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"/>
    </mc:Choice>
  </mc:AlternateContent>
  <xr:revisionPtr revIDLastSave="0" documentId="13_ncr:1_{2FDDF3EB-74E0-4FC0-9AB9-398B421D524F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Bracket" sheetId="1" r:id="rId1"/>
    <sheet name="AI Ranking" sheetId="16" r:id="rId2"/>
    <sheet name="Summary" sheetId="18" r:id="rId3"/>
    <sheet name="Traits" sheetId="19" r:id="rId4"/>
    <sheet name="Fantasy" sheetId="17" r:id="rId5"/>
    <sheet name="Contest" sheetId="2" r:id="rId6"/>
    <sheet name="Championship" sheetId="15" r:id="rId7"/>
    <sheet name="Playoff3" sheetId="14" r:id="rId8"/>
    <sheet name="Playoff2" sheetId="13" r:id="rId9"/>
    <sheet name="Playoff1" sheetId="12" r:id="rId10"/>
    <sheet name="Wildcard" sheetId="11" r:id="rId11"/>
    <sheet name="Game8" sheetId="9" r:id="rId12"/>
    <sheet name="Game7" sheetId="10" r:id="rId13"/>
    <sheet name="Game6" sheetId="8" r:id="rId14"/>
    <sheet name="Game5" sheetId="6" r:id="rId15"/>
    <sheet name="Game4" sheetId="7" r:id="rId16"/>
    <sheet name="Game3" sheetId="5" r:id="rId17"/>
    <sheet name="Game2" sheetId="4" r:id="rId18"/>
    <sheet name="Game1" sheetId="3" r:id="rId19"/>
  </sheets>
  <definedNames>
    <definedName name="_xlnm._FilterDatabase" localSheetId="15" hidden="1">Game4!$B$1:$B$251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55" i="2" l="1"/>
  <c r="Q355" i="2"/>
  <c r="P355" i="2"/>
  <c r="O355" i="2"/>
  <c r="N355" i="2"/>
  <c r="M355" i="2"/>
  <c r="L355" i="2"/>
  <c r="K355" i="2"/>
  <c r="J355" i="2"/>
  <c r="I355" i="2"/>
  <c r="H355" i="2"/>
  <c r="G355" i="2"/>
  <c r="F355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R9" i="2"/>
  <c r="Q9" i="2"/>
  <c r="P9" i="2"/>
  <c r="O9" i="2"/>
  <c r="N9" i="2"/>
  <c r="M9" i="2"/>
  <c r="L9" i="2"/>
  <c r="K9" i="2"/>
  <c r="J9" i="2"/>
  <c r="I9" i="2"/>
  <c r="H9" i="2"/>
  <c r="G9" i="2"/>
  <c r="F9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R7" i="2"/>
  <c r="Q7" i="2"/>
  <c r="P7" i="2"/>
  <c r="O7" i="2"/>
  <c r="N7" i="2"/>
  <c r="M7" i="2"/>
  <c r="L7" i="2"/>
  <c r="K7" i="2"/>
  <c r="J7" i="2"/>
  <c r="I7" i="2"/>
  <c r="H7" i="2"/>
  <c r="G7" i="2"/>
  <c r="F7" i="2"/>
  <c r="R8" i="2"/>
  <c r="Q8" i="2"/>
  <c r="P8" i="2"/>
  <c r="O8" i="2"/>
  <c r="N8" i="2"/>
  <c r="M8" i="2"/>
  <c r="L8" i="2"/>
  <c r="K8" i="2"/>
  <c r="J8" i="2"/>
  <c r="I8" i="2"/>
  <c r="H8" i="2"/>
  <c r="G8" i="2"/>
  <c r="F8" i="2"/>
  <c r="R6" i="2"/>
  <c r="Q6" i="2"/>
  <c r="P6" i="2"/>
  <c r="O6" i="2"/>
  <c r="N6" i="2"/>
  <c r="M6" i="2"/>
  <c r="L6" i="2"/>
  <c r="K6" i="2"/>
  <c r="J6" i="2"/>
  <c r="I6" i="2"/>
  <c r="H6" i="2"/>
  <c r="G6" i="2"/>
  <c r="F6" i="2"/>
  <c r="R5" i="2"/>
  <c r="Q5" i="2"/>
  <c r="P5" i="2"/>
  <c r="O5" i="2"/>
  <c r="N5" i="2"/>
  <c r="M5" i="2"/>
  <c r="L5" i="2"/>
  <c r="K5" i="2"/>
  <c r="J5" i="2"/>
  <c r="I5" i="2"/>
  <c r="H5" i="2"/>
  <c r="G5" i="2"/>
  <c r="F5" i="2"/>
  <c r="R4" i="2"/>
  <c r="Q4" i="2"/>
  <c r="P4" i="2"/>
  <c r="O4" i="2"/>
  <c r="N4" i="2"/>
  <c r="M4" i="2"/>
  <c r="L4" i="2"/>
  <c r="K4" i="2"/>
  <c r="J4" i="2"/>
  <c r="I4" i="2"/>
  <c r="H4" i="2"/>
  <c r="G4" i="2"/>
  <c r="F4" i="2"/>
  <c r="I13" i="19"/>
  <c r="E13" i="19"/>
  <c r="F13" i="19"/>
  <c r="C13" i="19"/>
  <c r="E346" i="2" l="1"/>
  <c r="E313" i="2"/>
  <c r="E355" i="2"/>
  <c r="B313" i="2"/>
  <c r="E337" i="2"/>
  <c r="B354" i="2"/>
  <c r="E316" i="2"/>
  <c r="E354" i="2"/>
  <c r="B337" i="2"/>
  <c r="C313" i="2"/>
  <c r="C337" i="2"/>
  <c r="C354" i="2"/>
  <c r="D313" i="2"/>
  <c r="D337" i="2"/>
  <c r="D354" i="2"/>
  <c r="B316" i="2"/>
  <c r="B346" i="2"/>
  <c r="B355" i="2"/>
  <c r="C316" i="2"/>
  <c r="C346" i="2"/>
  <c r="C355" i="2"/>
  <c r="D316" i="2"/>
  <c r="D346" i="2"/>
  <c r="D355" i="2"/>
  <c r="L13" i="19"/>
  <c r="K13" i="19"/>
  <c r="J13" i="19"/>
  <c r="H13" i="19"/>
  <c r="G13" i="19"/>
  <c r="D13" i="19"/>
  <c r="B13" i="19"/>
  <c r="Q27" i="16" l="1"/>
  <c r="O27" i="16"/>
  <c r="H27" i="16"/>
  <c r="P27" i="16" s="1"/>
  <c r="G3" i="2"/>
  <c r="N135" i="15" l="1"/>
  <c r="N191" i="15"/>
  <c r="N190" i="15"/>
  <c r="N102" i="15"/>
  <c r="N204" i="15"/>
  <c r="N134" i="15"/>
  <c r="N101" i="15"/>
  <c r="N133" i="15"/>
  <c r="N185" i="15"/>
  <c r="N184" i="15"/>
  <c r="N61" i="15"/>
  <c r="N207" i="15"/>
  <c r="N60" i="15"/>
  <c r="N100" i="15"/>
  <c r="N143" i="15"/>
  <c r="N37" i="15"/>
  <c r="N13" i="15"/>
  <c r="N16" i="15"/>
  <c r="N183" i="15"/>
  <c r="N182" i="15"/>
  <c r="N68" i="15"/>
  <c r="N132" i="15"/>
  <c r="N99" i="15"/>
  <c r="N98" i="15"/>
  <c r="N181" i="15"/>
  <c r="N97" i="15"/>
  <c r="N142" i="15"/>
  <c r="N180" i="15"/>
  <c r="N96" i="15"/>
  <c r="N131" i="15"/>
  <c r="N130" i="15"/>
  <c r="N59" i="15"/>
  <c r="N95" i="15"/>
  <c r="N129" i="15"/>
  <c r="N94" i="15"/>
  <c r="N179" i="15"/>
  <c r="N36" i="15"/>
  <c r="N211" i="15"/>
  <c r="N178" i="15"/>
  <c r="N128" i="15"/>
  <c r="N93" i="15"/>
  <c r="N177" i="15"/>
  <c r="N176" i="15"/>
  <c r="N92" i="15"/>
  <c r="N127" i="15"/>
  <c r="N5" i="15"/>
  <c r="N91" i="15"/>
  <c r="N203" i="15"/>
  <c r="N7" i="15"/>
  <c r="N15" i="15"/>
  <c r="N175" i="15"/>
  <c r="N202" i="15"/>
  <c r="N90" i="15"/>
  <c r="N89" i="15"/>
  <c r="N6" i="15"/>
  <c r="N201" i="15"/>
  <c r="N58" i="15"/>
  <c r="N35" i="15"/>
  <c r="N126" i="15"/>
  <c r="N57" i="15"/>
  <c r="N56" i="15"/>
  <c r="N67" i="15"/>
  <c r="N125" i="15"/>
  <c r="N174" i="15"/>
  <c r="N124" i="15"/>
  <c r="N66" i="15"/>
  <c r="N123" i="15"/>
  <c r="N55" i="15"/>
  <c r="N34" i="15"/>
  <c r="N54" i="15"/>
  <c r="N53" i="15"/>
  <c r="N65" i="15"/>
  <c r="N33" i="15"/>
  <c r="N52" i="15"/>
  <c r="N141" i="15"/>
  <c r="N51" i="15"/>
  <c r="N38" i="15"/>
  <c r="N28" i="15"/>
  <c r="N122" i="15"/>
  <c r="N88" i="15"/>
  <c r="N140" i="15"/>
  <c r="N210" i="15"/>
  <c r="N209" i="15"/>
  <c r="N64" i="15"/>
  <c r="N121" i="15"/>
  <c r="N173" i="15"/>
  <c r="N87" i="15"/>
  <c r="N63" i="15"/>
  <c r="N86" i="15"/>
  <c r="N172" i="15"/>
  <c r="N206" i="15"/>
  <c r="N50" i="15"/>
  <c r="N120" i="15"/>
  <c r="N21" i="15"/>
  <c r="N119" i="15"/>
  <c r="N118" i="15"/>
  <c r="N213" i="15"/>
  <c r="N171" i="15"/>
  <c r="N139" i="15"/>
  <c r="N49" i="15"/>
  <c r="N138" i="15"/>
  <c r="N200" i="15"/>
  <c r="N170" i="15"/>
  <c r="N169" i="15"/>
  <c r="N9" i="15"/>
  <c r="N168" i="15"/>
  <c r="N85" i="15"/>
  <c r="N48" i="15"/>
  <c r="N167" i="15"/>
  <c r="N84" i="15"/>
  <c r="N166" i="15"/>
  <c r="N12" i="15"/>
  <c r="N83" i="15"/>
  <c r="N47" i="15"/>
  <c r="N82" i="15"/>
  <c r="N46" i="15"/>
  <c r="N208" i="15"/>
  <c r="N20" i="15"/>
  <c r="N199" i="15"/>
  <c r="N81" i="15"/>
  <c r="N45" i="15"/>
  <c r="N14" i="15"/>
  <c r="N165" i="15"/>
  <c r="N164" i="15"/>
  <c r="N44" i="15"/>
  <c r="N212" i="15"/>
  <c r="N27" i="15"/>
  <c r="N189" i="15"/>
  <c r="N80" i="15"/>
  <c r="N117" i="15"/>
  <c r="N163" i="15"/>
  <c r="N116" i="15"/>
  <c r="N11" i="15"/>
  <c r="N162" i="15"/>
  <c r="N161" i="15"/>
  <c r="N188" i="15"/>
  <c r="N8" i="15"/>
  <c r="N79" i="15"/>
  <c r="N26" i="15"/>
  <c r="N160" i="15"/>
  <c r="N115" i="15"/>
  <c r="N32" i="15"/>
  <c r="N198" i="15"/>
  <c r="N197" i="15"/>
  <c r="N159" i="15"/>
  <c r="N205" i="15"/>
  <c r="N78" i="15"/>
  <c r="N158" i="15"/>
  <c r="N114" i="15"/>
  <c r="N113" i="15"/>
  <c r="N77" i="15"/>
  <c r="N157" i="15"/>
  <c r="N137" i="15"/>
  <c r="N19" i="15"/>
  <c r="N156" i="15"/>
  <c r="N187" i="15"/>
  <c r="N43" i="15"/>
  <c r="N25" i="15"/>
  <c r="N196" i="15"/>
  <c r="N42" i="15"/>
  <c r="N76" i="15"/>
  <c r="N112" i="15"/>
  <c r="N41" i="15"/>
  <c r="N195" i="15"/>
  <c r="N75" i="15"/>
  <c r="N155" i="15"/>
  <c r="N31" i="15"/>
  <c r="N40" i="15"/>
  <c r="N74" i="15"/>
  <c r="N154" i="15"/>
  <c r="N194" i="15"/>
  <c r="N73" i="15"/>
  <c r="N24" i="15"/>
  <c r="N153" i="15"/>
  <c r="N136" i="15"/>
  <c r="N111" i="15"/>
  <c r="N110" i="15"/>
  <c r="N109" i="15"/>
  <c r="N108" i="15"/>
  <c r="N72" i="15"/>
  <c r="N152" i="15"/>
  <c r="N30" i="15"/>
  <c r="N151" i="15"/>
  <c r="N107" i="15"/>
  <c r="N18" i="15"/>
  <c r="N62" i="15"/>
  <c r="N23" i="15"/>
  <c r="N71" i="15"/>
  <c r="N106" i="15"/>
  <c r="N29" i="15"/>
  <c r="N17" i="15"/>
  <c r="N10" i="15"/>
  <c r="N150" i="15"/>
  <c r="N105" i="15"/>
  <c r="N149" i="15"/>
  <c r="N22" i="15"/>
  <c r="N193" i="15"/>
  <c r="N148" i="15"/>
  <c r="N147" i="15"/>
  <c r="N104" i="15"/>
  <c r="N103" i="15"/>
  <c r="N146" i="15"/>
  <c r="N70" i="15"/>
  <c r="N69" i="15"/>
  <c r="N145" i="15"/>
  <c r="N192" i="15"/>
  <c r="N39" i="15"/>
  <c r="N186" i="15"/>
  <c r="N144" i="15"/>
  <c r="L135" i="15"/>
  <c r="L191" i="15"/>
  <c r="L190" i="15"/>
  <c r="L102" i="15"/>
  <c r="L204" i="15"/>
  <c r="L134" i="15"/>
  <c r="L101" i="15"/>
  <c r="L133" i="15"/>
  <c r="L185" i="15"/>
  <c r="L184" i="15"/>
  <c r="L61" i="15"/>
  <c r="L207" i="15"/>
  <c r="L60" i="15"/>
  <c r="L100" i="15"/>
  <c r="L143" i="15"/>
  <c r="L37" i="15"/>
  <c r="L13" i="15"/>
  <c r="L16" i="15"/>
  <c r="L183" i="15"/>
  <c r="L182" i="15"/>
  <c r="L68" i="15"/>
  <c r="L132" i="15"/>
  <c r="L99" i="15"/>
  <c r="L98" i="15"/>
  <c r="L181" i="15"/>
  <c r="L97" i="15"/>
  <c r="L142" i="15"/>
  <c r="L180" i="15"/>
  <c r="L96" i="15"/>
  <c r="L131" i="15"/>
  <c r="L130" i="15"/>
  <c r="L59" i="15"/>
  <c r="L95" i="15"/>
  <c r="L129" i="15"/>
  <c r="L94" i="15"/>
  <c r="L179" i="15"/>
  <c r="L36" i="15"/>
  <c r="L211" i="15"/>
  <c r="L178" i="15"/>
  <c r="L128" i="15"/>
  <c r="L93" i="15"/>
  <c r="L177" i="15"/>
  <c r="L176" i="15"/>
  <c r="L92" i="15"/>
  <c r="L127" i="15"/>
  <c r="L5" i="15"/>
  <c r="L91" i="15"/>
  <c r="L203" i="15"/>
  <c r="L7" i="15"/>
  <c r="L15" i="15"/>
  <c r="L175" i="15"/>
  <c r="L202" i="15"/>
  <c r="L90" i="15"/>
  <c r="L89" i="15"/>
  <c r="L6" i="15"/>
  <c r="L201" i="15"/>
  <c r="L58" i="15"/>
  <c r="L35" i="15"/>
  <c r="L126" i="15"/>
  <c r="L57" i="15"/>
  <c r="L56" i="15"/>
  <c r="L67" i="15"/>
  <c r="L125" i="15"/>
  <c r="L174" i="15"/>
  <c r="L124" i="15"/>
  <c r="L66" i="15"/>
  <c r="L123" i="15"/>
  <c r="L55" i="15"/>
  <c r="L34" i="15"/>
  <c r="L54" i="15"/>
  <c r="L53" i="15"/>
  <c r="L65" i="15"/>
  <c r="L33" i="15"/>
  <c r="L52" i="15"/>
  <c r="L141" i="15"/>
  <c r="L51" i="15"/>
  <c r="L38" i="15"/>
  <c r="L28" i="15"/>
  <c r="L122" i="15"/>
  <c r="L88" i="15"/>
  <c r="L140" i="15"/>
  <c r="L210" i="15"/>
  <c r="L209" i="15"/>
  <c r="L64" i="15"/>
  <c r="L121" i="15"/>
  <c r="L173" i="15"/>
  <c r="L87" i="15"/>
  <c r="L63" i="15"/>
  <c r="L86" i="15"/>
  <c r="L172" i="15"/>
  <c r="L206" i="15"/>
  <c r="L50" i="15"/>
  <c r="L120" i="15"/>
  <c r="L21" i="15"/>
  <c r="L119" i="15"/>
  <c r="L118" i="15"/>
  <c r="L213" i="15"/>
  <c r="L171" i="15"/>
  <c r="L139" i="15"/>
  <c r="L49" i="15"/>
  <c r="L138" i="15"/>
  <c r="L200" i="15"/>
  <c r="L170" i="15"/>
  <c r="L169" i="15"/>
  <c r="L9" i="15"/>
  <c r="L168" i="15"/>
  <c r="L85" i="15"/>
  <c r="L48" i="15"/>
  <c r="L167" i="15"/>
  <c r="L84" i="15"/>
  <c r="L166" i="15"/>
  <c r="L12" i="15"/>
  <c r="L83" i="15"/>
  <c r="L47" i="15"/>
  <c r="L82" i="15"/>
  <c r="L46" i="15"/>
  <c r="L208" i="15"/>
  <c r="L20" i="15"/>
  <c r="L199" i="15"/>
  <c r="L81" i="15"/>
  <c r="L45" i="15"/>
  <c r="L14" i="15"/>
  <c r="L165" i="15"/>
  <c r="L164" i="15"/>
  <c r="L44" i="15"/>
  <c r="L212" i="15"/>
  <c r="L27" i="15"/>
  <c r="L189" i="15"/>
  <c r="L80" i="15"/>
  <c r="L117" i="15"/>
  <c r="L163" i="15"/>
  <c r="L116" i="15"/>
  <c r="L11" i="15"/>
  <c r="L162" i="15"/>
  <c r="L161" i="15"/>
  <c r="L188" i="15"/>
  <c r="L8" i="15"/>
  <c r="L79" i="15"/>
  <c r="L26" i="15"/>
  <c r="L160" i="15"/>
  <c r="L115" i="15"/>
  <c r="L32" i="15"/>
  <c r="L198" i="15"/>
  <c r="L197" i="15"/>
  <c r="L159" i="15"/>
  <c r="L205" i="15"/>
  <c r="L78" i="15"/>
  <c r="L158" i="15"/>
  <c r="L114" i="15"/>
  <c r="L113" i="15"/>
  <c r="L77" i="15"/>
  <c r="L157" i="15"/>
  <c r="L137" i="15"/>
  <c r="L19" i="15"/>
  <c r="L156" i="15"/>
  <c r="L187" i="15"/>
  <c r="L43" i="15"/>
  <c r="L25" i="15"/>
  <c r="L196" i="15"/>
  <c r="L42" i="15"/>
  <c r="L76" i="15"/>
  <c r="L112" i="15"/>
  <c r="L41" i="15"/>
  <c r="L195" i="15"/>
  <c r="L75" i="15"/>
  <c r="L155" i="15"/>
  <c r="L31" i="15"/>
  <c r="L40" i="15"/>
  <c r="L74" i="15"/>
  <c r="L154" i="15"/>
  <c r="L194" i="15"/>
  <c r="L73" i="15"/>
  <c r="L24" i="15"/>
  <c r="L153" i="15"/>
  <c r="L136" i="15"/>
  <c r="L111" i="15"/>
  <c r="L110" i="15"/>
  <c r="L109" i="15"/>
  <c r="L108" i="15"/>
  <c r="L72" i="15"/>
  <c r="L152" i="15"/>
  <c r="L30" i="15"/>
  <c r="L151" i="15"/>
  <c r="L107" i="15"/>
  <c r="L18" i="15"/>
  <c r="L62" i="15"/>
  <c r="L23" i="15"/>
  <c r="L71" i="15"/>
  <c r="L106" i="15"/>
  <c r="L29" i="15"/>
  <c r="L17" i="15"/>
  <c r="L10" i="15"/>
  <c r="L150" i="15"/>
  <c r="L105" i="15"/>
  <c r="L149" i="15"/>
  <c r="L22" i="15"/>
  <c r="L193" i="15"/>
  <c r="L148" i="15"/>
  <c r="L147" i="15"/>
  <c r="L104" i="15"/>
  <c r="L103" i="15"/>
  <c r="L146" i="15"/>
  <c r="L70" i="15"/>
  <c r="L69" i="15"/>
  <c r="L145" i="15"/>
  <c r="L192" i="15"/>
  <c r="L39" i="15"/>
  <c r="L186" i="15"/>
  <c r="L144" i="15"/>
  <c r="J135" i="15"/>
  <c r="J191" i="15"/>
  <c r="J190" i="15"/>
  <c r="J102" i="15"/>
  <c r="J204" i="15"/>
  <c r="J134" i="15"/>
  <c r="J101" i="15"/>
  <c r="J133" i="15"/>
  <c r="J185" i="15"/>
  <c r="J184" i="15"/>
  <c r="J61" i="15"/>
  <c r="J207" i="15"/>
  <c r="J60" i="15"/>
  <c r="J100" i="15"/>
  <c r="J143" i="15"/>
  <c r="J37" i="15"/>
  <c r="J13" i="15"/>
  <c r="J16" i="15"/>
  <c r="J183" i="15"/>
  <c r="J182" i="15"/>
  <c r="J68" i="15"/>
  <c r="J132" i="15"/>
  <c r="J99" i="15"/>
  <c r="J98" i="15"/>
  <c r="J181" i="15"/>
  <c r="J97" i="15"/>
  <c r="J142" i="15"/>
  <c r="J180" i="15"/>
  <c r="J96" i="15"/>
  <c r="J131" i="15"/>
  <c r="J130" i="15"/>
  <c r="J59" i="15"/>
  <c r="J95" i="15"/>
  <c r="J129" i="15"/>
  <c r="J94" i="15"/>
  <c r="J179" i="15"/>
  <c r="J36" i="15"/>
  <c r="J211" i="15"/>
  <c r="J178" i="15"/>
  <c r="J128" i="15"/>
  <c r="J93" i="15"/>
  <c r="J177" i="15"/>
  <c r="J176" i="15"/>
  <c r="J92" i="15"/>
  <c r="J127" i="15"/>
  <c r="J5" i="15"/>
  <c r="J91" i="15"/>
  <c r="J203" i="15"/>
  <c r="J7" i="15"/>
  <c r="J15" i="15"/>
  <c r="J175" i="15"/>
  <c r="J202" i="15"/>
  <c r="J90" i="15"/>
  <c r="J89" i="15"/>
  <c r="J6" i="15"/>
  <c r="J201" i="15"/>
  <c r="J58" i="15"/>
  <c r="J35" i="15"/>
  <c r="J126" i="15"/>
  <c r="J57" i="15"/>
  <c r="J56" i="15"/>
  <c r="J67" i="15"/>
  <c r="J125" i="15"/>
  <c r="J174" i="15"/>
  <c r="J124" i="15"/>
  <c r="J66" i="15"/>
  <c r="J123" i="15"/>
  <c r="J55" i="15"/>
  <c r="J34" i="15"/>
  <c r="J54" i="15"/>
  <c r="J53" i="15"/>
  <c r="J65" i="15"/>
  <c r="J33" i="15"/>
  <c r="J52" i="15"/>
  <c r="J141" i="15"/>
  <c r="J51" i="15"/>
  <c r="J38" i="15"/>
  <c r="J28" i="15"/>
  <c r="J122" i="15"/>
  <c r="J88" i="15"/>
  <c r="J140" i="15"/>
  <c r="J210" i="15"/>
  <c r="J209" i="15"/>
  <c r="J64" i="15"/>
  <c r="J121" i="15"/>
  <c r="J173" i="15"/>
  <c r="J87" i="15"/>
  <c r="J63" i="15"/>
  <c r="J86" i="15"/>
  <c r="J172" i="15"/>
  <c r="J206" i="15"/>
  <c r="J50" i="15"/>
  <c r="J120" i="15"/>
  <c r="J21" i="15"/>
  <c r="J119" i="15"/>
  <c r="J118" i="15"/>
  <c r="J213" i="15"/>
  <c r="J171" i="15"/>
  <c r="J139" i="15"/>
  <c r="J49" i="15"/>
  <c r="J138" i="15"/>
  <c r="J200" i="15"/>
  <c r="J170" i="15"/>
  <c r="J169" i="15"/>
  <c r="J9" i="15"/>
  <c r="J168" i="15"/>
  <c r="J85" i="15"/>
  <c r="J48" i="15"/>
  <c r="J167" i="15"/>
  <c r="J84" i="15"/>
  <c r="J166" i="15"/>
  <c r="J12" i="15"/>
  <c r="J83" i="15"/>
  <c r="J47" i="15"/>
  <c r="J82" i="15"/>
  <c r="J46" i="15"/>
  <c r="J208" i="15"/>
  <c r="J20" i="15"/>
  <c r="J199" i="15"/>
  <c r="J81" i="15"/>
  <c r="J45" i="15"/>
  <c r="J14" i="15"/>
  <c r="J165" i="15"/>
  <c r="J164" i="15"/>
  <c r="J44" i="15"/>
  <c r="J212" i="15"/>
  <c r="J27" i="15"/>
  <c r="J189" i="15"/>
  <c r="J80" i="15"/>
  <c r="J117" i="15"/>
  <c r="J163" i="15"/>
  <c r="J116" i="15"/>
  <c r="J11" i="15"/>
  <c r="J162" i="15"/>
  <c r="J161" i="15"/>
  <c r="J188" i="15"/>
  <c r="J8" i="15"/>
  <c r="J79" i="15"/>
  <c r="J26" i="15"/>
  <c r="J160" i="15"/>
  <c r="J115" i="15"/>
  <c r="J32" i="15"/>
  <c r="J198" i="15"/>
  <c r="J197" i="15"/>
  <c r="J159" i="15"/>
  <c r="J205" i="15"/>
  <c r="J78" i="15"/>
  <c r="J158" i="15"/>
  <c r="J114" i="15"/>
  <c r="J113" i="15"/>
  <c r="J77" i="15"/>
  <c r="J157" i="15"/>
  <c r="J137" i="15"/>
  <c r="J19" i="15"/>
  <c r="J156" i="15"/>
  <c r="J187" i="15"/>
  <c r="J43" i="15"/>
  <c r="J25" i="15"/>
  <c r="J196" i="15"/>
  <c r="J42" i="15"/>
  <c r="J76" i="15"/>
  <c r="J112" i="15"/>
  <c r="J41" i="15"/>
  <c r="J195" i="15"/>
  <c r="J75" i="15"/>
  <c r="J155" i="15"/>
  <c r="J31" i="15"/>
  <c r="J40" i="15"/>
  <c r="J74" i="15"/>
  <c r="J154" i="15"/>
  <c r="J194" i="15"/>
  <c r="J73" i="15"/>
  <c r="J24" i="15"/>
  <c r="J153" i="15"/>
  <c r="J136" i="15"/>
  <c r="J111" i="15"/>
  <c r="J110" i="15"/>
  <c r="J109" i="15"/>
  <c r="J108" i="15"/>
  <c r="J72" i="15"/>
  <c r="J152" i="15"/>
  <c r="J30" i="15"/>
  <c r="J151" i="15"/>
  <c r="J107" i="15"/>
  <c r="J18" i="15"/>
  <c r="J62" i="15"/>
  <c r="J23" i="15"/>
  <c r="J71" i="15"/>
  <c r="J106" i="15"/>
  <c r="J29" i="15"/>
  <c r="J17" i="15"/>
  <c r="J10" i="15"/>
  <c r="J150" i="15"/>
  <c r="J105" i="15"/>
  <c r="J149" i="15"/>
  <c r="J22" i="15"/>
  <c r="J193" i="15"/>
  <c r="J148" i="15"/>
  <c r="J147" i="15"/>
  <c r="J104" i="15"/>
  <c r="J103" i="15"/>
  <c r="J146" i="15"/>
  <c r="J70" i="15"/>
  <c r="J69" i="15"/>
  <c r="J145" i="15"/>
  <c r="J192" i="15"/>
  <c r="J39" i="15"/>
  <c r="J186" i="15"/>
  <c r="J144" i="15"/>
  <c r="H135" i="15"/>
  <c r="H191" i="15"/>
  <c r="H190" i="15"/>
  <c r="H102" i="15"/>
  <c r="H204" i="15"/>
  <c r="H134" i="15"/>
  <c r="H101" i="15"/>
  <c r="H133" i="15"/>
  <c r="H185" i="15"/>
  <c r="H184" i="15"/>
  <c r="H61" i="15"/>
  <c r="H207" i="15"/>
  <c r="H60" i="15"/>
  <c r="H100" i="15"/>
  <c r="H143" i="15"/>
  <c r="H37" i="15"/>
  <c r="H13" i="15"/>
  <c r="H16" i="15"/>
  <c r="H183" i="15"/>
  <c r="H182" i="15"/>
  <c r="H68" i="15"/>
  <c r="H132" i="15"/>
  <c r="H99" i="15"/>
  <c r="H98" i="15"/>
  <c r="H181" i="15"/>
  <c r="H97" i="15"/>
  <c r="H142" i="15"/>
  <c r="H180" i="15"/>
  <c r="H96" i="15"/>
  <c r="H131" i="15"/>
  <c r="H130" i="15"/>
  <c r="H59" i="15"/>
  <c r="H95" i="15"/>
  <c r="H129" i="15"/>
  <c r="H94" i="15"/>
  <c r="H179" i="15"/>
  <c r="H36" i="15"/>
  <c r="H211" i="15"/>
  <c r="H178" i="15"/>
  <c r="H128" i="15"/>
  <c r="H93" i="15"/>
  <c r="H177" i="15"/>
  <c r="H176" i="15"/>
  <c r="H92" i="15"/>
  <c r="H127" i="15"/>
  <c r="H5" i="15"/>
  <c r="H91" i="15"/>
  <c r="H203" i="15"/>
  <c r="H7" i="15"/>
  <c r="H15" i="15"/>
  <c r="H175" i="15"/>
  <c r="H202" i="15"/>
  <c r="H90" i="15"/>
  <c r="H89" i="15"/>
  <c r="H6" i="15"/>
  <c r="H201" i="15"/>
  <c r="H58" i="15"/>
  <c r="H35" i="15"/>
  <c r="H126" i="15"/>
  <c r="H57" i="15"/>
  <c r="H56" i="15"/>
  <c r="H67" i="15"/>
  <c r="H125" i="15"/>
  <c r="H174" i="15"/>
  <c r="H124" i="15"/>
  <c r="H66" i="15"/>
  <c r="H123" i="15"/>
  <c r="H55" i="15"/>
  <c r="H34" i="15"/>
  <c r="H54" i="15"/>
  <c r="H53" i="15"/>
  <c r="H65" i="15"/>
  <c r="H33" i="15"/>
  <c r="H52" i="15"/>
  <c r="H141" i="15"/>
  <c r="H51" i="15"/>
  <c r="H38" i="15"/>
  <c r="H28" i="15"/>
  <c r="H122" i="15"/>
  <c r="H88" i="15"/>
  <c r="H140" i="15"/>
  <c r="H210" i="15"/>
  <c r="H209" i="15"/>
  <c r="H64" i="15"/>
  <c r="H121" i="15"/>
  <c r="H173" i="15"/>
  <c r="H87" i="15"/>
  <c r="H63" i="15"/>
  <c r="H86" i="15"/>
  <c r="H172" i="15"/>
  <c r="H206" i="15"/>
  <c r="H50" i="15"/>
  <c r="H120" i="15"/>
  <c r="H21" i="15"/>
  <c r="H119" i="15"/>
  <c r="H118" i="15"/>
  <c r="H213" i="15"/>
  <c r="H171" i="15"/>
  <c r="H139" i="15"/>
  <c r="H49" i="15"/>
  <c r="H138" i="15"/>
  <c r="H200" i="15"/>
  <c r="H170" i="15"/>
  <c r="H169" i="15"/>
  <c r="H9" i="15"/>
  <c r="H168" i="15"/>
  <c r="H85" i="15"/>
  <c r="H48" i="15"/>
  <c r="H167" i="15"/>
  <c r="H84" i="15"/>
  <c r="H166" i="15"/>
  <c r="H12" i="15"/>
  <c r="H83" i="15"/>
  <c r="H47" i="15"/>
  <c r="H82" i="15"/>
  <c r="H46" i="15"/>
  <c r="H208" i="15"/>
  <c r="H20" i="15"/>
  <c r="H199" i="15"/>
  <c r="H81" i="15"/>
  <c r="H45" i="15"/>
  <c r="H14" i="15"/>
  <c r="H165" i="15"/>
  <c r="H164" i="15"/>
  <c r="H44" i="15"/>
  <c r="H212" i="15"/>
  <c r="H27" i="15"/>
  <c r="H189" i="15"/>
  <c r="H80" i="15"/>
  <c r="H117" i="15"/>
  <c r="H163" i="15"/>
  <c r="H116" i="15"/>
  <c r="H11" i="15"/>
  <c r="H162" i="15"/>
  <c r="H161" i="15"/>
  <c r="H188" i="15"/>
  <c r="H8" i="15"/>
  <c r="H79" i="15"/>
  <c r="H26" i="15"/>
  <c r="H160" i="15"/>
  <c r="H115" i="15"/>
  <c r="H32" i="15"/>
  <c r="H198" i="15"/>
  <c r="H197" i="15"/>
  <c r="H159" i="15"/>
  <c r="H205" i="15"/>
  <c r="H78" i="15"/>
  <c r="H158" i="15"/>
  <c r="H114" i="15"/>
  <c r="H113" i="15"/>
  <c r="H77" i="15"/>
  <c r="H157" i="15"/>
  <c r="H137" i="15"/>
  <c r="H19" i="15"/>
  <c r="H156" i="15"/>
  <c r="H187" i="15"/>
  <c r="H43" i="15"/>
  <c r="H25" i="15"/>
  <c r="H196" i="15"/>
  <c r="H42" i="15"/>
  <c r="H76" i="15"/>
  <c r="H112" i="15"/>
  <c r="H41" i="15"/>
  <c r="H195" i="15"/>
  <c r="H75" i="15"/>
  <c r="H155" i="15"/>
  <c r="H31" i="15"/>
  <c r="H40" i="15"/>
  <c r="H74" i="15"/>
  <c r="H154" i="15"/>
  <c r="H194" i="15"/>
  <c r="H73" i="15"/>
  <c r="H24" i="15"/>
  <c r="H153" i="15"/>
  <c r="H136" i="15"/>
  <c r="H111" i="15"/>
  <c r="H110" i="15"/>
  <c r="H109" i="15"/>
  <c r="H108" i="15"/>
  <c r="H72" i="15"/>
  <c r="H152" i="15"/>
  <c r="H30" i="15"/>
  <c r="H151" i="15"/>
  <c r="H107" i="15"/>
  <c r="H18" i="15"/>
  <c r="H62" i="15"/>
  <c r="H23" i="15"/>
  <c r="H71" i="15"/>
  <c r="H106" i="15"/>
  <c r="H29" i="15"/>
  <c r="H17" i="15"/>
  <c r="H10" i="15"/>
  <c r="H150" i="15"/>
  <c r="H105" i="15"/>
  <c r="H149" i="15"/>
  <c r="H22" i="15"/>
  <c r="H193" i="15"/>
  <c r="H148" i="15"/>
  <c r="H147" i="15"/>
  <c r="H104" i="15"/>
  <c r="H103" i="15"/>
  <c r="H146" i="15"/>
  <c r="H70" i="15"/>
  <c r="H69" i="15"/>
  <c r="H145" i="15"/>
  <c r="H192" i="15"/>
  <c r="H39" i="15"/>
  <c r="H186" i="15"/>
  <c r="H144" i="15"/>
  <c r="F135" i="15"/>
  <c r="F191" i="15"/>
  <c r="F190" i="15"/>
  <c r="F102" i="15"/>
  <c r="F204" i="15"/>
  <c r="F134" i="15"/>
  <c r="F101" i="15"/>
  <c r="F133" i="15"/>
  <c r="F185" i="15"/>
  <c r="F184" i="15"/>
  <c r="F61" i="15"/>
  <c r="F207" i="15"/>
  <c r="F60" i="15"/>
  <c r="F100" i="15"/>
  <c r="F143" i="15"/>
  <c r="F37" i="15"/>
  <c r="F13" i="15"/>
  <c r="F16" i="15"/>
  <c r="F183" i="15"/>
  <c r="F182" i="15"/>
  <c r="F68" i="15"/>
  <c r="F132" i="15"/>
  <c r="F99" i="15"/>
  <c r="F98" i="15"/>
  <c r="F181" i="15"/>
  <c r="F97" i="15"/>
  <c r="F142" i="15"/>
  <c r="F180" i="15"/>
  <c r="F96" i="15"/>
  <c r="F131" i="15"/>
  <c r="F130" i="15"/>
  <c r="F59" i="15"/>
  <c r="F95" i="15"/>
  <c r="F129" i="15"/>
  <c r="F94" i="15"/>
  <c r="F179" i="15"/>
  <c r="F36" i="15"/>
  <c r="F211" i="15"/>
  <c r="F178" i="15"/>
  <c r="F128" i="15"/>
  <c r="F93" i="15"/>
  <c r="F177" i="15"/>
  <c r="F176" i="15"/>
  <c r="F92" i="15"/>
  <c r="F127" i="15"/>
  <c r="F5" i="15"/>
  <c r="F91" i="15"/>
  <c r="F203" i="15"/>
  <c r="F7" i="15"/>
  <c r="F15" i="15"/>
  <c r="F175" i="15"/>
  <c r="F202" i="15"/>
  <c r="F90" i="15"/>
  <c r="F89" i="15"/>
  <c r="F6" i="15"/>
  <c r="F201" i="15"/>
  <c r="F58" i="15"/>
  <c r="F35" i="15"/>
  <c r="F126" i="15"/>
  <c r="F57" i="15"/>
  <c r="F56" i="15"/>
  <c r="F67" i="15"/>
  <c r="F125" i="15"/>
  <c r="F174" i="15"/>
  <c r="F124" i="15"/>
  <c r="F66" i="15"/>
  <c r="F123" i="15"/>
  <c r="F55" i="15"/>
  <c r="F34" i="15"/>
  <c r="F54" i="15"/>
  <c r="F53" i="15"/>
  <c r="F65" i="15"/>
  <c r="F33" i="15"/>
  <c r="F52" i="15"/>
  <c r="F141" i="15"/>
  <c r="F51" i="15"/>
  <c r="F38" i="15"/>
  <c r="F28" i="15"/>
  <c r="F122" i="15"/>
  <c r="F88" i="15"/>
  <c r="F140" i="15"/>
  <c r="F210" i="15"/>
  <c r="F209" i="15"/>
  <c r="F64" i="15"/>
  <c r="F121" i="15"/>
  <c r="F173" i="15"/>
  <c r="F87" i="15"/>
  <c r="F63" i="15"/>
  <c r="F86" i="15"/>
  <c r="F172" i="15"/>
  <c r="F206" i="15"/>
  <c r="F50" i="15"/>
  <c r="F120" i="15"/>
  <c r="F21" i="15"/>
  <c r="F119" i="15"/>
  <c r="F118" i="15"/>
  <c r="F213" i="15"/>
  <c r="F171" i="15"/>
  <c r="F139" i="15"/>
  <c r="F49" i="15"/>
  <c r="F138" i="15"/>
  <c r="F200" i="15"/>
  <c r="F170" i="15"/>
  <c r="F169" i="15"/>
  <c r="F9" i="15"/>
  <c r="F168" i="15"/>
  <c r="F85" i="15"/>
  <c r="F48" i="15"/>
  <c r="F167" i="15"/>
  <c r="F84" i="15"/>
  <c r="F166" i="15"/>
  <c r="F12" i="15"/>
  <c r="F83" i="15"/>
  <c r="F47" i="15"/>
  <c r="F82" i="15"/>
  <c r="F46" i="15"/>
  <c r="F208" i="15"/>
  <c r="F20" i="15"/>
  <c r="F199" i="15"/>
  <c r="F81" i="15"/>
  <c r="F45" i="15"/>
  <c r="F14" i="15"/>
  <c r="F165" i="15"/>
  <c r="F164" i="15"/>
  <c r="F44" i="15"/>
  <c r="F212" i="15"/>
  <c r="F27" i="15"/>
  <c r="F189" i="15"/>
  <c r="F80" i="15"/>
  <c r="F117" i="15"/>
  <c r="F163" i="15"/>
  <c r="F116" i="15"/>
  <c r="F11" i="15"/>
  <c r="F162" i="15"/>
  <c r="F161" i="15"/>
  <c r="F188" i="15"/>
  <c r="F8" i="15"/>
  <c r="F79" i="15"/>
  <c r="F26" i="15"/>
  <c r="F160" i="15"/>
  <c r="F115" i="15"/>
  <c r="F32" i="15"/>
  <c r="F198" i="15"/>
  <c r="F197" i="15"/>
  <c r="F159" i="15"/>
  <c r="F205" i="15"/>
  <c r="F78" i="15"/>
  <c r="F158" i="15"/>
  <c r="F114" i="15"/>
  <c r="F113" i="15"/>
  <c r="F77" i="15"/>
  <c r="F157" i="15"/>
  <c r="F137" i="15"/>
  <c r="F19" i="15"/>
  <c r="F156" i="15"/>
  <c r="F187" i="15"/>
  <c r="F43" i="15"/>
  <c r="F25" i="15"/>
  <c r="F196" i="15"/>
  <c r="F42" i="15"/>
  <c r="F76" i="15"/>
  <c r="F112" i="15"/>
  <c r="F41" i="15"/>
  <c r="F195" i="15"/>
  <c r="F75" i="15"/>
  <c r="F155" i="15"/>
  <c r="F31" i="15"/>
  <c r="F40" i="15"/>
  <c r="F74" i="15"/>
  <c r="F154" i="15"/>
  <c r="F194" i="15"/>
  <c r="F73" i="15"/>
  <c r="F24" i="15"/>
  <c r="F153" i="15"/>
  <c r="F136" i="15"/>
  <c r="F111" i="15"/>
  <c r="F110" i="15"/>
  <c r="F109" i="15"/>
  <c r="F108" i="15"/>
  <c r="F72" i="15"/>
  <c r="F152" i="15"/>
  <c r="F30" i="15"/>
  <c r="F151" i="15"/>
  <c r="F107" i="15"/>
  <c r="F18" i="15"/>
  <c r="F62" i="15"/>
  <c r="F23" i="15"/>
  <c r="F71" i="15"/>
  <c r="F106" i="15"/>
  <c r="F29" i="15"/>
  <c r="F17" i="15"/>
  <c r="F10" i="15"/>
  <c r="F150" i="15"/>
  <c r="F105" i="15"/>
  <c r="F149" i="15"/>
  <c r="F22" i="15"/>
  <c r="F193" i="15"/>
  <c r="F148" i="15"/>
  <c r="F147" i="15"/>
  <c r="F104" i="15"/>
  <c r="F103" i="15"/>
  <c r="F146" i="15"/>
  <c r="F70" i="15"/>
  <c r="F69" i="15"/>
  <c r="F145" i="15"/>
  <c r="F192" i="15"/>
  <c r="F39" i="15"/>
  <c r="F186" i="15"/>
  <c r="F144" i="15"/>
  <c r="D135" i="15"/>
  <c r="B135" i="15" s="1"/>
  <c r="D191" i="15"/>
  <c r="D190" i="15"/>
  <c r="D102" i="15"/>
  <c r="D204" i="15"/>
  <c r="D134" i="15"/>
  <c r="D101" i="15"/>
  <c r="D133" i="15"/>
  <c r="D185" i="15"/>
  <c r="D184" i="15"/>
  <c r="D61" i="15"/>
  <c r="D207" i="15"/>
  <c r="D60" i="15"/>
  <c r="D100" i="15"/>
  <c r="D143" i="15"/>
  <c r="D37" i="15"/>
  <c r="D13" i="15"/>
  <c r="D16" i="15"/>
  <c r="D183" i="15"/>
  <c r="D182" i="15"/>
  <c r="D68" i="15"/>
  <c r="D132" i="15"/>
  <c r="D99" i="15"/>
  <c r="D98" i="15"/>
  <c r="D181" i="15"/>
  <c r="D97" i="15"/>
  <c r="D142" i="15"/>
  <c r="D180" i="15"/>
  <c r="D96" i="15"/>
  <c r="D131" i="15"/>
  <c r="D130" i="15"/>
  <c r="D59" i="15"/>
  <c r="D95" i="15"/>
  <c r="D129" i="15"/>
  <c r="D94" i="15"/>
  <c r="D179" i="15"/>
  <c r="D36" i="15"/>
  <c r="D211" i="15"/>
  <c r="D178" i="15"/>
  <c r="D128" i="15"/>
  <c r="D93" i="15"/>
  <c r="D177" i="15"/>
  <c r="D176" i="15"/>
  <c r="D92" i="15"/>
  <c r="D127" i="15"/>
  <c r="D5" i="15"/>
  <c r="D91" i="15"/>
  <c r="D203" i="15"/>
  <c r="D7" i="15"/>
  <c r="D15" i="15"/>
  <c r="D175" i="15"/>
  <c r="D202" i="15"/>
  <c r="D90" i="15"/>
  <c r="D89" i="15"/>
  <c r="D6" i="15"/>
  <c r="D201" i="15"/>
  <c r="D58" i="15"/>
  <c r="D35" i="15"/>
  <c r="D126" i="15"/>
  <c r="D57" i="15"/>
  <c r="D56" i="15"/>
  <c r="D67" i="15"/>
  <c r="D125" i="15"/>
  <c r="D174" i="15"/>
  <c r="D124" i="15"/>
  <c r="D66" i="15"/>
  <c r="D123" i="15"/>
  <c r="D55" i="15"/>
  <c r="D34" i="15"/>
  <c r="D54" i="15"/>
  <c r="D53" i="15"/>
  <c r="D65" i="15"/>
  <c r="D33" i="15"/>
  <c r="D52" i="15"/>
  <c r="D141" i="15"/>
  <c r="D51" i="15"/>
  <c r="D38" i="15"/>
  <c r="D28" i="15"/>
  <c r="D122" i="15"/>
  <c r="D88" i="15"/>
  <c r="D140" i="15"/>
  <c r="D210" i="15"/>
  <c r="D209" i="15"/>
  <c r="D64" i="15"/>
  <c r="D121" i="15"/>
  <c r="D173" i="15"/>
  <c r="D87" i="15"/>
  <c r="D63" i="15"/>
  <c r="D86" i="15"/>
  <c r="D172" i="15"/>
  <c r="D206" i="15"/>
  <c r="D50" i="15"/>
  <c r="D120" i="15"/>
  <c r="D21" i="15"/>
  <c r="D119" i="15"/>
  <c r="D118" i="15"/>
  <c r="D213" i="15"/>
  <c r="D171" i="15"/>
  <c r="D139" i="15"/>
  <c r="D49" i="15"/>
  <c r="D138" i="15"/>
  <c r="D200" i="15"/>
  <c r="D170" i="15"/>
  <c r="D169" i="15"/>
  <c r="D9" i="15"/>
  <c r="D168" i="15"/>
  <c r="D85" i="15"/>
  <c r="D48" i="15"/>
  <c r="D167" i="15"/>
  <c r="D84" i="15"/>
  <c r="D166" i="15"/>
  <c r="D12" i="15"/>
  <c r="D83" i="15"/>
  <c r="D47" i="15"/>
  <c r="D82" i="15"/>
  <c r="D46" i="15"/>
  <c r="D208" i="15"/>
  <c r="D20" i="15"/>
  <c r="D199" i="15"/>
  <c r="D81" i="15"/>
  <c r="D45" i="15"/>
  <c r="D14" i="15"/>
  <c r="D165" i="15"/>
  <c r="D164" i="15"/>
  <c r="D44" i="15"/>
  <c r="D212" i="15"/>
  <c r="D27" i="15"/>
  <c r="D189" i="15"/>
  <c r="D80" i="15"/>
  <c r="D117" i="15"/>
  <c r="D163" i="15"/>
  <c r="D116" i="15"/>
  <c r="D11" i="15"/>
  <c r="D162" i="15"/>
  <c r="D161" i="15"/>
  <c r="D188" i="15"/>
  <c r="D8" i="15"/>
  <c r="D79" i="15"/>
  <c r="D26" i="15"/>
  <c r="D160" i="15"/>
  <c r="D115" i="15"/>
  <c r="D32" i="15"/>
  <c r="D198" i="15"/>
  <c r="D197" i="15"/>
  <c r="D159" i="15"/>
  <c r="D205" i="15"/>
  <c r="D78" i="15"/>
  <c r="D158" i="15"/>
  <c r="D114" i="15"/>
  <c r="D113" i="15"/>
  <c r="D77" i="15"/>
  <c r="D157" i="15"/>
  <c r="D137" i="15"/>
  <c r="D19" i="15"/>
  <c r="D156" i="15"/>
  <c r="D187" i="15"/>
  <c r="D43" i="15"/>
  <c r="D25" i="15"/>
  <c r="D196" i="15"/>
  <c r="D42" i="15"/>
  <c r="D76" i="15"/>
  <c r="D112" i="15"/>
  <c r="D41" i="15"/>
  <c r="D195" i="15"/>
  <c r="D75" i="15"/>
  <c r="D155" i="15"/>
  <c r="D31" i="15"/>
  <c r="D40" i="15"/>
  <c r="D74" i="15"/>
  <c r="D154" i="15"/>
  <c r="D194" i="15"/>
  <c r="D73" i="15"/>
  <c r="D24" i="15"/>
  <c r="D153" i="15"/>
  <c r="D136" i="15"/>
  <c r="D111" i="15"/>
  <c r="D110" i="15"/>
  <c r="D109" i="15"/>
  <c r="D108" i="15"/>
  <c r="D72" i="15"/>
  <c r="D152" i="15"/>
  <c r="D30" i="15"/>
  <c r="D151" i="15"/>
  <c r="D107" i="15"/>
  <c r="D18" i="15"/>
  <c r="D62" i="15"/>
  <c r="D23" i="15"/>
  <c r="D71" i="15"/>
  <c r="D106" i="15"/>
  <c r="D29" i="15"/>
  <c r="D17" i="15"/>
  <c r="D10" i="15"/>
  <c r="D150" i="15"/>
  <c r="D105" i="15"/>
  <c r="D149" i="15"/>
  <c r="D22" i="15"/>
  <c r="D193" i="15"/>
  <c r="D148" i="15"/>
  <c r="D147" i="15"/>
  <c r="D104" i="15"/>
  <c r="D103" i="15"/>
  <c r="D146" i="15"/>
  <c r="D70" i="15"/>
  <c r="D69" i="15"/>
  <c r="D145" i="15"/>
  <c r="D192" i="15"/>
  <c r="D39" i="15"/>
  <c r="D186" i="15"/>
  <c r="D144" i="15"/>
  <c r="Q45" i="16"/>
  <c r="Q51" i="16"/>
  <c r="Q54" i="16"/>
  <c r="Q44" i="16"/>
  <c r="Q53" i="16"/>
  <c r="Q52" i="16"/>
  <c r="Q33" i="16"/>
  <c r="Q50" i="16"/>
  <c r="Q38" i="16"/>
  <c r="Q49" i="16"/>
  <c r="Q48" i="16"/>
  <c r="Q47" i="16"/>
  <c r="Q46" i="16"/>
  <c r="Q29" i="16"/>
  <c r="Q43" i="16"/>
  <c r="Q42" i="16"/>
  <c r="Q41" i="16"/>
  <c r="Q37" i="16"/>
  <c r="Q40" i="16"/>
  <c r="Q39" i="16"/>
  <c r="Q36" i="16"/>
  <c r="Q35" i="16"/>
  <c r="Q34" i="16"/>
  <c r="Q32" i="16"/>
  <c r="Q31" i="16"/>
  <c r="Q28" i="16"/>
  <c r="Q30" i="16"/>
  <c r="Q18" i="16"/>
  <c r="Q25" i="16"/>
  <c r="Q26" i="16"/>
  <c r="Q24" i="16"/>
  <c r="Q21" i="16"/>
  <c r="Q23" i="16"/>
  <c r="Q14" i="16"/>
  <c r="Q22" i="16"/>
  <c r="Q16" i="16"/>
  <c r="Q20" i="16"/>
  <c r="Q19" i="16"/>
  <c r="Q13" i="16"/>
  <c r="Q17" i="16"/>
  <c r="Q7" i="16"/>
  <c r="Q12" i="16"/>
  <c r="Q15" i="16"/>
  <c r="Q10" i="16"/>
  <c r="Q11" i="16"/>
  <c r="Q9" i="16"/>
  <c r="Q8" i="16"/>
  <c r="Q3" i="16"/>
  <c r="Q6" i="16"/>
  <c r="Q5" i="16"/>
  <c r="Q4" i="16"/>
  <c r="Q2" i="16"/>
  <c r="O45" i="16"/>
  <c r="O51" i="16"/>
  <c r="O54" i="16"/>
  <c r="O44" i="16"/>
  <c r="O53" i="16"/>
  <c r="O52" i="16"/>
  <c r="O33" i="16"/>
  <c r="O50" i="16"/>
  <c r="O38" i="16"/>
  <c r="O49" i="16"/>
  <c r="O48" i="16"/>
  <c r="O47" i="16"/>
  <c r="O46" i="16"/>
  <c r="O29" i="16"/>
  <c r="O43" i="16"/>
  <c r="O42" i="16"/>
  <c r="O41" i="16"/>
  <c r="O37" i="16"/>
  <c r="O40" i="16"/>
  <c r="O39" i="16"/>
  <c r="O36" i="16"/>
  <c r="O35" i="16"/>
  <c r="O34" i="16"/>
  <c r="O32" i="16"/>
  <c r="O31" i="16"/>
  <c r="O28" i="16"/>
  <c r="O30" i="16"/>
  <c r="O18" i="16"/>
  <c r="O25" i="16"/>
  <c r="O26" i="16"/>
  <c r="O24" i="16"/>
  <c r="O21" i="16"/>
  <c r="O23" i="16"/>
  <c r="O14" i="16"/>
  <c r="O22" i="16"/>
  <c r="O16" i="16"/>
  <c r="O20" i="16"/>
  <c r="O19" i="16"/>
  <c r="O13" i="16"/>
  <c r="O17" i="16"/>
  <c r="O7" i="16"/>
  <c r="O12" i="16"/>
  <c r="O15" i="16"/>
  <c r="O10" i="16"/>
  <c r="O11" i="16"/>
  <c r="O9" i="16"/>
  <c r="O8" i="16"/>
  <c r="O3" i="16"/>
  <c r="O6" i="16"/>
  <c r="O5" i="16"/>
  <c r="O4" i="16"/>
  <c r="O2" i="16"/>
  <c r="H45" i="16"/>
  <c r="H51" i="16"/>
  <c r="H54" i="16"/>
  <c r="H44" i="16"/>
  <c r="H53" i="16"/>
  <c r="H52" i="16"/>
  <c r="H33" i="16"/>
  <c r="H50" i="16"/>
  <c r="H38" i="16"/>
  <c r="H49" i="16"/>
  <c r="H48" i="16"/>
  <c r="H47" i="16"/>
  <c r="H46" i="16"/>
  <c r="H29" i="16"/>
  <c r="H43" i="16"/>
  <c r="H42" i="16"/>
  <c r="H41" i="16"/>
  <c r="H37" i="16"/>
  <c r="H40" i="16"/>
  <c r="H39" i="16"/>
  <c r="H36" i="16"/>
  <c r="H35" i="16"/>
  <c r="H34" i="16"/>
  <c r="H32" i="16"/>
  <c r="H31" i="16"/>
  <c r="H28" i="16"/>
  <c r="H30" i="16"/>
  <c r="H18" i="16"/>
  <c r="H25" i="16"/>
  <c r="H26" i="16"/>
  <c r="H24" i="16"/>
  <c r="H21" i="16"/>
  <c r="H23" i="16"/>
  <c r="H14" i="16"/>
  <c r="H22" i="16"/>
  <c r="H16" i="16"/>
  <c r="H20" i="16"/>
  <c r="H19" i="16"/>
  <c r="H13" i="16"/>
  <c r="H17" i="16"/>
  <c r="H7" i="16"/>
  <c r="H12" i="16"/>
  <c r="H15" i="16"/>
  <c r="H10" i="16"/>
  <c r="H11" i="16"/>
  <c r="H9" i="16"/>
  <c r="H8" i="16"/>
  <c r="H3" i="16"/>
  <c r="H6" i="16"/>
  <c r="H5" i="16"/>
  <c r="H4" i="16"/>
  <c r="H2" i="16"/>
  <c r="R3" i="2"/>
  <c r="Q3" i="2"/>
  <c r="P3" i="2"/>
  <c r="O3" i="2"/>
  <c r="N3" i="2"/>
  <c r="M3" i="2"/>
  <c r="L3" i="2"/>
  <c r="K3" i="2"/>
  <c r="J3" i="2"/>
  <c r="I3" i="2"/>
  <c r="H3" i="2"/>
  <c r="N152" i="14"/>
  <c r="N115" i="14"/>
  <c r="N151" i="14"/>
  <c r="N114" i="14"/>
  <c r="N76" i="14"/>
  <c r="N29" i="14"/>
  <c r="N113" i="14"/>
  <c r="N51" i="14"/>
  <c r="N27" i="14"/>
  <c r="N112" i="14"/>
  <c r="N50" i="14"/>
  <c r="N198" i="14"/>
  <c r="N170" i="14"/>
  <c r="N150" i="14"/>
  <c r="N179" i="14"/>
  <c r="N75" i="14"/>
  <c r="N169" i="14"/>
  <c r="N58" i="14"/>
  <c r="N57" i="14"/>
  <c r="N197" i="14"/>
  <c r="N210" i="14"/>
  <c r="N74" i="14"/>
  <c r="N149" i="14"/>
  <c r="N111" i="14"/>
  <c r="N209" i="14"/>
  <c r="N56" i="14"/>
  <c r="N208" i="14"/>
  <c r="N110" i="14"/>
  <c r="N156" i="14"/>
  <c r="N168" i="14"/>
  <c r="N109" i="14"/>
  <c r="N49" i="14"/>
  <c r="N12" i="14"/>
  <c r="N120" i="14"/>
  <c r="N167" i="14"/>
  <c r="N148" i="14"/>
  <c r="N166" i="14"/>
  <c r="N108" i="14"/>
  <c r="N107" i="14"/>
  <c r="N8" i="14"/>
  <c r="N207" i="14"/>
  <c r="N73" i="14"/>
  <c r="N147" i="14"/>
  <c r="N146" i="14"/>
  <c r="N72" i="14"/>
  <c r="N145" i="14"/>
  <c r="N48" i="14"/>
  <c r="N71" i="14"/>
  <c r="N26" i="14"/>
  <c r="N25" i="14"/>
  <c r="N144" i="14"/>
  <c r="N206" i="14"/>
  <c r="N205" i="14"/>
  <c r="N70" i="14"/>
  <c r="N196" i="14"/>
  <c r="N11" i="14"/>
  <c r="N165" i="14"/>
  <c r="N106" i="14"/>
  <c r="N105" i="14"/>
  <c r="N143" i="14"/>
  <c r="N104" i="14"/>
  <c r="N164" i="14"/>
  <c r="N47" i="14"/>
  <c r="N69" i="14"/>
  <c r="N142" i="14"/>
  <c r="N119" i="14"/>
  <c r="N103" i="14"/>
  <c r="N195" i="14"/>
  <c r="N141" i="14"/>
  <c r="N102" i="14"/>
  <c r="N140" i="14"/>
  <c r="N101" i="14"/>
  <c r="N194" i="14"/>
  <c r="N100" i="14"/>
  <c r="N178" i="14"/>
  <c r="N193" i="14"/>
  <c r="N99" i="14"/>
  <c r="N204" i="14"/>
  <c r="N46" i="14"/>
  <c r="N203" i="14"/>
  <c r="N98" i="14"/>
  <c r="N45" i="14"/>
  <c r="N202" i="14"/>
  <c r="N139" i="14"/>
  <c r="N155" i="14"/>
  <c r="N44" i="14"/>
  <c r="N182" i="14"/>
  <c r="N177" i="14"/>
  <c r="N97" i="14"/>
  <c r="N163" i="14"/>
  <c r="N43" i="14"/>
  <c r="N24" i="14"/>
  <c r="N55" i="14"/>
  <c r="N199" i="14"/>
  <c r="N23" i="14"/>
  <c r="N5" i="14"/>
  <c r="N68" i="14"/>
  <c r="N42" i="14"/>
  <c r="N96" i="14"/>
  <c r="N95" i="14"/>
  <c r="N22" i="14"/>
  <c r="N213" i="14"/>
  <c r="N21" i="14"/>
  <c r="N20" i="14"/>
  <c r="N118" i="14"/>
  <c r="N54" i="14"/>
  <c r="N117" i="14"/>
  <c r="N94" i="14"/>
  <c r="N53" i="14"/>
  <c r="N67" i="14"/>
  <c r="N93" i="14"/>
  <c r="N92" i="14"/>
  <c r="N41" i="14"/>
  <c r="N138" i="14"/>
  <c r="N91" i="14"/>
  <c r="N40" i="14"/>
  <c r="N39" i="14"/>
  <c r="N137" i="14"/>
  <c r="N19" i="14"/>
  <c r="N181" i="14"/>
  <c r="N136" i="14"/>
  <c r="N18" i="14"/>
  <c r="N192" i="14"/>
  <c r="N135" i="14"/>
  <c r="N10" i="14"/>
  <c r="N212" i="14"/>
  <c r="N134" i="14"/>
  <c r="N191" i="14"/>
  <c r="N176" i="14"/>
  <c r="N38" i="14"/>
  <c r="N28" i="14"/>
  <c r="N90" i="14"/>
  <c r="N66" i="14"/>
  <c r="N133" i="14"/>
  <c r="N132" i="14"/>
  <c r="N89" i="14"/>
  <c r="N131" i="14"/>
  <c r="N88" i="14"/>
  <c r="N37" i="14"/>
  <c r="N65" i="14"/>
  <c r="N64" i="14"/>
  <c r="N190" i="14"/>
  <c r="N162" i="14"/>
  <c r="N63" i="14"/>
  <c r="N130" i="14"/>
  <c r="N87" i="14"/>
  <c r="N86" i="14"/>
  <c r="N36" i="14"/>
  <c r="N52" i="14"/>
  <c r="N180" i="14"/>
  <c r="N129" i="14"/>
  <c r="N35" i="14"/>
  <c r="N128" i="14"/>
  <c r="N85" i="14"/>
  <c r="N34" i="14"/>
  <c r="N189" i="14"/>
  <c r="N9" i="14"/>
  <c r="N127" i="14"/>
  <c r="N154" i="14"/>
  <c r="N188" i="14"/>
  <c r="N17" i="14"/>
  <c r="N116" i="14"/>
  <c r="N84" i="14"/>
  <c r="N126" i="14"/>
  <c r="N33" i="14"/>
  <c r="N201" i="14"/>
  <c r="N14" i="14"/>
  <c r="N125" i="14"/>
  <c r="N161" i="14"/>
  <c r="N160" i="14"/>
  <c r="N13" i="14"/>
  <c r="N62" i="14"/>
  <c r="N32" i="14"/>
  <c r="N61" i="14"/>
  <c r="N200" i="14"/>
  <c r="N83" i="14"/>
  <c r="N82" i="14"/>
  <c r="N187" i="14"/>
  <c r="N175" i="14"/>
  <c r="N186" i="14"/>
  <c r="N185" i="14"/>
  <c r="N31" i="14"/>
  <c r="N81" i="14"/>
  <c r="N124" i="14"/>
  <c r="N174" i="14"/>
  <c r="N60" i="14"/>
  <c r="N159" i="14"/>
  <c r="N123" i="14"/>
  <c r="N173" i="14"/>
  <c r="N158" i="14"/>
  <c r="N184" i="14"/>
  <c r="N183" i="14"/>
  <c r="N7" i="14"/>
  <c r="N80" i="14"/>
  <c r="N79" i="14"/>
  <c r="N122" i="14"/>
  <c r="N78" i="14"/>
  <c r="N16" i="14"/>
  <c r="N211" i="14"/>
  <c r="N59" i="14"/>
  <c r="N153" i="14"/>
  <c r="N121" i="14"/>
  <c r="N157" i="14"/>
  <c r="N6" i="14"/>
  <c r="N172" i="14"/>
  <c r="N77" i="14"/>
  <c r="N171" i="14"/>
  <c r="N15" i="14"/>
  <c r="N30" i="14"/>
  <c r="L152" i="14"/>
  <c r="L115" i="14"/>
  <c r="L151" i="14"/>
  <c r="L114" i="14"/>
  <c r="L76" i="14"/>
  <c r="L29" i="14"/>
  <c r="L113" i="14"/>
  <c r="L51" i="14"/>
  <c r="L27" i="14"/>
  <c r="L112" i="14"/>
  <c r="L50" i="14"/>
  <c r="L198" i="14"/>
  <c r="L170" i="14"/>
  <c r="L150" i="14"/>
  <c r="L179" i="14"/>
  <c r="L75" i="14"/>
  <c r="L169" i="14"/>
  <c r="L58" i="14"/>
  <c r="L57" i="14"/>
  <c r="L197" i="14"/>
  <c r="L210" i="14"/>
  <c r="L74" i="14"/>
  <c r="L149" i="14"/>
  <c r="L111" i="14"/>
  <c r="L209" i="14"/>
  <c r="L56" i="14"/>
  <c r="L208" i="14"/>
  <c r="L110" i="14"/>
  <c r="L156" i="14"/>
  <c r="L168" i="14"/>
  <c r="L109" i="14"/>
  <c r="L49" i="14"/>
  <c r="L12" i="14"/>
  <c r="L120" i="14"/>
  <c r="L167" i="14"/>
  <c r="L148" i="14"/>
  <c r="L166" i="14"/>
  <c r="L108" i="14"/>
  <c r="L107" i="14"/>
  <c r="L8" i="14"/>
  <c r="L207" i="14"/>
  <c r="L73" i="14"/>
  <c r="L147" i="14"/>
  <c r="L146" i="14"/>
  <c r="L72" i="14"/>
  <c r="L145" i="14"/>
  <c r="L48" i="14"/>
  <c r="L71" i="14"/>
  <c r="L26" i="14"/>
  <c r="L25" i="14"/>
  <c r="L144" i="14"/>
  <c r="L206" i="14"/>
  <c r="L205" i="14"/>
  <c r="L70" i="14"/>
  <c r="L196" i="14"/>
  <c r="L11" i="14"/>
  <c r="L165" i="14"/>
  <c r="L106" i="14"/>
  <c r="L105" i="14"/>
  <c r="L143" i="14"/>
  <c r="L104" i="14"/>
  <c r="L164" i="14"/>
  <c r="L47" i="14"/>
  <c r="L69" i="14"/>
  <c r="L142" i="14"/>
  <c r="L119" i="14"/>
  <c r="L103" i="14"/>
  <c r="L195" i="14"/>
  <c r="L141" i="14"/>
  <c r="L102" i="14"/>
  <c r="L140" i="14"/>
  <c r="L101" i="14"/>
  <c r="L194" i="14"/>
  <c r="L100" i="14"/>
  <c r="L178" i="14"/>
  <c r="L193" i="14"/>
  <c r="L99" i="14"/>
  <c r="L204" i="14"/>
  <c r="L46" i="14"/>
  <c r="L203" i="14"/>
  <c r="L98" i="14"/>
  <c r="L45" i="14"/>
  <c r="L202" i="14"/>
  <c r="L139" i="14"/>
  <c r="L155" i="14"/>
  <c r="L44" i="14"/>
  <c r="L182" i="14"/>
  <c r="L177" i="14"/>
  <c r="L97" i="14"/>
  <c r="L163" i="14"/>
  <c r="L43" i="14"/>
  <c r="L24" i="14"/>
  <c r="L55" i="14"/>
  <c r="L199" i="14"/>
  <c r="L23" i="14"/>
  <c r="L5" i="14"/>
  <c r="L68" i="14"/>
  <c r="L42" i="14"/>
  <c r="L96" i="14"/>
  <c r="L95" i="14"/>
  <c r="L22" i="14"/>
  <c r="L213" i="14"/>
  <c r="L21" i="14"/>
  <c r="L20" i="14"/>
  <c r="L118" i="14"/>
  <c r="L54" i="14"/>
  <c r="L117" i="14"/>
  <c r="L94" i="14"/>
  <c r="L53" i="14"/>
  <c r="L67" i="14"/>
  <c r="L93" i="14"/>
  <c r="L92" i="14"/>
  <c r="L41" i="14"/>
  <c r="L138" i="14"/>
  <c r="L91" i="14"/>
  <c r="L40" i="14"/>
  <c r="L39" i="14"/>
  <c r="L137" i="14"/>
  <c r="L19" i="14"/>
  <c r="L181" i="14"/>
  <c r="L136" i="14"/>
  <c r="L18" i="14"/>
  <c r="L192" i="14"/>
  <c r="L135" i="14"/>
  <c r="L10" i="14"/>
  <c r="L212" i="14"/>
  <c r="L134" i="14"/>
  <c r="L191" i="14"/>
  <c r="L176" i="14"/>
  <c r="L38" i="14"/>
  <c r="L28" i="14"/>
  <c r="L90" i="14"/>
  <c r="L66" i="14"/>
  <c r="L133" i="14"/>
  <c r="L132" i="14"/>
  <c r="L89" i="14"/>
  <c r="L131" i="14"/>
  <c r="L88" i="14"/>
  <c r="L37" i="14"/>
  <c r="L65" i="14"/>
  <c r="L64" i="14"/>
  <c r="L190" i="14"/>
  <c r="L162" i="14"/>
  <c r="L63" i="14"/>
  <c r="L130" i="14"/>
  <c r="L87" i="14"/>
  <c r="L86" i="14"/>
  <c r="L36" i="14"/>
  <c r="L52" i="14"/>
  <c r="L180" i="14"/>
  <c r="L129" i="14"/>
  <c r="L35" i="14"/>
  <c r="L128" i="14"/>
  <c r="L85" i="14"/>
  <c r="L34" i="14"/>
  <c r="L189" i="14"/>
  <c r="L9" i="14"/>
  <c r="L127" i="14"/>
  <c r="L154" i="14"/>
  <c r="L188" i="14"/>
  <c r="L17" i="14"/>
  <c r="L116" i="14"/>
  <c r="L84" i="14"/>
  <c r="L126" i="14"/>
  <c r="L33" i="14"/>
  <c r="L201" i="14"/>
  <c r="L14" i="14"/>
  <c r="L125" i="14"/>
  <c r="L161" i="14"/>
  <c r="L160" i="14"/>
  <c r="L13" i="14"/>
  <c r="L62" i="14"/>
  <c r="L32" i="14"/>
  <c r="L61" i="14"/>
  <c r="L200" i="14"/>
  <c r="L83" i="14"/>
  <c r="L82" i="14"/>
  <c r="L187" i="14"/>
  <c r="L175" i="14"/>
  <c r="L186" i="14"/>
  <c r="L185" i="14"/>
  <c r="L31" i="14"/>
  <c r="L81" i="14"/>
  <c r="L124" i="14"/>
  <c r="L174" i="14"/>
  <c r="L60" i="14"/>
  <c r="L159" i="14"/>
  <c r="L123" i="14"/>
  <c r="L173" i="14"/>
  <c r="L158" i="14"/>
  <c r="L184" i="14"/>
  <c r="L183" i="14"/>
  <c r="L7" i="14"/>
  <c r="L80" i="14"/>
  <c r="L79" i="14"/>
  <c r="L122" i="14"/>
  <c r="L78" i="14"/>
  <c r="L16" i="14"/>
  <c r="L211" i="14"/>
  <c r="L59" i="14"/>
  <c r="L153" i="14"/>
  <c r="L121" i="14"/>
  <c r="L157" i="14"/>
  <c r="L6" i="14"/>
  <c r="L172" i="14"/>
  <c r="L77" i="14"/>
  <c r="L171" i="14"/>
  <c r="L15" i="14"/>
  <c r="L30" i="14"/>
  <c r="J152" i="14"/>
  <c r="J115" i="14"/>
  <c r="J151" i="14"/>
  <c r="J114" i="14"/>
  <c r="J76" i="14"/>
  <c r="J29" i="14"/>
  <c r="J113" i="14"/>
  <c r="J51" i="14"/>
  <c r="J27" i="14"/>
  <c r="J112" i="14"/>
  <c r="J50" i="14"/>
  <c r="J198" i="14"/>
  <c r="J170" i="14"/>
  <c r="J150" i="14"/>
  <c r="J179" i="14"/>
  <c r="J75" i="14"/>
  <c r="J169" i="14"/>
  <c r="J58" i="14"/>
  <c r="J57" i="14"/>
  <c r="J197" i="14"/>
  <c r="J210" i="14"/>
  <c r="J74" i="14"/>
  <c r="J149" i="14"/>
  <c r="J111" i="14"/>
  <c r="J209" i="14"/>
  <c r="J56" i="14"/>
  <c r="J208" i="14"/>
  <c r="J110" i="14"/>
  <c r="J156" i="14"/>
  <c r="J168" i="14"/>
  <c r="J109" i="14"/>
  <c r="J49" i="14"/>
  <c r="J12" i="14"/>
  <c r="J120" i="14"/>
  <c r="J167" i="14"/>
  <c r="J148" i="14"/>
  <c r="J166" i="14"/>
  <c r="J108" i="14"/>
  <c r="J107" i="14"/>
  <c r="J8" i="14"/>
  <c r="J207" i="14"/>
  <c r="J73" i="14"/>
  <c r="J147" i="14"/>
  <c r="J146" i="14"/>
  <c r="J72" i="14"/>
  <c r="J145" i="14"/>
  <c r="J48" i="14"/>
  <c r="J71" i="14"/>
  <c r="J26" i="14"/>
  <c r="J25" i="14"/>
  <c r="J144" i="14"/>
  <c r="J206" i="14"/>
  <c r="J205" i="14"/>
  <c r="J70" i="14"/>
  <c r="J196" i="14"/>
  <c r="J11" i="14"/>
  <c r="J165" i="14"/>
  <c r="J106" i="14"/>
  <c r="J105" i="14"/>
  <c r="J143" i="14"/>
  <c r="J104" i="14"/>
  <c r="J164" i="14"/>
  <c r="J47" i="14"/>
  <c r="J69" i="14"/>
  <c r="J142" i="14"/>
  <c r="J119" i="14"/>
  <c r="J103" i="14"/>
  <c r="J195" i="14"/>
  <c r="J141" i="14"/>
  <c r="J102" i="14"/>
  <c r="J140" i="14"/>
  <c r="J101" i="14"/>
  <c r="J194" i="14"/>
  <c r="J100" i="14"/>
  <c r="J178" i="14"/>
  <c r="J193" i="14"/>
  <c r="J99" i="14"/>
  <c r="J204" i="14"/>
  <c r="J46" i="14"/>
  <c r="J203" i="14"/>
  <c r="J98" i="14"/>
  <c r="J45" i="14"/>
  <c r="J202" i="14"/>
  <c r="J139" i="14"/>
  <c r="J155" i="14"/>
  <c r="J44" i="14"/>
  <c r="J182" i="14"/>
  <c r="J177" i="14"/>
  <c r="J97" i="14"/>
  <c r="J163" i="14"/>
  <c r="J43" i="14"/>
  <c r="J24" i="14"/>
  <c r="J55" i="14"/>
  <c r="J199" i="14"/>
  <c r="J23" i="14"/>
  <c r="J5" i="14"/>
  <c r="J68" i="14"/>
  <c r="J42" i="14"/>
  <c r="J96" i="14"/>
  <c r="J95" i="14"/>
  <c r="J22" i="14"/>
  <c r="J213" i="14"/>
  <c r="J21" i="14"/>
  <c r="J20" i="14"/>
  <c r="J118" i="14"/>
  <c r="J54" i="14"/>
  <c r="J117" i="14"/>
  <c r="J94" i="14"/>
  <c r="J53" i="14"/>
  <c r="J67" i="14"/>
  <c r="J93" i="14"/>
  <c r="J92" i="14"/>
  <c r="J41" i="14"/>
  <c r="J138" i="14"/>
  <c r="J91" i="14"/>
  <c r="J40" i="14"/>
  <c r="J39" i="14"/>
  <c r="J137" i="14"/>
  <c r="J19" i="14"/>
  <c r="J181" i="14"/>
  <c r="J136" i="14"/>
  <c r="J18" i="14"/>
  <c r="J192" i="14"/>
  <c r="J135" i="14"/>
  <c r="J10" i="14"/>
  <c r="J212" i="14"/>
  <c r="J134" i="14"/>
  <c r="J191" i="14"/>
  <c r="J176" i="14"/>
  <c r="J38" i="14"/>
  <c r="J28" i="14"/>
  <c r="J90" i="14"/>
  <c r="J66" i="14"/>
  <c r="J133" i="14"/>
  <c r="J132" i="14"/>
  <c r="J89" i="14"/>
  <c r="J131" i="14"/>
  <c r="J88" i="14"/>
  <c r="J37" i="14"/>
  <c r="J65" i="14"/>
  <c r="J64" i="14"/>
  <c r="J190" i="14"/>
  <c r="J162" i="14"/>
  <c r="J63" i="14"/>
  <c r="J130" i="14"/>
  <c r="J87" i="14"/>
  <c r="J86" i="14"/>
  <c r="J36" i="14"/>
  <c r="J52" i="14"/>
  <c r="J180" i="14"/>
  <c r="J129" i="14"/>
  <c r="J35" i="14"/>
  <c r="J128" i="14"/>
  <c r="J85" i="14"/>
  <c r="J34" i="14"/>
  <c r="J189" i="14"/>
  <c r="J9" i="14"/>
  <c r="J127" i="14"/>
  <c r="J154" i="14"/>
  <c r="J188" i="14"/>
  <c r="J17" i="14"/>
  <c r="J116" i="14"/>
  <c r="J84" i="14"/>
  <c r="J126" i="14"/>
  <c r="J33" i="14"/>
  <c r="J201" i="14"/>
  <c r="J14" i="14"/>
  <c r="J125" i="14"/>
  <c r="J161" i="14"/>
  <c r="J160" i="14"/>
  <c r="J13" i="14"/>
  <c r="J62" i="14"/>
  <c r="J32" i="14"/>
  <c r="J61" i="14"/>
  <c r="J200" i="14"/>
  <c r="J83" i="14"/>
  <c r="J82" i="14"/>
  <c r="J187" i="14"/>
  <c r="J175" i="14"/>
  <c r="J186" i="14"/>
  <c r="J185" i="14"/>
  <c r="J31" i="14"/>
  <c r="J81" i="14"/>
  <c r="J124" i="14"/>
  <c r="J174" i="14"/>
  <c r="J60" i="14"/>
  <c r="J159" i="14"/>
  <c r="J123" i="14"/>
  <c r="J173" i="14"/>
  <c r="J158" i="14"/>
  <c r="J184" i="14"/>
  <c r="J183" i="14"/>
  <c r="J7" i="14"/>
  <c r="J80" i="14"/>
  <c r="J79" i="14"/>
  <c r="J122" i="14"/>
  <c r="J78" i="14"/>
  <c r="J16" i="14"/>
  <c r="J211" i="14"/>
  <c r="J59" i="14"/>
  <c r="J153" i="14"/>
  <c r="J121" i="14"/>
  <c r="J157" i="14"/>
  <c r="J6" i="14"/>
  <c r="J172" i="14"/>
  <c r="J77" i="14"/>
  <c r="J171" i="14"/>
  <c r="J15" i="14"/>
  <c r="J30" i="14"/>
  <c r="H152" i="14"/>
  <c r="H115" i="14"/>
  <c r="H151" i="14"/>
  <c r="H114" i="14"/>
  <c r="H76" i="14"/>
  <c r="H29" i="14"/>
  <c r="H113" i="14"/>
  <c r="H51" i="14"/>
  <c r="H27" i="14"/>
  <c r="H112" i="14"/>
  <c r="H50" i="14"/>
  <c r="H198" i="14"/>
  <c r="H170" i="14"/>
  <c r="H150" i="14"/>
  <c r="H179" i="14"/>
  <c r="H75" i="14"/>
  <c r="H169" i="14"/>
  <c r="H58" i="14"/>
  <c r="H57" i="14"/>
  <c r="H197" i="14"/>
  <c r="H210" i="14"/>
  <c r="H74" i="14"/>
  <c r="H149" i="14"/>
  <c r="H111" i="14"/>
  <c r="H209" i="14"/>
  <c r="H56" i="14"/>
  <c r="H208" i="14"/>
  <c r="H110" i="14"/>
  <c r="H156" i="14"/>
  <c r="H168" i="14"/>
  <c r="H109" i="14"/>
  <c r="H49" i="14"/>
  <c r="H12" i="14"/>
  <c r="H120" i="14"/>
  <c r="H167" i="14"/>
  <c r="H148" i="14"/>
  <c r="H166" i="14"/>
  <c r="H108" i="14"/>
  <c r="H107" i="14"/>
  <c r="H8" i="14"/>
  <c r="H207" i="14"/>
  <c r="H73" i="14"/>
  <c r="H147" i="14"/>
  <c r="H146" i="14"/>
  <c r="H72" i="14"/>
  <c r="H145" i="14"/>
  <c r="H48" i="14"/>
  <c r="H71" i="14"/>
  <c r="H26" i="14"/>
  <c r="H25" i="14"/>
  <c r="H144" i="14"/>
  <c r="H206" i="14"/>
  <c r="H205" i="14"/>
  <c r="H70" i="14"/>
  <c r="H196" i="14"/>
  <c r="H11" i="14"/>
  <c r="H165" i="14"/>
  <c r="H106" i="14"/>
  <c r="H105" i="14"/>
  <c r="H143" i="14"/>
  <c r="H104" i="14"/>
  <c r="H164" i="14"/>
  <c r="H47" i="14"/>
  <c r="H69" i="14"/>
  <c r="H142" i="14"/>
  <c r="H119" i="14"/>
  <c r="H103" i="14"/>
  <c r="H195" i="14"/>
  <c r="H141" i="14"/>
  <c r="H102" i="14"/>
  <c r="H140" i="14"/>
  <c r="H101" i="14"/>
  <c r="H194" i="14"/>
  <c r="H100" i="14"/>
  <c r="H178" i="14"/>
  <c r="H193" i="14"/>
  <c r="H99" i="14"/>
  <c r="H204" i="14"/>
  <c r="H46" i="14"/>
  <c r="H203" i="14"/>
  <c r="H98" i="14"/>
  <c r="H45" i="14"/>
  <c r="H202" i="14"/>
  <c r="H139" i="14"/>
  <c r="H155" i="14"/>
  <c r="H44" i="14"/>
  <c r="H182" i="14"/>
  <c r="H177" i="14"/>
  <c r="H97" i="14"/>
  <c r="H163" i="14"/>
  <c r="H43" i="14"/>
  <c r="H24" i="14"/>
  <c r="H55" i="14"/>
  <c r="H199" i="14"/>
  <c r="H23" i="14"/>
  <c r="H5" i="14"/>
  <c r="H68" i="14"/>
  <c r="H42" i="14"/>
  <c r="H96" i="14"/>
  <c r="H95" i="14"/>
  <c r="H22" i="14"/>
  <c r="H213" i="14"/>
  <c r="H21" i="14"/>
  <c r="H20" i="14"/>
  <c r="H118" i="14"/>
  <c r="H54" i="14"/>
  <c r="H117" i="14"/>
  <c r="H94" i="14"/>
  <c r="H53" i="14"/>
  <c r="H67" i="14"/>
  <c r="H93" i="14"/>
  <c r="H92" i="14"/>
  <c r="H41" i="14"/>
  <c r="H138" i="14"/>
  <c r="H91" i="14"/>
  <c r="H40" i="14"/>
  <c r="H39" i="14"/>
  <c r="H137" i="14"/>
  <c r="H19" i="14"/>
  <c r="H181" i="14"/>
  <c r="H136" i="14"/>
  <c r="H18" i="14"/>
  <c r="H192" i="14"/>
  <c r="H135" i="14"/>
  <c r="H10" i="14"/>
  <c r="H212" i="14"/>
  <c r="H134" i="14"/>
  <c r="H191" i="14"/>
  <c r="H176" i="14"/>
  <c r="H38" i="14"/>
  <c r="H28" i="14"/>
  <c r="H90" i="14"/>
  <c r="H66" i="14"/>
  <c r="H133" i="14"/>
  <c r="H132" i="14"/>
  <c r="H89" i="14"/>
  <c r="H131" i="14"/>
  <c r="H88" i="14"/>
  <c r="H37" i="14"/>
  <c r="H65" i="14"/>
  <c r="H64" i="14"/>
  <c r="H190" i="14"/>
  <c r="H162" i="14"/>
  <c r="H63" i="14"/>
  <c r="H130" i="14"/>
  <c r="H87" i="14"/>
  <c r="H86" i="14"/>
  <c r="H36" i="14"/>
  <c r="H52" i="14"/>
  <c r="H180" i="14"/>
  <c r="H129" i="14"/>
  <c r="H35" i="14"/>
  <c r="H128" i="14"/>
  <c r="H85" i="14"/>
  <c r="H34" i="14"/>
  <c r="H189" i="14"/>
  <c r="H9" i="14"/>
  <c r="H127" i="14"/>
  <c r="H154" i="14"/>
  <c r="H188" i="14"/>
  <c r="H17" i="14"/>
  <c r="H116" i="14"/>
  <c r="H84" i="14"/>
  <c r="H126" i="14"/>
  <c r="H33" i="14"/>
  <c r="H201" i="14"/>
  <c r="H14" i="14"/>
  <c r="H125" i="14"/>
  <c r="H161" i="14"/>
  <c r="H160" i="14"/>
  <c r="H13" i="14"/>
  <c r="H62" i="14"/>
  <c r="H32" i="14"/>
  <c r="H61" i="14"/>
  <c r="H200" i="14"/>
  <c r="H83" i="14"/>
  <c r="H82" i="14"/>
  <c r="H187" i="14"/>
  <c r="H175" i="14"/>
  <c r="H186" i="14"/>
  <c r="H185" i="14"/>
  <c r="H31" i="14"/>
  <c r="H81" i="14"/>
  <c r="H124" i="14"/>
  <c r="H174" i="14"/>
  <c r="H60" i="14"/>
  <c r="H159" i="14"/>
  <c r="H123" i="14"/>
  <c r="H173" i="14"/>
  <c r="H158" i="14"/>
  <c r="H184" i="14"/>
  <c r="H183" i="14"/>
  <c r="H7" i="14"/>
  <c r="H80" i="14"/>
  <c r="H79" i="14"/>
  <c r="H122" i="14"/>
  <c r="H78" i="14"/>
  <c r="H16" i="14"/>
  <c r="H211" i="14"/>
  <c r="H59" i="14"/>
  <c r="H153" i="14"/>
  <c r="H121" i="14"/>
  <c r="H157" i="14"/>
  <c r="H6" i="14"/>
  <c r="H172" i="14"/>
  <c r="H77" i="14"/>
  <c r="H171" i="14"/>
  <c r="H15" i="14"/>
  <c r="H30" i="14"/>
  <c r="F152" i="14"/>
  <c r="F115" i="14"/>
  <c r="F151" i="14"/>
  <c r="F114" i="14"/>
  <c r="F76" i="14"/>
  <c r="F29" i="14"/>
  <c r="F113" i="14"/>
  <c r="F51" i="14"/>
  <c r="F27" i="14"/>
  <c r="F112" i="14"/>
  <c r="F50" i="14"/>
  <c r="F198" i="14"/>
  <c r="F170" i="14"/>
  <c r="F150" i="14"/>
  <c r="F179" i="14"/>
  <c r="F75" i="14"/>
  <c r="F169" i="14"/>
  <c r="F58" i="14"/>
  <c r="F57" i="14"/>
  <c r="F197" i="14"/>
  <c r="F210" i="14"/>
  <c r="F74" i="14"/>
  <c r="F149" i="14"/>
  <c r="F111" i="14"/>
  <c r="F209" i="14"/>
  <c r="F56" i="14"/>
  <c r="F208" i="14"/>
  <c r="F110" i="14"/>
  <c r="F156" i="14"/>
  <c r="F168" i="14"/>
  <c r="F109" i="14"/>
  <c r="F49" i="14"/>
  <c r="F12" i="14"/>
  <c r="F120" i="14"/>
  <c r="F167" i="14"/>
  <c r="F148" i="14"/>
  <c r="F166" i="14"/>
  <c r="F108" i="14"/>
  <c r="F107" i="14"/>
  <c r="F8" i="14"/>
  <c r="F207" i="14"/>
  <c r="F73" i="14"/>
  <c r="F147" i="14"/>
  <c r="F146" i="14"/>
  <c r="F72" i="14"/>
  <c r="F145" i="14"/>
  <c r="F48" i="14"/>
  <c r="F71" i="14"/>
  <c r="F26" i="14"/>
  <c r="F25" i="14"/>
  <c r="F144" i="14"/>
  <c r="F206" i="14"/>
  <c r="F205" i="14"/>
  <c r="F70" i="14"/>
  <c r="F196" i="14"/>
  <c r="F11" i="14"/>
  <c r="F165" i="14"/>
  <c r="F106" i="14"/>
  <c r="F105" i="14"/>
  <c r="F143" i="14"/>
  <c r="F104" i="14"/>
  <c r="F164" i="14"/>
  <c r="F47" i="14"/>
  <c r="F69" i="14"/>
  <c r="F142" i="14"/>
  <c r="F119" i="14"/>
  <c r="F103" i="14"/>
  <c r="F195" i="14"/>
  <c r="F141" i="14"/>
  <c r="F102" i="14"/>
  <c r="F140" i="14"/>
  <c r="F101" i="14"/>
  <c r="F194" i="14"/>
  <c r="F100" i="14"/>
  <c r="F178" i="14"/>
  <c r="F193" i="14"/>
  <c r="F99" i="14"/>
  <c r="F204" i="14"/>
  <c r="F46" i="14"/>
  <c r="F203" i="14"/>
  <c r="F98" i="14"/>
  <c r="F45" i="14"/>
  <c r="F202" i="14"/>
  <c r="F139" i="14"/>
  <c r="F155" i="14"/>
  <c r="F44" i="14"/>
  <c r="F182" i="14"/>
  <c r="F177" i="14"/>
  <c r="F97" i="14"/>
  <c r="F163" i="14"/>
  <c r="F43" i="14"/>
  <c r="F24" i="14"/>
  <c r="F55" i="14"/>
  <c r="F199" i="14"/>
  <c r="F23" i="14"/>
  <c r="F5" i="14"/>
  <c r="F68" i="14"/>
  <c r="F42" i="14"/>
  <c r="F96" i="14"/>
  <c r="F95" i="14"/>
  <c r="F22" i="14"/>
  <c r="F213" i="14"/>
  <c r="F21" i="14"/>
  <c r="F20" i="14"/>
  <c r="F118" i="14"/>
  <c r="F54" i="14"/>
  <c r="F117" i="14"/>
  <c r="F94" i="14"/>
  <c r="F53" i="14"/>
  <c r="F67" i="14"/>
  <c r="F93" i="14"/>
  <c r="F92" i="14"/>
  <c r="F41" i="14"/>
  <c r="F138" i="14"/>
  <c r="F91" i="14"/>
  <c r="F40" i="14"/>
  <c r="F39" i="14"/>
  <c r="F137" i="14"/>
  <c r="F19" i="14"/>
  <c r="F181" i="14"/>
  <c r="F136" i="14"/>
  <c r="F18" i="14"/>
  <c r="F192" i="14"/>
  <c r="F135" i="14"/>
  <c r="F10" i="14"/>
  <c r="F212" i="14"/>
  <c r="F134" i="14"/>
  <c r="F191" i="14"/>
  <c r="F176" i="14"/>
  <c r="F38" i="14"/>
  <c r="F28" i="14"/>
  <c r="F90" i="14"/>
  <c r="F66" i="14"/>
  <c r="F133" i="14"/>
  <c r="F132" i="14"/>
  <c r="F89" i="14"/>
  <c r="F131" i="14"/>
  <c r="F88" i="14"/>
  <c r="F37" i="14"/>
  <c r="F65" i="14"/>
  <c r="F64" i="14"/>
  <c r="F190" i="14"/>
  <c r="F162" i="14"/>
  <c r="F63" i="14"/>
  <c r="F130" i="14"/>
  <c r="F87" i="14"/>
  <c r="F86" i="14"/>
  <c r="F36" i="14"/>
  <c r="F52" i="14"/>
  <c r="F180" i="14"/>
  <c r="F129" i="14"/>
  <c r="F35" i="14"/>
  <c r="F128" i="14"/>
  <c r="F85" i="14"/>
  <c r="F34" i="14"/>
  <c r="F189" i="14"/>
  <c r="F9" i="14"/>
  <c r="F127" i="14"/>
  <c r="F154" i="14"/>
  <c r="F188" i="14"/>
  <c r="F17" i="14"/>
  <c r="F116" i="14"/>
  <c r="F84" i="14"/>
  <c r="F126" i="14"/>
  <c r="F33" i="14"/>
  <c r="F201" i="14"/>
  <c r="F14" i="14"/>
  <c r="F125" i="14"/>
  <c r="F161" i="14"/>
  <c r="F160" i="14"/>
  <c r="F13" i="14"/>
  <c r="F62" i="14"/>
  <c r="F32" i="14"/>
  <c r="F61" i="14"/>
  <c r="F200" i="14"/>
  <c r="F83" i="14"/>
  <c r="F82" i="14"/>
  <c r="F187" i="14"/>
  <c r="F175" i="14"/>
  <c r="F186" i="14"/>
  <c r="F185" i="14"/>
  <c r="F31" i="14"/>
  <c r="F81" i="14"/>
  <c r="F124" i="14"/>
  <c r="F174" i="14"/>
  <c r="F60" i="14"/>
  <c r="F159" i="14"/>
  <c r="F123" i="14"/>
  <c r="F173" i="14"/>
  <c r="F158" i="14"/>
  <c r="F184" i="14"/>
  <c r="F183" i="14"/>
  <c r="F7" i="14"/>
  <c r="F80" i="14"/>
  <c r="F79" i="14"/>
  <c r="F122" i="14"/>
  <c r="F78" i="14"/>
  <c r="F16" i="14"/>
  <c r="F211" i="14"/>
  <c r="F59" i="14"/>
  <c r="F153" i="14"/>
  <c r="F121" i="14"/>
  <c r="F157" i="14"/>
  <c r="F6" i="14"/>
  <c r="F172" i="14"/>
  <c r="F77" i="14"/>
  <c r="F171" i="14"/>
  <c r="F15" i="14"/>
  <c r="F30" i="14"/>
  <c r="D152" i="14"/>
  <c r="D115" i="14"/>
  <c r="D151" i="14"/>
  <c r="D114" i="14"/>
  <c r="D76" i="14"/>
  <c r="D29" i="14"/>
  <c r="D113" i="14"/>
  <c r="D51" i="14"/>
  <c r="D27" i="14"/>
  <c r="D112" i="14"/>
  <c r="D50" i="14"/>
  <c r="D198" i="14"/>
  <c r="D170" i="14"/>
  <c r="D150" i="14"/>
  <c r="D179" i="14"/>
  <c r="D75" i="14"/>
  <c r="D169" i="14"/>
  <c r="D58" i="14"/>
  <c r="D57" i="14"/>
  <c r="D197" i="14"/>
  <c r="D210" i="14"/>
  <c r="D74" i="14"/>
  <c r="D149" i="14"/>
  <c r="D111" i="14"/>
  <c r="D209" i="14"/>
  <c r="D56" i="14"/>
  <c r="D208" i="14"/>
  <c r="D110" i="14"/>
  <c r="D156" i="14"/>
  <c r="D168" i="14"/>
  <c r="D109" i="14"/>
  <c r="D49" i="14"/>
  <c r="D12" i="14"/>
  <c r="D120" i="14"/>
  <c r="D167" i="14"/>
  <c r="D148" i="14"/>
  <c r="D166" i="14"/>
  <c r="D108" i="14"/>
  <c r="D107" i="14"/>
  <c r="D8" i="14"/>
  <c r="D207" i="14"/>
  <c r="D73" i="14"/>
  <c r="D147" i="14"/>
  <c r="D146" i="14"/>
  <c r="D72" i="14"/>
  <c r="D145" i="14"/>
  <c r="D48" i="14"/>
  <c r="D71" i="14"/>
  <c r="D26" i="14"/>
  <c r="D25" i="14"/>
  <c r="D144" i="14"/>
  <c r="D206" i="14"/>
  <c r="D205" i="14"/>
  <c r="D70" i="14"/>
  <c r="D196" i="14"/>
  <c r="D11" i="14"/>
  <c r="D165" i="14"/>
  <c r="D106" i="14"/>
  <c r="D105" i="14"/>
  <c r="D143" i="14"/>
  <c r="D104" i="14"/>
  <c r="D164" i="14"/>
  <c r="D47" i="14"/>
  <c r="D69" i="14"/>
  <c r="D142" i="14"/>
  <c r="D119" i="14"/>
  <c r="D103" i="14"/>
  <c r="D195" i="14"/>
  <c r="D141" i="14"/>
  <c r="D102" i="14"/>
  <c r="D140" i="14"/>
  <c r="D101" i="14"/>
  <c r="D194" i="14"/>
  <c r="D100" i="14"/>
  <c r="D178" i="14"/>
  <c r="D193" i="14"/>
  <c r="D99" i="14"/>
  <c r="D204" i="14"/>
  <c r="D46" i="14"/>
  <c r="D203" i="14"/>
  <c r="D98" i="14"/>
  <c r="D45" i="14"/>
  <c r="D202" i="14"/>
  <c r="D139" i="14"/>
  <c r="D155" i="14"/>
  <c r="D44" i="14"/>
  <c r="D182" i="14"/>
  <c r="D177" i="14"/>
  <c r="D97" i="14"/>
  <c r="D163" i="14"/>
  <c r="D43" i="14"/>
  <c r="D24" i="14"/>
  <c r="D55" i="14"/>
  <c r="D199" i="14"/>
  <c r="D23" i="14"/>
  <c r="D5" i="14"/>
  <c r="D68" i="14"/>
  <c r="D42" i="14"/>
  <c r="D96" i="14"/>
  <c r="D95" i="14"/>
  <c r="D22" i="14"/>
  <c r="D213" i="14"/>
  <c r="D21" i="14"/>
  <c r="D20" i="14"/>
  <c r="D118" i="14"/>
  <c r="D54" i="14"/>
  <c r="D117" i="14"/>
  <c r="D94" i="14"/>
  <c r="D53" i="14"/>
  <c r="D67" i="14"/>
  <c r="D93" i="14"/>
  <c r="D92" i="14"/>
  <c r="D41" i="14"/>
  <c r="D138" i="14"/>
  <c r="D91" i="14"/>
  <c r="D40" i="14"/>
  <c r="D39" i="14"/>
  <c r="D137" i="14"/>
  <c r="D19" i="14"/>
  <c r="D181" i="14"/>
  <c r="D136" i="14"/>
  <c r="D18" i="14"/>
  <c r="D192" i="14"/>
  <c r="D135" i="14"/>
  <c r="D10" i="14"/>
  <c r="D212" i="14"/>
  <c r="D134" i="14"/>
  <c r="D191" i="14"/>
  <c r="D176" i="14"/>
  <c r="D38" i="14"/>
  <c r="D28" i="14"/>
  <c r="D90" i="14"/>
  <c r="D66" i="14"/>
  <c r="D133" i="14"/>
  <c r="D132" i="14"/>
  <c r="D89" i="14"/>
  <c r="D131" i="14"/>
  <c r="D88" i="14"/>
  <c r="D37" i="14"/>
  <c r="D65" i="14"/>
  <c r="D64" i="14"/>
  <c r="D190" i="14"/>
  <c r="D162" i="14"/>
  <c r="D63" i="14"/>
  <c r="D130" i="14"/>
  <c r="D87" i="14"/>
  <c r="D86" i="14"/>
  <c r="D36" i="14"/>
  <c r="D52" i="14"/>
  <c r="D180" i="14"/>
  <c r="D129" i="14"/>
  <c r="D35" i="14"/>
  <c r="D128" i="14"/>
  <c r="D85" i="14"/>
  <c r="D34" i="14"/>
  <c r="D189" i="14"/>
  <c r="D9" i="14"/>
  <c r="D127" i="14"/>
  <c r="D154" i="14"/>
  <c r="D188" i="14"/>
  <c r="D17" i="14"/>
  <c r="D116" i="14"/>
  <c r="D84" i="14"/>
  <c r="D126" i="14"/>
  <c r="D33" i="14"/>
  <c r="D201" i="14"/>
  <c r="D14" i="14"/>
  <c r="D125" i="14"/>
  <c r="D161" i="14"/>
  <c r="D160" i="14"/>
  <c r="D13" i="14"/>
  <c r="D62" i="14"/>
  <c r="D32" i="14"/>
  <c r="D61" i="14"/>
  <c r="D200" i="14"/>
  <c r="D83" i="14"/>
  <c r="D82" i="14"/>
  <c r="D187" i="14"/>
  <c r="D175" i="14"/>
  <c r="D186" i="14"/>
  <c r="D185" i="14"/>
  <c r="D31" i="14"/>
  <c r="D81" i="14"/>
  <c r="D124" i="14"/>
  <c r="D174" i="14"/>
  <c r="D60" i="14"/>
  <c r="D159" i="14"/>
  <c r="D123" i="14"/>
  <c r="D173" i="14"/>
  <c r="D158" i="14"/>
  <c r="D184" i="14"/>
  <c r="D183" i="14"/>
  <c r="D7" i="14"/>
  <c r="D80" i="14"/>
  <c r="D79" i="14"/>
  <c r="D122" i="14"/>
  <c r="D78" i="14"/>
  <c r="D16" i="14"/>
  <c r="D211" i="14"/>
  <c r="D59" i="14"/>
  <c r="D153" i="14"/>
  <c r="D121" i="14"/>
  <c r="D157" i="14"/>
  <c r="D6" i="14"/>
  <c r="D172" i="14"/>
  <c r="D77" i="14"/>
  <c r="D171" i="14"/>
  <c r="D15" i="14"/>
  <c r="D30" i="14"/>
  <c r="N127" i="13"/>
  <c r="N26" i="13"/>
  <c r="N190" i="13"/>
  <c r="N92" i="13"/>
  <c r="N25" i="13"/>
  <c r="N189" i="13"/>
  <c r="N206" i="13"/>
  <c r="N172" i="13"/>
  <c r="N183" i="13"/>
  <c r="N70" i="13"/>
  <c r="N91" i="13"/>
  <c r="N171" i="13"/>
  <c r="N201" i="13"/>
  <c r="N149" i="13"/>
  <c r="N213" i="13"/>
  <c r="N133" i="13"/>
  <c r="N152" i="13"/>
  <c r="N200" i="13"/>
  <c r="N24" i="13"/>
  <c r="N170" i="13"/>
  <c r="N59" i="13"/>
  <c r="N126" i="13"/>
  <c r="N90" i="13"/>
  <c r="N125" i="13"/>
  <c r="N124" i="13"/>
  <c r="N23" i="13"/>
  <c r="N123" i="13"/>
  <c r="N28" i="13"/>
  <c r="N22" i="13"/>
  <c r="N122" i="13"/>
  <c r="N169" i="13"/>
  <c r="N182" i="13"/>
  <c r="N93" i="13"/>
  <c r="N148" i="13"/>
  <c r="N178" i="13"/>
  <c r="N188" i="13"/>
  <c r="N168" i="13"/>
  <c r="N211" i="13"/>
  <c r="N121" i="13"/>
  <c r="N204" i="13"/>
  <c r="N58" i="13"/>
  <c r="N120" i="13"/>
  <c r="N119" i="13"/>
  <c r="N21" i="13"/>
  <c r="N147" i="13"/>
  <c r="N89" i="13"/>
  <c r="N57" i="13"/>
  <c r="N167" i="13"/>
  <c r="N88" i="13"/>
  <c r="N87" i="13"/>
  <c r="N132" i="13"/>
  <c r="N118" i="13"/>
  <c r="N117" i="13"/>
  <c r="N56" i="13"/>
  <c r="N116" i="13"/>
  <c r="N115" i="13"/>
  <c r="N55" i="13"/>
  <c r="N54" i="13"/>
  <c r="N114" i="13"/>
  <c r="N199" i="13"/>
  <c r="N69" i="13"/>
  <c r="N20" i="13"/>
  <c r="N53" i="13"/>
  <c r="N177" i="13"/>
  <c r="N52" i="13"/>
  <c r="N19" i="13"/>
  <c r="N68" i="13"/>
  <c r="N176" i="13"/>
  <c r="N131" i="13"/>
  <c r="N73" i="13"/>
  <c r="N141" i="13"/>
  <c r="N113" i="13"/>
  <c r="N18" i="13"/>
  <c r="N17" i="13"/>
  <c r="N187" i="13"/>
  <c r="N51" i="13"/>
  <c r="N50" i="13"/>
  <c r="N212" i="13"/>
  <c r="N49" i="13"/>
  <c r="N86" i="13"/>
  <c r="N16" i="13"/>
  <c r="N193" i="13"/>
  <c r="N48" i="13"/>
  <c r="N112" i="13"/>
  <c r="N15" i="13"/>
  <c r="N67" i="13"/>
  <c r="N166" i="13"/>
  <c r="N181" i="13"/>
  <c r="N14" i="13"/>
  <c r="N13" i="13"/>
  <c r="N12" i="13"/>
  <c r="N192" i="13"/>
  <c r="N111" i="13"/>
  <c r="N72" i="13"/>
  <c r="N210" i="13"/>
  <c r="N47" i="13"/>
  <c r="N46" i="13"/>
  <c r="N66" i="13"/>
  <c r="N11" i="13"/>
  <c r="N65" i="13"/>
  <c r="N196" i="13"/>
  <c r="N45" i="13"/>
  <c r="N110" i="13"/>
  <c r="N151" i="13"/>
  <c r="N140" i="13"/>
  <c r="N10" i="13"/>
  <c r="N205" i="13"/>
  <c r="N146" i="13"/>
  <c r="N85" i="13"/>
  <c r="N209" i="13"/>
  <c r="N175" i="13"/>
  <c r="N130" i="13"/>
  <c r="N165" i="13"/>
  <c r="N44" i="13"/>
  <c r="N43" i="13"/>
  <c r="N203" i="13"/>
  <c r="N109" i="13"/>
  <c r="N42" i="13"/>
  <c r="N139" i="13"/>
  <c r="N191" i="13"/>
  <c r="N108" i="13"/>
  <c r="N41" i="13"/>
  <c r="N107" i="13"/>
  <c r="N208" i="13"/>
  <c r="N84" i="13"/>
  <c r="N198" i="13"/>
  <c r="N106" i="13"/>
  <c r="N105" i="13"/>
  <c r="N186" i="13"/>
  <c r="N104" i="13"/>
  <c r="N103" i="13"/>
  <c r="N202" i="13"/>
  <c r="N83" i="13"/>
  <c r="N102" i="13"/>
  <c r="N207" i="13"/>
  <c r="N197" i="13"/>
  <c r="N40" i="13"/>
  <c r="N82" i="13"/>
  <c r="N129" i="13"/>
  <c r="N64" i="13"/>
  <c r="N63" i="13"/>
  <c r="N39" i="13"/>
  <c r="N174" i="13"/>
  <c r="N38" i="13"/>
  <c r="N128" i="13"/>
  <c r="N173" i="13"/>
  <c r="N101" i="13"/>
  <c r="N37" i="13"/>
  <c r="N9" i="13"/>
  <c r="N164" i="13"/>
  <c r="N163" i="13"/>
  <c r="N145" i="13"/>
  <c r="N81" i="13"/>
  <c r="N80" i="13"/>
  <c r="N100" i="13"/>
  <c r="N36" i="13"/>
  <c r="N162" i="13"/>
  <c r="N62" i="13"/>
  <c r="N161" i="13"/>
  <c r="N160" i="13"/>
  <c r="N159" i="13"/>
  <c r="N79" i="13"/>
  <c r="N78" i="13"/>
  <c r="N185" i="13"/>
  <c r="N195" i="13"/>
  <c r="N77" i="13"/>
  <c r="N194" i="13"/>
  <c r="N214" i="13"/>
  <c r="N35" i="13"/>
  <c r="N158" i="13"/>
  <c r="N34" i="13"/>
  <c r="N33" i="13"/>
  <c r="N8" i="13"/>
  <c r="N32" i="13"/>
  <c r="N184" i="13"/>
  <c r="N144" i="13"/>
  <c r="N6" i="13"/>
  <c r="N99" i="13"/>
  <c r="N138" i="13"/>
  <c r="N137" i="13"/>
  <c r="N150" i="13"/>
  <c r="N143" i="13"/>
  <c r="N27" i="13"/>
  <c r="N98" i="13"/>
  <c r="N76" i="13"/>
  <c r="N180" i="13"/>
  <c r="N61" i="13"/>
  <c r="N60" i="13"/>
  <c r="N157" i="13"/>
  <c r="N31" i="13"/>
  <c r="N156" i="13"/>
  <c r="N7" i="13"/>
  <c r="N179" i="13"/>
  <c r="N97" i="13"/>
  <c r="N96" i="13"/>
  <c r="N136" i="13"/>
  <c r="N5" i="13"/>
  <c r="N155" i="13"/>
  <c r="N95" i="13"/>
  <c r="N94" i="13"/>
  <c r="N154" i="13"/>
  <c r="N135" i="13"/>
  <c r="N75" i="13"/>
  <c r="N153" i="13"/>
  <c r="N30" i="13"/>
  <c r="N142" i="13"/>
  <c r="N134" i="13"/>
  <c r="N74" i="13"/>
  <c r="N29" i="13"/>
  <c r="N71" i="13"/>
  <c r="L127" i="13"/>
  <c r="L26" i="13"/>
  <c r="L190" i="13"/>
  <c r="L92" i="13"/>
  <c r="L25" i="13"/>
  <c r="L189" i="13"/>
  <c r="L206" i="13"/>
  <c r="L172" i="13"/>
  <c r="L183" i="13"/>
  <c r="L70" i="13"/>
  <c r="L91" i="13"/>
  <c r="L171" i="13"/>
  <c r="L201" i="13"/>
  <c r="L149" i="13"/>
  <c r="L213" i="13"/>
  <c r="L133" i="13"/>
  <c r="L152" i="13"/>
  <c r="L200" i="13"/>
  <c r="L24" i="13"/>
  <c r="L170" i="13"/>
  <c r="L59" i="13"/>
  <c r="L126" i="13"/>
  <c r="L90" i="13"/>
  <c r="L125" i="13"/>
  <c r="L124" i="13"/>
  <c r="L23" i="13"/>
  <c r="L123" i="13"/>
  <c r="L28" i="13"/>
  <c r="L22" i="13"/>
  <c r="L122" i="13"/>
  <c r="L169" i="13"/>
  <c r="L182" i="13"/>
  <c r="L93" i="13"/>
  <c r="L148" i="13"/>
  <c r="L178" i="13"/>
  <c r="L188" i="13"/>
  <c r="L168" i="13"/>
  <c r="L211" i="13"/>
  <c r="L121" i="13"/>
  <c r="L204" i="13"/>
  <c r="L58" i="13"/>
  <c r="L120" i="13"/>
  <c r="L119" i="13"/>
  <c r="L21" i="13"/>
  <c r="L147" i="13"/>
  <c r="L89" i="13"/>
  <c r="L57" i="13"/>
  <c r="L167" i="13"/>
  <c r="L88" i="13"/>
  <c r="L87" i="13"/>
  <c r="L132" i="13"/>
  <c r="L118" i="13"/>
  <c r="L117" i="13"/>
  <c r="L56" i="13"/>
  <c r="L116" i="13"/>
  <c r="L115" i="13"/>
  <c r="L55" i="13"/>
  <c r="L54" i="13"/>
  <c r="L114" i="13"/>
  <c r="L199" i="13"/>
  <c r="L69" i="13"/>
  <c r="L20" i="13"/>
  <c r="L53" i="13"/>
  <c r="L177" i="13"/>
  <c r="L52" i="13"/>
  <c r="L19" i="13"/>
  <c r="L68" i="13"/>
  <c r="L176" i="13"/>
  <c r="L131" i="13"/>
  <c r="L73" i="13"/>
  <c r="L141" i="13"/>
  <c r="L113" i="13"/>
  <c r="L18" i="13"/>
  <c r="L17" i="13"/>
  <c r="L187" i="13"/>
  <c r="L51" i="13"/>
  <c r="L50" i="13"/>
  <c r="L212" i="13"/>
  <c r="L49" i="13"/>
  <c r="L86" i="13"/>
  <c r="L16" i="13"/>
  <c r="L193" i="13"/>
  <c r="L48" i="13"/>
  <c r="L112" i="13"/>
  <c r="L15" i="13"/>
  <c r="L67" i="13"/>
  <c r="L166" i="13"/>
  <c r="L181" i="13"/>
  <c r="L14" i="13"/>
  <c r="L13" i="13"/>
  <c r="L12" i="13"/>
  <c r="L192" i="13"/>
  <c r="L111" i="13"/>
  <c r="L72" i="13"/>
  <c r="L210" i="13"/>
  <c r="L47" i="13"/>
  <c r="L46" i="13"/>
  <c r="L66" i="13"/>
  <c r="L11" i="13"/>
  <c r="L65" i="13"/>
  <c r="L196" i="13"/>
  <c r="L45" i="13"/>
  <c r="L110" i="13"/>
  <c r="L151" i="13"/>
  <c r="L140" i="13"/>
  <c r="L10" i="13"/>
  <c r="L205" i="13"/>
  <c r="L146" i="13"/>
  <c r="L85" i="13"/>
  <c r="L209" i="13"/>
  <c r="L175" i="13"/>
  <c r="L130" i="13"/>
  <c r="L165" i="13"/>
  <c r="L44" i="13"/>
  <c r="L43" i="13"/>
  <c r="L203" i="13"/>
  <c r="L109" i="13"/>
  <c r="L42" i="13"/>
  <c r="L139" i="13"/>
  <c r="L191" i="13"/>
  <c r="L108" i="13"/>
  <c r="L41" i="13"/>
  <c r="L107" i="13"/>
  <c r="L208" i="13"/>
  <c r="L84" i="13"/>
  <c r="L198" i="13"/>
  <c r="L106" i="13"/>
  <c r="L105" i="13"/>
  <c r="L186" i="13"/>
  <c r="L104" i="13"/>
  <c r="L103" i="13"/>
  <c r="L202" i="13"/>
  <c r="L83" i="13"/>
  <c r="L102" i="13"/>
  <c r="L207" i="13"/>
  <c r="L197" i="13"/>
  <c r="L40" i="13"/>
  <c r="L82" i="13"/>
  <c r="L129" i="13"/>
  <c r="L64" i="13"/>
  <c r="L63" i="13"/>
  <c r="L39" i="13"/>
  <c r="L174" i="13"/>
  <c r="L38" i="13"/>
  <c r="L128" i="13"/>
  <c r="L173" i="13"/>
  <c r="L101" i="13"/>
  <c r="L37" i="13"/>
  <c r="L9" i="13"/>
  <c r="L164" i="13"/>
  <c r="L163" i="13"/>
  <c r="L145" i="13"/>
  <c r="L81" i="13"/>
  <c r="L80" i="13"/>
  <c r="L100" i="13"/>
  <c r="L36" i="13"/>
  <c r="L162" i="13"/>
  <c r="L62" i="13"/>
  <c r="L161" i="13"/>
  <c r="L160" i="13"/>
  <c r="L159" i="13"/>
  <c r="L79" i="13"/>
  <c r="L78" i="13"/>
  <c r="L185" i="13"/>
  <c r="L195" i="13"/>
  <c r="L77" i="13"/>
  <c r="L194" i="13"/>
  <c r="L214" i="13"/>
  <c r="L35" i="13"/>
  <c r="L158" i="13"/>
  <c r="L34" i="13"/>
  <c r="L33" i="13"/>
  <c r="L8" i="13"/>
  <c r="L32" i="13"/>
  <c r="L184" i="13"/>
  <c r="L144" i="13"/>
  <c r="L6" i="13"/>
  <c r="L99" i="13"/>
  <c r="L138" i="13"/>
  <c r="L137" i="13"/>
  <c r="L150" i="13"/>
  <c r="L143" i="13"/>
  <c r="L27" i="13"/>
  <c r="L98" i="13"/>
  <c r="L76" i="13"/>
  <c r="L180" i="13"/>
  <c r="L61" i="13"/>
  <c r="L60" i="13"/>
  <c r="L157" i="13"/>
  <c r="L31" i="13"/>
  <c r="L156" i="13"/>
  <c r="L7" i="13"/>
  <c r="L179" i="13"/>
  <c r="L97" i="13"/>
  <c r="L96" i="13"/>
  <c r="L136" i="13"/>
  <c r="L5" i="13"/>
  <c r="L155" i="13"/>
  <c r="L95" i="13"/>
  <c r="L94" i="13"/>
  <c r="L154" i="13"/>
  <c r="L135" i="13"/>
  <c r="L75" i="13"/>
  <c r="L153" i="13"/>
  <c r="L30" i="13"/>
  <c r="L142" i="13"/>
  <c r="L134" i="13"/>
  <c r="L74" i="13"/>
  <c r="L29" i="13"/>
  <c r="L71" i="13"/>
  <c r="J127" i="13"/>
  <c r="J26" i="13"/>
  <c r="J190" i="13"/>
  <c r="J92" i="13"/>
  <c r="J25" i="13"/>
  <c r="J189" i="13"/>
  <c r="J206" i="13"/>
  <c r="J172" i="13"/>
  <c r="J183" i="13"/>
  <c r="J70" i="13"/>
  <c r="J91" i="13"/>
  <c r="J171" i="13"/>
  <c r="J201" i="13"/>
  <c r="J149" i="13"/>
  <c r="J213" i="13"/>
  <c r="J133" i="13"/>
  <c r="J152" i="13"/>
  <c r="J200" i="13"/>
  <c r="J24" i="13"/>
  <c r="J170" i="13"/>
  <c r="J59" i="13"/>
  <c r="J126" i="13"/>
  <c r="J90" i="13"/>
  <c r="J125" i="13"/>
  <c r="J124" i="13"/>
  <c r="J23" i="13"/>
  <c r="J123" i="13"/>
  <c r="J28" i="13"/>
  <c r="J22" i="13"/>
  <c r="J122" i="13"/>
  <c r="J169" i="13"/>
  <c r="J182" i="13"/>
  <c r="J93" i="13"/>
  <c r="J148" i="13"/>
  <c r="J178" i="13"/>
  <c r="J188" i="13"/>
  <c r="J168" i="13"/>
  <c r="J211" i="13"/>
  <c r="J121" i="13"/>
  <c r="J204" i="13"/>
  <c r="J58" i="13"/>
  <c r="J120" i="13"/>
  <c r="J119" i="13"/>
  <c r="J21" i="13"/>
  <c r="J147" i="13"/>
  <c r="J89" i="13"/>
  <c r="J57" i="13"/>
  <c r="J167" i="13"/>
  <c r="J88" i="13"/>
  <c r="J87" i="13"/>
  <c r="J132" i="13"/>
  <c r="J118" i="13"/>
  <c r="J117" i="13"/>
  <c r="J56" i="13"/>
  <c r="J116" i="13"/>
  <c r="J115" i="13"/>
  <c r="J55" i="13"/>
  <c r="J54" i="13"/>
  <c r="J114" i="13"/>
  <c r="J199" i="13"/>
  <c r="J69" i="13"/>
  <c r="J20" i="13"/>
  <c r="J53" i="13"/>
  <c r="J177" i="13"/>
  <c r="J52" i="13"/>
  <c r="J19" i="13"/>
  <c r="J68" i="13"/>
  <c r="J176" i="13"/>
  <c r="J131" i="13"/>
  <c r="J73" i="13"/>
  <c r="J141" i="13"/>
  <c r="J113" i="13"/>
  <c r="J18" i="13"/>
  <c r="J17" i="13"/>
  <c r="J187" i="13"/>
  <c r="J51" i="13"/>
  <c r="J50" i="13"/>
  <c r="J212" i="13"/>
  <c r="J49" i="13"/>
  <c r="J86" i="13"/>
  <c r="J16" i="13"/>
  <c r="J193" i="13"/>
  <c r="J48" i="13"/>
  <c r="J112" i="13"/>
  <c r="J15" i="13"/>
  <c r="J67" i="13"/>
  <c r="J166" i="13"/>
  <c r="J181" i="13"/>
  <c r="J14" i="13"/>
  <c r="J13" i="13"/>
  <c r="J12" i="13"/>
  <c r="J192" i="13"/>
  <c r="J111" i="13"/>
  <c r="J72" i="13"/>
  <c r="J210" i="13"/>
  <c r="J47" i="13"/>
  <c r="J46" i="13"/>
  <c r="J66" i="13"/>
  <c r="J11" i="13"/>
  <c r="J65" i="13"/>
  <c r="J196" i="13"/>
  <c r="J45" i="13"/>
  <c r="J110" i="13"/>
  <c r="J151" i="13"/>
  <c r="J140" i="13"/>
  <c r="J10" i="13"/>
  <c r="J205" i="13"/>
  <c r="J146" i="13"/>
  <c r="J85" i="13"/>
  <c r="J209" i="13"/>
  <c r="J175" i="13"/>
  <c r="J130" i="13"/>
  <c r="J165" i="13"/>
  <c r="J44" i="13"/>
  <c r="J43" i="13"/>
  <c r="J203" i="13"/>
  <c r="J109" i="13"/>
  <c r="J42" i="13"/>
  <c r="J139" i="13"/>
  <c r="J191" i="13"/>
  <c r="J108" i="13"/>
  <c r="J41" i="13"/>
  <c r="J107" i="13"/>
  <c r="J208" i="13"/>
  <c r="J84" i="13"/>
  <c r="J198" i="13"/>
  <c r="J106" i="13"/>
  <c r="J105" i="13"/>
  <c r="J186" i="13"/>
  <c r="J104" i="13"/>
  <c r="J103" i="13"/>
  <c r="J202" i="13"/>
  <c r="J83" i="13"/>
  <c r="J102" i="13"/>
  <c r="J207" i="13"/>
  <c r="J197" i="13"/>
  <c r="J40" i="13"/>
  <c r="J82" i="13"/>
  <c r="J129" i="13"/>
  <c r="J64" i="13"/>
  <c r="J63" i="13"/>
  <c r="J39" i="13"/>
  <c r="J174" i="13"/>
  <c r="J38" i="13"/>
  <c r="J128" i="13"/>
  <c r="J173" i="13"/>
  <c r="J101" i="13"/>
  <c r="J37" i="13"/>
  <c r="J9" i="13"/>
  <c r="J164" i="13"/>
  <c r="J163" i="13"/>
  <c r="J145" i="13"/>
  <c r="J81" i="13"/>
  <c r="J80" i="13"/>
  <c r="J100" i="13"/>
  <c r="J36" i="13"/>
  <c r="J162" i="13"/>
  <c r="J62" i="13"/>
  <c r="J161" i="13"/>
  <c r="J160" i="13"/>
  <c r="J159" i="13"/>
  <c r="J79" i="13"/>
  <c r="J78" i="13"/>
  <c r="J185" i="13"/>
  <c r="J195" i="13"/>
  <c r="J77" i="13"/>
  <c r="J194" i="13"/>
  <c r="J214" i="13"/>
  <c r="J35" i="13"/>
  <c r="J158" i="13"/>
  <c r="J34" i="13"/>
  <c r="J33" i="13"/>
  <c r="J8" i="13"/>
  <c r="J32" i="13"/>
  <c r="J184" i="13"/>
  <c r="J144" i="13"/>
  <c r="J6" i="13"/>
  <c r="J99" i="13"/>
  <c r="J138" i="13"/>
  <c r="J137" i="13"/>
  <c r="J150" i="13"/>
  <c r="J143" i="13"/>
  <c r="J27" i="13"/>
  <c r="J98" i="13"/>
  <c r="J76" i="13"/>
  <c r="J180" i="13"/>
  <c r="J61" i="13"/>
  <c r="J60" i="13"/>
  <c r="J157" i="13"/>
  <c r="J31" i="13"/>
  <c r="J156" i="13"/>
  <c r="J7" i="13"/>
  <c r="J179" i="13"/>
  <c r="J97" i="13"/>
  <c r="J96" i="13"/>
  <c r="J136" i="13"/>
  <c r="J5" i="13"/>
  <c r="J155" i="13"/>
  <c r="J95" i="13"/>
  <c r="J94" i="13"/>
  <c r="J154" i="13"/>
  <c r="J135" i="13"/>
  <c r="J75" i="13"/>
  <c r="J153" i="13"/>
  <c r="J30" i="13"/>
  <c r="J142" i="13"/>
  <c r="J134" i="13"/>
  <c r="J74" i="13"/>
  <c r="J29" i="13"/>
  <c r="J71" i="13"/>
  <c r="H127" i="13"/>
  <c r="H26" i="13"/>
  <c r="H190" i="13"/>
  <c r="H92" i="13"/>
  <c r="H25" i="13"/>
  <c r="H189" i="13"/>
  <c r="H206" i="13"/>
  <c r="H172" i="13"/>
  <c r="H183" i="13"/>
  <c r="H70" i="13"/>
  <c r="H91" i="13"/>
  <c r="H171" i="13"/>
  <c r="H201" i="13"/>
  <c r="H149" i="13"/>
  <c r="H213" i="13"/>
  <c r="H133" i="13"/>
  <c r="H152" i="13"/>
  <c r="H200" i="13"/>
  <c r="H24" i="13"/>
  <c r="H170" i="13"/>
  <c r="H59" i="13"/>
  <c r="H126" i="13"/>
  <c r="H90" i="13"/>
  <c r="H125" i="13"/>
  <c r="H124" i="13"/>
  <c r="H23" i="13"/>
  <c r="H123" i="13"/>
  <c r="H28" i="13"/>
  <c r="H22" i="13"/>
  <c r="H122" i="13"/>
  <c r="H169" i="13"/>
  <c r="H182" i="13"/>
  <c r="H93" i="13"/>
  <c r="H148" i="13"/>
  <c r="H178" i="13"/>
  <c r="H188" i="13"/>
  <c r="H168" i="13"/>
  <c r="H211" i="13"/>
  <c r="H121" i="13"/>
  <c r="H204" i="13"/>
  <c r="H58" i="13"/>
  <c r="H120" i="13"/>
  <c r="H119" i="13"/>
  <c r="H21" i="13"/>
  <c r="H147" i="13"/>
  <c r="H89" i="13"/>
  <c r="H57" i="13"/>
  <c r="H167" i="13"/>
  <c r="H88" i="13"/>
  <c r="H87" i="13"/>
  <c r="H132" i="13"/>
  <c r="H118" i="13"/>
  <c r="H117" i="13"/>
  <c r="H56" i="13"/>
  <c r="H116" i="13"/>
  <c r="H115" i="13"/>
  <c r="H55" i="13"/>
  <c r="H54" i="13"/>
  <c r="H114" i="13"/>
  <c r="H199" i="13"/>
  <c r="H69" i="13"/>
  <c r="H20" i="13"/>
  <c r="H53" i="13"/>
  <c r="H177" i="13"/>
  <c r="H52" i="13"/>
  <c r="H19" i="13"/>
  <c r="H68" i="13"/>
  <c r="H176" i="13"/>
  <c r="H131" i="13"/>
  <c r="H73" i="13"/>
  <c r="H141" i="13"/>
  <c r="H113" i="13"/>
  <c r="H18" i="13"/>
  <c r="H17" i="13"/>
  <c r="H187" i="13"/>
  <c r="H51" i="13"/>
  <c r="H50" i="13"/>
  <c r="H212" i="13"/>
  <c r="H49" i="13"/>
  <c r="H86" i="13"/>
  <c r="H16" i="13"/>
  <c r="H193" i="13"/>
  <c r="H48" i="13"/>
  <c r="H112" i="13"/>
  <c r="H15" i="13"/>
  <c r="H67" i="13"/>
  <c r="H166" i="13"/>
  <c r="H181" i="13"/>
  <c r="H14" i="13"/>
  <c r="H13" i="13"/>
  <c r="H12" i="13"/>
  <c r="H192" i="13"/>
  <c r="H111" i="13"/>
  <c r="H72" i="13"/>
  <c r="H210" i="13"/>
  <c r="H47" i="13"/>
  <c r="H46" i="13"/>
  <c r="H66" i="13"/>
  <c r="H11" i="13"/>
  <c r="H65" i="13"/>
  <c r="H196" i="13"/>
  <c r="H45" i="13"/>
  <c r="H110" i="13"/>
  <c r="H151" i="13"/>
  <c r="H140" i="13"/>
  <c r="H10" i="13"/>
  <c r="H205" i="13"/>
  <c r="H146" i="13"/>
  <c r="H85" i="13"/>
  <c r="H209" i="13"/>
  <c r="H175" i="13"/>
  <c r="H130" i="13"/>
  <c r="H165" i="13"/>
  <c r="H44" i="13"/>
  <c r="H43" i="13"/>
  <c r="H203" i="13"/>
  <c r="H109" i="13"/>
  <c r="H42" i="13"/>
  <c r="H139" i="13"/>
  <c r="H191" i="13"/>
  <c r="H108" i="13"/>
  <c r="H41" i="13"/>
  <c r="H107" i="13"/>
  <c r="H208" i="13"/>
  <c r="H84" i="13"/>
  <c r="H198" i="13"/>
  <c r="H106" i="13"/>
  <c r="H105" i="13"/>
  <c r="H186" i="13"/>
  <c r="H104" i="13"/>
  <c r="H103" i="13"/>
  <c r="H202" i="13"/>
  <c r="H83" i="13"/>
  <c r="H102" i="13"/>
  <c r="H207" i="13"/>
  <c r="H197" i="13"/>
  <c r="H40" i="13"/>
  <c r="H82" i="13"/>
  <c r="H129" i="13"/>
  <c r="H64" i="13"/>
  <c r="H63" i="13"/>
  <c r="H39" i="13"/>
  <c r="H174" i="13"/>
  <c r="H38" i="13"/>
  <c r="H128" i="13"/>
  <c r="H173" i="13"/>
  <c r="H101" i="13"/>
  <c r="H37" i="13"/>
  <c r="H9" i="13"/>
  <c r="H164" i="13"/>
  <c r="H163" i="13"/>
  <c r="H145" i="13"/>
  <c r="H81" i="13"/>
  <c r="H80" i="13"/>
  <c r="H100" i="13"/>
  <c r="H36" i="13"/>
  <c r="H162" i="13"/>
  <c r="H62" i="13"/>
  <c r="H161" i="13"/>
  <c r="H160" i="13"/>
  <c r="H159" i="13"/>
  <c r="H79" i="13"/>
  <c r="H78" i="13"/>
  <c r="H185" i="13"/>
  <c r="H195" i="13"/>
  <c r="H77" i="13"/>
  <c r="H194" i="13"/>
  <c r="H214" i="13"/>
  <c r="H35" i="13"/>
  <c r="H158" i="13"/>
  <c r="H34" i="13"/>
  <c r="H33" i="13"/>
  <c r="H8" i="13"/>
  <c r="H32" i="13"/>
  <c r="H184" i="13"/>
  <c r="H144" i="13"/>
  <c r="H6" i="13"/>
  <c r="H99" i="13"/>
  <c r="H138" i="13"/>
  <c r="H137" i="13"/>
  <c r="H150" i="13"/>
  <c r="H143" i="13"/>
  <c r="H27" i="13"/>
  <c r="H98" i="13"/>
  <c r="H76" i="13"/>
  <c r="H180" i="13"/>
  <c r="H61" i="13"/>
  <c r="H60" i="13"/>
  <c r="H157" i="13"/>
  <c r="H31" i="13"/>
  <c r="H156" i="13"/>
  <c r="H7" i="13"/>
  <c r="H179" i="13"/>
  <c r="H97" i="13"/>
  <c r="H96" i="13"/>
  <c r="H136" i="13"/>
  <c r="H5" i="13"/>
  <c r="H155" i="13"/>
  <c r="H95" i="13"/>
  <c r="H94" i="13"/>
  <c r="H154" i="13"/>
  <c r="H135" i="13"/>
  <c r="H75" i="13"/>
  <c r="H153" i="13"/>
  <c r="H30" i="13"/>
  <c r="H142" i="13"/>
  <c r="H134" i="13"/>
  <c r="H74" i="13"/>
  <c r="H29" i="13"/>
  <c r="H71" i="13"/>
  <c r="F127" i="13"/>
  <c r="F26" i="13"/>
  <c r="F190" i="13"/>
  <c r="F92" i="13"/>
  <c r="F25" i="13"/>
  <c r="F189" i="13"/>
  <c r="F206" i="13"/>
  <c r="F172" i="13"/>
  <c r="F183" i="13"/>
  <c r="F70" i="13"/>
  <c r="F91" i="13"/>
  <c r="F171" i="13"/>
  <c r="F201" i="13"/>
  <c r="F149" i="13"/>
  <c r="F213" i="13"/>
  <c r="F133" i="13"/>
  <c r="F152" i="13"/>
  <c r="F200" i="13"/>
  <c r="F24" i="13"/>
  <c r="F170" i="13"/>
  <c r="F59" i="13"/>
  <c r="F126" i="13"/>
  <c r="F90" i="13"/>
  <c r="F125" i="13"/>
  <c r="F124" i="13"/>
  <c r="F23" i="13"/>
  <c r="F123" i="13"/>
  <c r="F28" i="13"/>
  <c r="F22" i="13"/>
  <c r="F122" i="13"/>
  <c r="F169" i="13"/>
  <c r="F182" i="13"/>
  <c r="F93" i="13"/>
  <c r="F148" i="13"/>
  <c r="F178" i="13"/>
  <c r="F188" i="13"/>
  <c r="F168" i="13"/>
  <c r="F211" i="13"/>
  <c r="F121" i="13"/>
  <c r="F204" i="13"/>
  <c r="F58" i="13"/>
  <c r="F120" i="13"/>
  <c r="F119" i="13"/>
  <c r="F21" i="13"/>
  <c r="F147" i="13"/>
  <c r="F89" i="13"/>
  <c r="F57" i="13"/>
  <c r="F167" i="13"/>
  <c r="F88" i="13"/>
  <c r="F87" i="13"/>
  <c r="F132" i="13"/>
  <c r="F118" i="13"/>
  <c r="F117" i="13"/>
  <c r="F56" i="13"/>
  <c r="F116" i="13"/>
  <c r="F115" i="13"/>
  <c r="F55" i="13"/>
  <c r="F54" i="13"/>
  <c r="F114" i="13"/>
  <c r="F199" i="13"/>
  <c r="F69" i="13"/>
  <c r="F20" i="13"/>
  <c r="F53" i="13"/>
  <c r="F177" i="13"/>
  <c r="F52" i="13"/>
  <c r="F19" i="13"/>
  <c r="F68" i="13"/>
  <c r="F176" i="13"/>
  <c r="F131" i="13"/>
  <c r="F73" i="13"/>
  <c r="F141" i="13"/>
  <c r="F113" i="13"/>
  <c r="F18" i="13"/>
  <c r="F17" i="13"/>
  <c r="F187" i="13"/>
  <c r="F51" i="13"/>
  <c r="F50" i="13"/>
  <c r="F212" i="13"/>
  <c r="F49" i="13"/>
  <c r="F86" i="13"/>
  <c r="F16" i="13"/>
  <c r="F193" i="13"/>
  <c r="F48" i="13"/>
  <c r="F112" i="13"/>
  <c r="F15" i="13"/>
  <c r="F67" i="13"/>
  <c r="F166" i="13"/>
  <c r="F181" i="13"/>
  <c r="F14" i="13"/>
  <c r="F13" i="13"/>
  <c r="F12" i="13"/>
  <c r="F192" i="13"/>
  <c r="F111" i="13"/>
  <c r="F72" i="13"/>
  <c r="F210" i="13"/>
  <c r="F47" i="13"/>
  <c r="F46" i="13"/>
  <c r="F66" i="13"/>
  <c r="F11" i="13"/>
  <c r="F65" i="13"/>
  <c r="F196" i="13"/>
  <c r="F45" i="13"/>
  <c r="F110" i="13"/>
  <c r="F151" i="13"/>
  <c r="F140" i="13"/>
  <c r="F10" i="13"/>
  <c r="F205" i="13"/>
  <c r="F146" i="13"/>
  <c r="F85" i="13"/>
  <c r="F209" i="13"/>
  <c r="F175" i="13"/>
  <c r="F130" i="13"/>
  <c r="F165" i="13"/>
  <c r="F44" i="13"/>
  <c r="F43" i="13"/>
  <c r="F203" i="13"/>
  <c r="F109" i="13"/>
  <c r="F42" i="13"/>
  <c r="F139" i="13"/>
  <c r="F191" i="13"/>
  <c r="F108" i="13"/>
  <c r="F41" i="13"/>
  <c r="F107" i="13"/>
  <c r="F208" i="13"/>
  <c r="F84" i="13"/>
  <c r="F198" i="13"/>
  <c r="F106" i="13"/>
  <c r="F105" i="13"/>
  <c r="F186" i="13"/>
  <c r="F104" i="13"/>
  <c r="F103" i="13"/>
  <c r="F202" i="13"/>
  <c r="F83" i="13"/>
  <c r="F102" i="13"/>
  <c r="F207" i="13"/>
  <c r="F197" i="13"/>
  <c r="F40" i="13"/>
  <c r="F82" i="13"/>
  <c r="F129" i="13"/>
  <c r="F64" i="13"/>
  <c r="F63" i="13"/>
  <c r="F39" i="13"/>
  <c r="F174" i="13"/>
  <c r="F38" i="13"/>
  <c r="F128" i="13"/>
  <c r="F173" i="13"/>
  <c r="F101" i="13"/>
  <c r="F37" i="13"/>
  <c r="F9" i="13"/>
  <c r="F164" i="13"/>
  <c r="F163" i="13"/>
  <c r="F145" i="13"/>
  <c r="F81" i="13"/>
  <c r="F80" i="13"/>
  <c r="F100" i="13"/>
  <c r="F36" i="13"/>
  <c r="F162" i="13"/>
  <c r="F62" i="13"/>
  <c r="F161" i="13"/>
  <c r="F160" i="13"/>
  <c r="F159" i="13"/>
  <c r="F79" i="13"/>
  <c r="F78" i="13"/>
  <c r="F185" i="13"/>
  <c r="F195" i="13"/>
  <c r="F77" i="13"/>
  <c r="F194" i="13"/>
  <c r="F214" i="13"/>
  <c r="F35" i="13"/>
  <c r="F158" i="13"/>
  <c r="F34" i="13"/>
  <c r="F33" i="13"/>
  <c r="F8" i="13"/>
  <c r="F32" i="13"/>
  <c r="F184" i="13"/>
  <c r="F144" i="13"/>
  <c r="F6" i="13"/>
  <c r="F99" i="13"/>
  <c r="F138" i="13"/>
  <c r="F137" i="13"/>
  <c r="F150" i="13"/>
  <c r="F143" i="13"/>
  <c r="F27" i="13"/>
  <c r="F98" i="13"/>
  <c r="F76" i="13"/>
  <c r="F180" i="13"/>
  <c r="F61" i="13"/>
  <c r="F60" i="13"/>
  <c r="F157" i="13"/>
  <c r="F31" i="13"/>
  <c r="F156" i="13"/>
  <c r="F7" i="13"/>
  <c r="F179" i="13"/>
  <c r="F97" i="13"/>
  <c r="F96" i="13"/>
  <c r="F136" i="13"/>
  <c r="F5" i="13"/>
  <c r="F155" i="13"/>
  <c r="F95" i="13"/>
  <c r="F94" i="13"/>
  <c r="F154" i="13"/>
  <c r="F135" i="13"/>
  <c r="F75" i="13"/>
  <c r="F153" i="13"/>
  <c r="F30" i="13"/>
  <c r="F142" i="13"/>
  <c r="F134" i="13"/>
  <c r="F74" i="13"/>
  <c r="F29" i="13"/>
  <c r="F71" i="13"/>
  <c r="D127" i="13"/>
  <c r="D26" i="13"/>
  <c r="D190" i="13"/>
  <c r="D92" i="13"/>
  <c r="D25" i="13"/>
  <c r="B25" i="13" s="1"/>
  <c r="D189" i="13"/>
  <c r="D206" i="13"/>
  <c r="D172" i="13"/>
  <c r="D183" i="13"/>
  <c r="D70" i="13"/>
  <c r="D91" i="13"/>
  <c r="D171" i="13"/>
  <c r="D201" i="13"/>
  <c r="D149" i="13"/>
  <c r="D213" i="13"/>
  <c r="D133" i="13"/>
  <c r="D152" i="13"/>
  <c r="D200" i="13"/>
  <c r="D24" i="13"/>
  <c r="D170" i="13"/>
  <c r="D59" i="13"/>
  <c r="B59" i="13" s="1"/>
  <c r="D126" i="13"/>
  <c r="D90" i="13"/>
  <c r="D125" i="13"/>
  <c r="D124" i="13"/>
  <c r="D23" i="13"/>
  <c r="D123" i="13"/>
  <c r="D28" i="13"/>
  <c r="D22" i="13"/>
  <c r="D122" i="13"/>
  <c r="D169" i="13"/>
  <c r="D182" i="13"/>
  <c r="D93" i="13"/>
  <c r="D148" i="13"/>
  <c r="D178" i="13"/>
  <c r="D188" i="13"/>
  <c r="D168" i="13"/>
  <c r="B168" i="13" s="1"/>
  <c r="D211" i="13"/>
  <c r="D121" i="13"/>
  <c r="D204" i="13"/>
  <c r="D58" i="13"/>
  <c r="D120" i="13"/>
  <c r="D119" i="13"/>
  <c r="D21" i="13"/>
  <c r="D147" i="13"/>
  <c r="D89" i="13"/>
  <c r="D57" i="13"/>
  <c r="D167" i="13"/>
  <c r="D88" i="13"/>
  <c r="D87" i="13"/>
  <c r="D132" i="13"/>
  <c r="D118" i="13"/>
  <c r="D117" i="13"/>
  <c r="B117" i="13" s="1"/>
  <c r="D56" i="13"/>
  <c r="D116" i="13"/>
  <c r="D115" i="13"/>
  <c r="D55" i="13"/>
  <c r="D54" i="13"/>
  <c r="D114" i="13"/>
  <c r="D199" i="13"/>
  <c r="D69" i="13"/>
  <c r="D20" i="13"/>
  <c r="D53" i="13"/>
  <c r="D177" i="13"/>
  <c r="D52" i="13"/>
  <c r="D19" i="13"/>
  <c r="D68" i="13"/>
  <c r="D176" i="13"/>
  <c r="D131" i="13"/>
  <c r="B131" i="13" s="1"/>
  <c r="D73" i="13"/>
  <c r="D141" i="13"/>
  <c r="D113" i="13"/>
  <c r="D18" i="13"/>
  <c r="D17" i="13"/>
  <c r="D187" i="13"/>
  <c r="D51" i="13"/>
  <c r="D50" i="13"/>
  <c r="D212" i="13"/>
  <c r="D49" i="13"/>
  <c r="D86" i="13"/>
  <c r="D16" i="13"/>
  <c r="D193" i="13"/>
  <c r="D48" i="13"/>
  <c r="D112" i="13"/>
  <c r="D15" i="13"/>
  <c r="B15" i="13" s="1"/>
  <c r="D67" i="13"/>
  <c r="D166" i="13"/>
  <c r="D181" i="13"/>
  <c r="D14" i="13"/>
  <c r="D13" i="13"/>
  <c r="D12" i="13"/>
  <c r="D192" i="13"/>
  <c r="D111" i="13"/>
  <c r="B111" i="13" s="1"/>
  <c r="D72" i="13"/>
  <c r="D210" i="13"/>
  <c r="D47" i="13"/>
  <c r="D46" i="13"/>
  <c r="D66" i="13"/>
  <c r="D11" i="13"/>
  <c r="D65" i="13"/>
  <c r="D196" i="13"/>
  <c r="D45" i="13"/>
  <c r="D110" i="13"/>
  <c r="D151" i="13"/>
  <c r="D140" i="13"/>
  <c r="D10" i="13"/>
  <c r="D205" i="13"/>
  <c r="D146" i="13"/>
  <c r="D85" i="13"/>
  <c r="D209" i="13"/>
  <c r="D175" i="13"/>
  <c r="D130" i="13"/>
  <c r="D165" i="13"/>
  <c r="D44" i="13"/>
  <c r="D43" i="13"/>
  <c r="D203" i="13"/>
  <c r="D109" i="13"/>
  <c r="D42" i="13"/>
  <c r="D139" i="13"/>
  <c r="D191" i="13"/>
  <c r="D108" i="13"/>
  <c r="D41" i="13"/>
  <c r="D107" i="13"/>
  <c r="D208" i="13"/>
  <c r="D84" i="13"/>
  <c r="B84" i="13" s="1"/>
  <c r="D198" i="13"/>
  <c r="D106" i="13"/>
  <c r="D105" i="13"/>
  <c r="D186" i="13"/>
  <c r="D104" i="13"/>
  <c r="D103" i="13"/>
  <c r="D202" i="13"/>
  <c r="D83" i="13"/>
  <c r="D102" i="13"/>
  <c r="D207" i="13"/>
  <c r="D197" i="13"/>
  <c r="D40" i="13"/>
  <c r="D82" i="13"/>
  <c r="D129" i="13"/>
  <c r="D64" i="13"/>
  <c r="D63" i="13"/>
  <c r="D39" i="13"/>
  <c r="D174" i="13"/>
  <c r="D38" i="13"/>
  <c r="D128" i="13"/>
  <c r="D173" i="13"/>
  <c r="D101" i="13"/>
  <c r="D37" i="13"/>
  <c r="D9" i="13"/>
  <c r="B9" i="13" s="1"/>
  <c r="D164" i="13"/>
  <c r="D163" i="13"/>
  <c r="D145" i="13"/>
  <c r="D81" i="13"/>
  <c r="D80" i="13"/>
  <c r="D100" i="13"/>
  <c r="D36" i="13"/>
  <c r="D162" i="13"/>
  <c r="D62" i="13"/>
  <c r="D161" i="13"/>
  <c r="D160" i="13"/>
  <c r="D159" i="13"/>
  <c r="D79" i="13"/>
  <c r="D78" i="13"/>
  <c r="D185" i="13"/>
  <c r="D195" i="13"/>
  <c r="D77" i="13"/>
  <c r="D194" i="13"/>
  <c r="D214" i="13"/>
  <c r="D35" i="13"/>
  <c r="D158" i="13"/>
  <c r="D34" i="13"/>
  <c r="D33" i="13"/>
  <c r="D8" i="13"/>
  <c r="D32" i="13"/>
  <c r="D184" i="13"/>
  <c r="D144" i="13"/>
  <c r="D6" i="13"/>
  <c r="D99" i="13"/>
  <c r="D138" i="13"/>
  <c r="D137" i="13"/>
  <c r="D150" i="13"/>
  <c r="D143" i="13"/>
  <c r="D27" i="13"/>
  <c r="D98" i="13"/>
  <c r="D76" i="13"/>
  <c r="D180" i="13"/>
  <c r="D61" i="13"/>
  <c r="D60" i="13"/>
  <c r="D157" i="13"/>
  <c r="D31" i="13"/>
  <c r="D156" i="13"/>
  <c r="D7" i="13"/>
  <c r="D179" i="13"/>
  <c r="D97" i="13"/>
  <c r="D96" i="13"/>
  <c r="D136" i="13"/>
  <c r="D5" i="13"/>
  <c r="D155" i="13"/>
  <c r="D95" i="13"/>
  <c r="D94" i="13"/>
  <c r="D154" i="13"/>
  <c r="D135" i="13"/>
  <c r="D75" i="13"/>
  <c r="D153" i="13"/>
  <c r="D30" i="13"/>
  <c r="D142" i="13"/>
  <c r="D134" i="13"/>
  <c r="D74" i="13"/>
  <c r="D29" i="13"/>
  <c r="D71" i="13"/>
  <c r="B146" i="15" l="1"/>
  <c r="B62" i="15"/>
  <c r="B109" i="15"/>
  <c r="B154" i="15"/>
  <c r="B112" i="15"/>
  <c r="B205" i="15"/>
  <c r="B79" i="15"/>
  <c r="B117" i="15"/>
  <c r="B14" i="15"/>
  <c r="B47" i="15"/>
  <c r="B168" i="15"/>
  <c r="B171" i="15"/>
  <c r="B172" i="15"/>
  <c r="B210" i="15"/>
  <c r="B52" i="15"/>
  <c r="B66" i="15"/>
  <c r="B35" i="15"/>
  <c r="B15" i="15"/>
  <c r="B177" i="15"/>
  <c r="B129" i="15"/>
  <c r="B97" i="15"/>
  <c r="B16" i="15"/>
  <c r="B184" i="15"/>
  <c r="B191" i="15"/>
  <c r="B314" i="2"/>
  <c r="E314" i="2"/>
  <c r="E330" i="2"/>
  <c r="B213" i="15"/>
  <c r="B58" i="15"/>
  <c r="B13" i="15"/>
  <c r="B7" i="15"/>
  <c r="B95" i="15"/>
  <c r="B8" i="15"/>
  <c r="B80" i="15"/>
  <c r="B140" i="15"/>
  <c r="B45" i="15"/>
  <c r="B27" i="15"/>
  <c r="B144" i="15"/>
  <c r="B150" i="15"/>
  <c r="B110" i="15"/>
  <c r="B74" i="15"/>
  <c r="B76" i="15"/>
  <c r="B137" i="15"/>
  <c r="B159" i="15"/>
  <c r="B83" i="15"/>
  <c r="B9" i="15"/>
  <c r="B86" i="15"/>
  <c r="B33" i="15"/>
  <c r="B124" i="15"/>
  <c r="B93" i="15"/>
  <c r="B181" i="15"/>
  <c r="B185" i="15"/>
  <c r="B139" i="15"/>
  <c r="B94" i="15"/>
  <c r="B183" i="15"/>
  <c r="B149" i="15"/>
  <c r="B23" i="15"/>
  <c r="B108" i="15"/>
  <c r="B194" i="15"/>
  <c r="B41" i="15"/>
  <c r="B156" i="15"/>
  <c r="B78" i="15"/>
  <c r="B26" i="15"/>
  <c r="B163" i="15"/>
  <c r="B165" i="15"/>
  <c r="B82" i="15"/>
  <c r="B85" i="15"/>
  <c r="B206" i="15"/>
  <c r="B209" i="15"/>
  <c r="B141" i="15"/>
  <c r="B123" i="15"/>
  <c r="B126" i="15"/>
  <c r="B175" i="15"/>
  <c r="B176" i="15"/>
  <c r="B142" i="15"/>
  <c r="B61" i="15"/>
  <c r="B190" i="15"/>
  <c r="B131" i="15"/>
  <c r="F3" i="2" s="1"/>
  <c r="B132" i="15"/>
  <c r="B100" i="15"/>
  <c r="B134" i="15"/>
  <c r="B166" i="15"/>
  <c r="B136" i="15"/>
  <c r="B196" i="15"/>
  <c r="B198" i="15"/>
  <c r="B119" i="15"/>
  <c r="B122" i="15"/>
  <c r="B125" i="15"/>
  <c r="B101" i="15"/>
  <c r="B70" i="15"/>
  <c r="B20" i="15"/>
  <c r="B84" i="15"/>
  <c r="B200" i="15"/>
  <c r="B21" i="15"/>
  <c r="B173" i="15"/>
  <c r="B28" i="15"/>
  <c r="B54" i="15"/>
  <c r="B67" i="15"/>
  <c r="B89" i="15"/>
  <c r="B5" i="15"/>
  <c r="B211" i="15"/>
  <c r="B60" i="15"/>
  <c r="B204" i="15"/>
  <c r="B105" i="15"/>
  <c r="B19" i="15"/>
  <c r="B49" i="15"/>
  <c r="B50" i="15"/>
  <c r="B64" i="15"/>
  <c r="B51" i="15"/>
  <c r="B55" i="15"/>
  <c r="B57" i="15"/>
  <c r="B202" i="15"/>
  <c r="B92" i="15"/>
  <c r="B179" i="15"/>
  <c r="B180" i="15"/>
  <c r="B182" i="15"/>
  <c r="B207" i="15"/>
  <c r="B102" i="15"/>
  <c r="B192" i="15"/>
  <c r="B148" i="15"/>
  <c r="B29" i="15"/>
  <c r="B30" i="15"/>
  <c r="B153" i="15"/>
  <c r="B155" i="15"/>
  <c r="B25" i="15"/>
  <c r="B113" i="15"/>
  <c r="B32" i="15"/>
  <c r="B162" i="15"/>
  <c r="B212" i="15"/>
  <c r="B103" i="15"/>
  <c r="B18" i="15"/>
  <c r="B145" i="15"/>
  <c r="B193" i="15"/>
  <c r="B106" i="15"/>
  <c r="B152" i="15"/>
  <c r="B24" i="15"/>
  <c r="B75" i="15"/>
  <c r="B43" i="15"/>
  <c r="B114" i="15"/>
  <c r="B115" i="15"/>
  <c r="B11" i="15"/>
  <c r="B44" i="15"/>
  <c r="B208" i="15"/>
  <c r="B167" i="15"/>
  <c r="B138" i="15"/>
  <c r="B120" i="15"/>
  <c r="B121" i="15"/>
  <c r="B38" i="15"/>
  <c r="B34" i="15"/>
  <c r="B56" i="15"/>
  <c r="B90" i="15"/>
  <c r="B127" i="15"/>
  <c r="B36" i="15"/>
  <c r="B96" i="15"/>
  <c r="B68" i="15"/>
  <c r="B39" i="15"/>
  <c r="B147" i="15"/>
  <c r="B17" i="15"/>
  <c r="B151" i="15"/>
  <c r="B31" i="15"/>
  <c r="B77" i="15"/>
  <c r="B161" i="15"/>
  <c r="B199" i="15"/>
  <c r="B170" i="15"/>
  <c r="B87" i="15"/>
  <c r="B53" i="15"/>
  <c r="B6" i="15"/>
  <c r="B91" i="15"/>
  <c r="B178" i="15"/>
  <c r="B130" i="15"/>
  <c r="B99" i="15"/>
  <c r="B143" i="15"/>
  <c r="B69" i="15"/>
  <c r="B22" i="15"/>
  <c r="B71" i="15"/>
  <c r="B72" i="15"/>
  <c r="B73" i="15"/>
  <c r="B195" i="15"/>
  <c r="B187" i="15"/>
  <c r="B158" i="15"/>
  <c r="B160" i="15"/>
  <c r="B116" i="15"/>
  <c r="B164" i="15"/>
  <c r="B46" i="15"/>
  <c r="B48" i="15"/>
  <c r="B107" i="15"/>
  <c r="B81" i="15"/>
  <c r="B201" i="15"/>
  <c r="B186" i="15"/>
  <c r="B104" i="15"/>
  <c r="B10" i="15"/>
  <c r="B111" i="15"/>
  <c r="B40" i="15"/>
  <c r="B42" i="15"/>
  <c r="B157" i="15"/>
  <c r="B197" i="15"/>
  <c r="B188" i="15"/>
  <c r="B189" i="15"/>
  <c r="B12" i="15"/>
  <c r="B169" i="15"/>
  <c r="B118" i="15"/>
  <c r="B63" i="15"/>
  <c r="B88" i="15"/>
  <c r="B65" i="15"/>
  <c r="B174" i="15"/>
  <c r="B203" i="15"/>
  <c r="B128" i="15"/>
  <c r="B59" i="15"/>
  <c r="B98" i="15"/>
  <c r="B37" i="15"/>
  <c r="B133" i="15"/>
  <c r="O55" i="16"/>
  <c r="O56" i="16"/>
  <c r="H56" i="16"/>
  <c r="H55" i="16"/>
  <c r="C314" i="2"/>
  <c r="D314" i="2"/>
  <c r="B330" i="2"/>
  <c r="C330" i="2"/>
  <c r="D330" i="2"/>
  <c r="B30" i="14"/>
  <c r="B98" i="14"/>
  <c r="B169" i="14"/>
  <c r="B152" i="14"/>
  <c r="B41" i="14"/>
  <c r="B160" i="14"/>
  <c r="B116" i="14"/>
  <c r="B85" i="14"/>
  <c r="B87" i="14"/>
  <c r="B88" i="14"/>
  <c r="B38" i="14"/>
  <c r="B18" i="14"/>
  <c r="B138" i="14"/>
  <c r="B54" i="14"/>
  <c r="B42" i="14"/>
  <c r="B163" i="14"/>
  <c r="B45" i="14"/>
  <c r="B100" i="14"/>
  <c r="B119" i="14"/>
  <c r="B106" i="14"/>
  <c r="B25" i="14"/>
  <c r="B73" i="14"/>
  <c r="B120" i="14"/>
  <c r="B56" i="14"/>
  <c r="B58" i="14"/>
  <c r="B112" i="14"/>
  <c r="B115" i="14"/>
  <c r="B153" i="14"/>
  <c r="B131" i="14"/>
  <c r="B118" i="14"/>
  <c r="B165" i="14"/>
  <c r="B26" i="14"/>
  <c r="B209" i="14"/>
  <c r="B102" i="14"/>
  <c r="B17" i="14"/>
  <c r="B158" i="14"/>
  <c r="B76" i="14"/>
  <c r="B212" i="14"/>
  <c r="B44" i="14"/>
  <c r="B176" i="14"/>
  <c r="B136" i="14"/>
  <c r="B68" i="14"/>
  <c r="B97" i="14"/>
  <c r="B194" i="14"/>
  <c r="B142" i="14"/>
  <c r="B207" i="14"/>
  <c r="B12" i="14"/>
  <c r="B27" i="14"/>
  <c r="B208" i="14"/>
  <c r="B96" i="14"/>
  <c r="B147" i="14"/>
  <c r="B161" i="14"/>
  <c r="B174" i="14"/>
  <c r="B82" i="14"/>
  <c r="B128" i="14"/>
  <c r="B130" i="14"/>
  <c r="B46" i="14"/>
  <c r="B77" i="14"/>
  <c r="B16" i="14"/>
  <c r="B31" i="14"/>
  <c r="B61" i="14"/>
  <c r="B201" i="14"/>
  <c r="B127" i="14"/>
  <c r="B180" i="14"/>
  <c r="B190" i="14"/>
  <c r="B133" i="14"/>
  <c r="B137" i="14"/>
  <c r="B67" i="14"/>
  <c r="B213" i="14"/>
  <c r="B199" i="14"/>
  <c r="B204" i="14"/>
  <c r="B164" i="14"/>
  <c r="B70" i="14"/>
  <c r="B145" i="14"/>
  <c r="B108" i="14"/>
  <c r="B168" i="14"/>
  <c r="B74" i="14"/>
  <c r="B150" i="14"/>
  <c r="B29" i="14"/>
  <c r="B34" i="14"/>
  <c r="B64" i="14"/>
  <c r="B22" i="14"/>
  <c r="B55" i="14"/>
  <c r="B170" i="14"/>
  <c r="B172" i="14"/>
  <c r="B173" i="14"/>
  <c r="B185" i="14"/>
  <c r="B32" i="14"/>
  <c r="B33" i="14"/>
  <c r="B52" i="14"/>
  <c r="B66" i="14"/>
  <c r="B10" i="14"/>
  <c r="B39" i="14"/>
  <c r="B53" i="14"/>
  <c r="B155" i="14"/>
  <c r="B99" i="14"/>
  <c r="B141" i="14"/>
  <c r="B104" i="14"/>
  <c r="B205" i="14"/>
  <c r="B72" i="14"/>
  <c r="B166" i="14"/>
  <c r="B156" i="14"/>
  <c r="B210" i="14"/>
  <c r="B78" i="14"/>
  <c r="B9" i="14"/>
  <c r="B157" i="14"/>
  <c r="B79" i="14"/>
  <c r="B159" i="14"/>
  <c r="B175" i="14"/>
  <c r="B13" i="14"/>
  <c r="B84" i="14"/>
  <c r="B86" i="14"/>
  <c r="B37" i="14"/>
  <c r="B28" i="14"/>
  <c r="B192" i="14"/>
  <c r="B91" i="14"/>
  <c r="B117" i="14"/>
  <c r="B43" i="14"/>
  <c r="B202" i="14"/>
  <c r="B178" i="14"/>
  <c r="B103" i="14"/>
  <c r="B105" i="14"/>
  <c r="B144" i="14"/>
  <c r="B167" i="14"/>
  <c r="B57" i="14"/>
  <c r="B50" i="14"/>
  <c r="B151" i="14"/>
  <c r="B122" i="14"/>
  <c r="B123" i="14"/>
  <c r="B62" i="14"/>
  <c r="B126" i="14"/>
  <c r="B189" i="14"/>
  <c r="B36" i="14"/>
  <c r="B65" i="14"/>
  <c r="B90" i="14"/>
  <c r="B135" i="14"/>
  <c r="B40" i="14"/>
  <c r="B94" i="14"/>
  <c r="B95" i="14"/>
  <c r="B24" i="14"/>
  <c r="B139" i="14"/>
  <c r="B193" i="14"/>
  <c r="B195" i="14"/>
  <c r="B143" i="14"/>
  <c r="B206" i="14"/>
  <c r="B146" i="14"/>
  <c r="B148" i="14"/>
  <c r="B110" i="14"/>
  <c r="B197" i="14"/>
  <c r="B198" i="14"/>
  <c r="B114" i="14"/>
  <c r="B186" i="14"/>
  <c r="B7" i="14"/>
  <c r="B171" i="14"/>
  <c r="B200" i="14"/>
  <c r="B129" i="14"/>
  <c r="B162" i="14"/>
  <c r="B93" i="14"/>
  <c r="B47" i="14"/>
  <c r="B48" i="14"/>
  <c r="B149" i="14"/>
  <c r="B179" i="14"/>
  <c r="B80" i="14"/>
  <c r="B60" i="14"/>
  <c r="B187" i="14"/>
  <c r="B121" i="14"/>
  <c r="B211" i="14"/>
  <c r="B184" i="14"/>
  <c r="B81" i="14"/>
  <c r="B14" i="14"/>
  <c r="B154" i="14"/>
  <c r="B132" i="14"/>
  <c r="B134" i="14"/>
  <c r="B19" i="14"/>
  <c r="B21" i="14"/>
  <c r="B23" i="14"/>
  <c r="B182" i="14"/>
  <c r="B140" i="14"/>
  <c r="B196" i="14"/>
  <c r="B107" i="14"/>
  <c r="B109" i="14"/>
  <c r="B113" i="14"/>
  <c r="B6" i="14"/>
  <c r="B15" i="14"/>
  <c r="B59" i="14"/>
  <c r="B183" i="14"/>
  <c r="B124" i="14"/>
  <c r="B83" i="14"/>
  <c r="B125" i="14"/>
  <c r="B188" i="14"/>
  <c r="B35" i="14"/>
  <c r="B63" i="14"/>
  <c r="B89" i="14"/>
  <c r="B191" i="14"/>
  <c r="B181" i="14"/>
  <c r="B92" i="14"/>
  <c r="B20" i="14"/>
  <c r="B5" i="14"/>
  <c r="B177" i="14"/>
  <c r="B203" i="14"/>
  <c r="B101" i="14"/>
  <c r="B69" i="14"/>
  <c r="B11" i="14"/>
  <c r="B71" i="14"/>
  <c r="B8" i="14"/>
  <c r="B49" i="14"/>
  <c r="B111" i="14"/>
  <c r="B75" i="14"/>
  <c r="B51" i="14"/>
  <c r="B211" i="13"/>
  <c r="B189" i="13"/>
  <c r="B171" i="13"/>
  <c r="B67" i="13"/>
  <c r="B73" i="13"/>
  <c r="B56" i="13"/>
  <c r="B126" i="13"/>
  <c r="B124" i="13"/>
  <c r="B93" i="13"/>
  <c r="B164" i="13"/>
  <c r="B42" i="13"/>
  <c r="B188" i="13"/>
  <c r="B28" i="13"/>
  <c r="B6" i="13"/>
  <c r="B128" i="13"/>
  <c r="B46" i="13"/>
  <c r="B18" i="13"/>
  <c r="B88" i="13"/>
  <c r="B183" i="13"/>
  <c r="B179" i="13"/>
  <c r="B76" i="13"/>
  <c r="B118" i="13"/>
  <c r="B51" i="13"/>
  <c r="B36" i="13"/>
  <c r="B65" i="13"/>
  <c r="B192" i="13"/>
  <c r="B136" i="13"/>
  <c r="B37" i="13"/>
  <c r="B146" i="13"/>
  <c r="B112" i="13"/>
  <c r="B176" i="13"/>
  <c r="B199" i="13"/>
  <c r="B21" i="13"/>
  <c r="B170" i="13"/>
  <c r="B92" i="13"/>
  <c r="B35" i="13"/>
  <c r="B159" i="13"/>
  <c r="B81" i="13"/>
  <c r="B40" i="13"/>
  <c r="B108" i="13"/>
  <c r="B165" i="13"/>
  <c r="B14" i="13"/>
  <c r="B16" i="13"/>
  <c r="B52" i="13"/>
  <c r="B55" i="13"/>
  <c r="B58" i="13"/>
  <c r="B152" i="13"/>
  <c r="B127" i="13"/>
  <c r="B60" i="13"/>
  <c r="B64" i="13"/>
  <c r="B20" i="13"/>
  <c r="B89" i="13"/>
  <c r="B122" i="13"/>
  <c r="B149" i="13"/>
  <c r="B50" i="13"/>
  <c r="B147" i="13"/>
  <c r="B33" i="13"/>
  <c r="B202" i="13"/>
  <c r="B155" i="13"/>
  <c r="B212" i="13"/>
  <c r="B153" i="13"/>
  <c r="B185" i="13"/>
  <c r="B203" i="13"/>
  <c r="B77" i="13"/>
  <c r="B45" i="13"/>
  <c r="B186" i="13"/>
  <c r="B196" i="13"/>
  <c r="B79" i="13"/>
  <c r="B173" i="13"/>
  <c r="B82" i="13"/>
  <c r="B104" i="13"/>
  <c r="B41" i="13"/>
  <c r="B44" i="13"/>
  <c r="B10" i="13"/>
  <c r="B66" i="13"/>
  <c r="B13" i="13"/>
  <c r="B193" i="13"/>
  <c r="B17" i="13"/>
  <c r="B19" i="13"/>
  <c r="B54" i="13"/>
  <c r="B87" i="13"/>
  <c r="B120" i="13"/>
  <c r="B148" i="13"/>
  <c r="B23" i="13"/>
  <c r="B200" i="13"/>
  <c r="B70" i="13"/>
  <c r="B26" i="13"/>
  <c r="B137" i="13"/>
  <c r="B208" i="13"/>
  <c r="B143" i="13"/>
  <c r="B102" i="13"/>
  <c r="B140" i="13"/>
  <c r="B69" i="13"/>
  <c r="B22" i="13"/>
  <c r="B201" i="13"/>
  <c r="B158" i="13"/>
  <c r="B80" i="13"/>
  <c r="B29" i="13"/>
  <c r="B154" i="13"/>
  <c r="B71" i="13"/>
  <c r="B135" i="13"/>
  <c r="B97" i="13"/>
  <c r="B180" i="13"/>
  <c r="B142" i="13"/>
  <c r="B31" i="13"/>
  <c r="B32" i="13"/>
  <c r="B62" i="13"/>
  <c r="B39" i="13"/>
  <c r="B198" i="13"/>
  <c r="B209" i="13"/>
  <c r="B72" i="13"/>
  <c r="B5" i="13"/>
  <c r="B150" i="13"/>
  <c r="B195" i="13"/>
  <c r="B63" i="13"/>
  <c r="B83" i="13"/>
  <c r="B109" i="13"/>
  <c r="B85" i="13"/>
  <c r="B99" i="13"/>
  <c r="B75" i="13"/>
  <c r="B96" i="13"/>
  <c r="B61" i="13"/>
  <c r="B138" i="13"/>
  <c r="B34" i="13"/>
  <c r="B78" i="13"/>
  <c r="B100" i="13"/>
  <c r="B101" i="13"/>
  <c r="B129" i="13"/>
  <c r="B103" i="13"/>
  <c r="B107" i="13"/>
  <c r="B43" i="13"/>
  <c r="B205" i="13"/>
  <c r="B11" i="13"/>
  <c r="B12" i="13"/>
  <c r="B48" i="13"/>
  <c r="B187" i="13"/>
  <c r="B68" i="13"/>
  <c r="B114" i="13"/>
  <c r="B132" i="13"/>
  <c r="B119" i="13"/>
  <c r="B178" i="13"/>
  <c r="B123" i="13"/>
  <c r="B24" i="13"/>
  <c r="B91" i="13"/>
  <c r="B190" i="13"/>
  <c r="B30" i="13"/>
  <c r="B157" i="13"/>
  <c r="B8" i="13"/>
  <c r="B162" i="13"/>
  <c r="B74" i="13"/>
  <c r="B7" i="13"/>
  <c r="B144" i="13"/>
  <c r="B160" i="13"/>
  <c r="B145" i="13"/>
  <c r="B38" i="13"/>
  <c r="B105" i="13"/>
  <c r="B191" i="13"/>
  <c r="B130" i="13"/>
  <c r="B151" i="13"/>
  <c r="B47" i="13"/>
  <c r="B181" i="13"/>
  <c r="B86" i="13"/>
  <c r="B113" i="13"/>
  <c r="B177" i="13"/>
  <c r="B115" i="13"/>
  <c r="B167" i="13"/>
  <c r="B204" i="13"/>
  <c r="B182" i="13"/>
  <c r="B125" i="13"/>
  <c r="B133" i="13"/>
  <c r="B172" i="13"/>
  <c r="E259" i="2" s="1"/>
  <c r="B94" i="13"/>
  <c r="B98" i="13"/>
  <c r="B214" i="13"/>
  <c r="B197" i="13"/>
  <c r="B134" i="13"/>
  <c r="B95" i="13"/>
  <c r="B156" i="13"/>
  <c r="B27" i="13"/>
  <c r="B184" i="13"/>
  <c r="B194" i="13"/>
  <c r="B161" i="13"/>
  <c r="B163" i="13"/>
  <c r="B174" i="13"/>
  <c r="E72" i="2" s="1"/>
  <c r="B207" i="13"/>
  <c r="B106" i="13"/>
  <c r="B139" i="13"/>
  <c r="B175" i="13"/>
  <c r="B110" i="13"/>
  <c r="B210" i="13"/>
  <c r="B166" i="13"/>
  <c r="B49" i="13"/>
  <c r="B141" i="13"/>
  <c r="E220" i="2" s="1"/>
  <c r="B53" i="13"/>
  <c r="B116" i="13"/>
  <c r="B57" i="13"/>
  <c r="B121" i="13"/>
  <c r="B169" i="13"/>
  <c r="B90" i="13"/>
  <c r="B213" i="13"/>
  <c r="B206" i="13"/>
  <c r="E380" i="2"/>
  <c r="E364" i="2"/>
  <c r="E353" i="2"/>
  <c r="E349" i="2"/>
  <c r="E339" i="2"/>
  <c r="E317" i="2"/>
  <c r="E302" i="2"/>
  <c r="E299" i="2"/>
  <c r="E292" i="2"/>
  <c r="E288" i="2"/>
  <c r="E324" i="2"/>
  <c r="E284" i="2"/>
  <c r="E277" i="2"/>
  <c r="E274" i="2"/>
  <c r="E278" i="2"/>
  <c r="E231" i="2"/>
  <c r="E343" i="2"/>
  <c r="E248" i="2"/>
  <c r="E245" i="2"/>
  <c r="E244" i="2"/>
  <c r="E264" i="2"/>
  <c r="E363" i="2"/>
  <c r="E263" i="2"/>
  <c r="E229" i="2"/>
  <c r="E377" i="2"/>
  <c r="E239" i="2"/>
  <c r="E308" i="2"/>
  <c r="E210" i="2"/>
  <c r="N35" i="12"/>
  <c r="N180" i="12"/>
  <c r="N34" i="12"/>
  <c r="N124" i="12"/>
  <c r="N156" i="12"/>
  <c r="N97" i="12"/>
  <c r="N223" i="12"/>
  <c r="N123" i="12"/>
  <c r="N225" i="12"/>
  <c r="N205" i="12"/>
  <c r="N179" i="12"/>
  <c r="N15" i="12"/>
  <c r="N178" i="12"/>
  <c r="N128" i="12"/>
  <c r="N177" i="12"/>
  <c r="N176" i="12"/>
  <c r="N96" i="12"/>
  <c r="N62" i="12"/>
  <c r="N204" i="12"/>
  <c r="N209" i="12"/>
  <c r="N175" i="12"/>
  <c r="N61" i="12"/>
  <c r="N152" i="12"/>
  <c r="N60" i="12"/>
  <c r="N59" i="12"/>
  <c r="N33" i="12"/>
  <c r="N58" i="12"/>
  <c r="N80" i="12"/>
  <c r="N174" i="12"/>
  <c r="N173" i="12"/>
  <c r="N104" i="12"/>
  <c r="N103" i="12"/>
  <c r="N122" i="12"/>
  <c r="N203" i="12"/>
  <c r="N9" i="12"/>
  <c r="N121" i="12"/>
  <c r="N66" i="12"/>
  <c r="N224" i="12"/>
  <c r="N155" i="12"/>
  <c r="N172" i="12"/>
  <c r="N202" i="12"/>
  <c r="N151" i="12"/>
  <c r="N140" i="12"/>
  <c r="N120" i="12"/>
  <c r="N32" i="12"/>
  <c r="N127" i="12"/>
  <c r="N31" i="12"/>
  <c r="N79" i="12"/>
  <c r="N139" i="12"/>
  <c r="N13" i="12"/>
  <c r="N30" i="12"/>
  <c r="N150" i="12"/>
  <c r="N119" i="12"/>
  <c r="N8" i="12"/>
  <c r="N171" i="12"/>
  <c r="N216" i="12"/>
  <c r="N170" i="12"/>
  <c r="N118" i="12"/>
  <c r="N95" i="12"/>
  <c r="N94" i="12"/>
  <c r="N149" i="12"/>
  <c r="N201" i="12"/>
  <c r="N29" i="12"/>
  <c r="N169" i="12"/>
  <c r="N78" i="12"/>
  <c r="N93" i="12"/>
  <c r="N168" i="12"/>
  <c r="N200" i="12"/>
  <c r="N40" i="12"/>
  <c r="N12" i="12"/>
  <c r="N117" i="12"/>
  <c r="N92" i="12"/>
  <c r="N199" i="12"/>
  <c r="N138" i="12"/>
  <c r="N57" i="12"/>
  <c r="N137" i="12"/>
  <c r="N56" i="12"/>
  <c r="N154" i="12"/>
  <c r="N226" i="12"/>
  <c r="N91" i="12"/>
  <c r="N116" i="12"/>
  <c r="N148" i="12"/>
  <c r="N208" i="12"/>
  <c r="N198" i="12"/>
  <c r="N197" i="12"/>
  <c r="N39" i="12"/>
  <c r="N196" i="12"/>
  <c r="N167" i="12"/>
  <c r="N7" i="12"/>
  <c r="N136" i="12"/>
  <c r="N115" i="12"/>
  <c r="N195" i="12"/>
  <c r="N220" i="12"/>
  <c r="N55" i="12"/>
  <c r="N10" i="12"/>
  <c r="N77" i="12"/>
  <c r="N114" i="12"/>
  <c r="N28" i="12"/>
  <c r="N65" i="12"/>
  <c r="N194" i="12"/>
  <c r="N14" i="12"/>
  <c r="N147" i="12"/>
  <c r="N102" i="12"/>
  <c r="N221" i="12"/>
  <c r="N76" i="12"/>
  <c r="N54" i="12"/>
  <c r="N113" i="12"/>
  <c r="N75" i="12"/>
  <c r="N90" i="12"/>
  <c r="N112" i="12"/>
  <c r="N101" i="12"/>
  <c r="N74" i="12"/>
  <c r="N135" i="12"/>
  <c r="N27" i="12"/>
  <c r="N26" i="12"/>
  <c r="N193" i="12"/>
  <c r="N215" i="12"/>
  <c r="N25" i="12"/>
  <c r="N53" i="12"/>
  <c r="N134" i="12"/>
  <c r="N89" i="12"/>
  <c r="N24" i="12"/>
  <c r="N133" i="12"/>
  <c r="N38" i="12"/>
  <c r="N88" i="12"/>
  <c r="N146" i="12"/>
  <c r="N222" i="12"/>
  <c r="N23" i="12"/>
  <c r="N219" i="12"/>
  <c r="N192" i="12"/>
  <c r="N64" i="12"/>
  <c r="N218" i="12"/>
  <c r="N111" i="12"/>
  <c r="N191" i="12"/>
  <c r="N214" i="12"/>
  <c r="N52" i="12"/>
  <c r="N73" i="12"/>
  <c r="N87" i="12"/>
  <c r="N213" i="12"/>
  <c r="N145" i="12"/>
  <c r="N144" i="12"/>
  <c r="N22" i="12"/>
  <c r="N190" i="12"/>
  <c r="N207" i="12"/>
  <c r="N100" i="12"/>
  <c r="N21" i="12"/>
  <c r="N86" i="12"/>
  <c r="N166" i="12"/>
  <c r="N126" i="12"/>
  <c r="N51" i="12"/>
  <c r="N20" i="12"/>
  <c r="N132" i="12"/>
  <c r="N165" i="12"/>
  <c r="N37" i="12"/>
  <c r="N164" i="12"/>
  <c r="N19" i="12"/>
  <c r="N72" i="12"/>
  <c r="N5" i="12"/>
  <c r="N110" i="12"/>
  <c r="N71" i="12"/>
  <c r="N143" i="12"/>
  <c r="N70" i="12"/>
  <c r="N189" i="12"/>
  <c r="N6" i="12"/>
  <c r="N85" i="12"/>
  <c r="N84" i="12"/>
  <c r="N188" i="12"/>
  <c r="N50" i="12"/>
  <c r="N131" i="12"/>
  <c r="N49" i="12"/>
  <c r="N48" i="12"/>
  <c r="N206" i="12"/>
  <c r="N163" i="12"/>
  <c r="N125" i="12"/>
  <c r="N63" i="12"/>
  <c r="N47" i="12"/>
  <c r="N162" i="12"/>
  <c r="N212" i="12"/>
  <c r="N11" i="12"/>
  <c r="N46" i="12"/>
  <c r="N217" i="12"/>
  <c r="N109" i="12"/>
  <c r="N130" i="12"/>
  <c r="N187" i="12"/>
  <c r="N108" i="12"/>
  <c r="N142" i="12"/>
  <c r="N161" i="12"/>
  <c r="N160" i="12"/>
  <c r="N18" i="12"/>
  <c r="N69" i="12"/>
  <c r="N153" i="12"/>
  <c r="N36" i="12"/>
  <c r="N83" i="12"/>
  <c r="N45" i="12"/>
  <c r="N107" i="12"/>
  <c r="N44" i="12"/>
  <c r="N159" i="12"/>
  <c r="N17" i="12"/>
  <c r="N82" i="12"/>
  <c r="N16" i="12"/>
  <c r="N186" i="12"/>
  <c r="N185" i="12"/>
  <c r="N211" i="12"/>
  <c r="N43" i="12"/>
  <c r="N42" i="12"/>
  <c r="N129" i="12"/>
  <c r="N106" i="12"/>
  <c r="N184" i="12"/>
  <c r="N99" i="12"/>
  <c r="N158" i="12"/>
  <c r="N210" i="12"/>
  <c r="N157" i="12"/>
  <c r="N183" i="12"/>
  <c r="N98" i="12"/>
  <c r="N68" i="12"/>
  <c r="N182" i="12"/>
  <c r="N41" i="12"/>
  <c r="N105" i="12"/>
  <c r="N81" i="12"/>
  <c r="N67" i="12"/>
  <c r="N181" i="12"/>
  <c r="N141" i="12"/>
  <c r="L35" i="12"/>
  <c r="L180" i="12"/>
  <c r="L34" i="12"/>
  <c r="L124" i="12"/>
  <c r="L156" i="12"/>
  <c r="L97" i="12"/>
  <c r="L223" i="12"/>
  <c r="L123" i="12"/>
  <c r="L225" i="12"/>
  <c r="L205" i="12"/>
  <c r="L179" i="12"/>
  <c r="L15" i="12"/>
  <c r="L178" i="12"/>
  <c r="L128" i="12"/>
  <c r="L177" i="12"/>
  <c r="L176" i="12"/>
  <c r="L96" i="12"/>
  <c r="L62" i="12"/>
  <c r="L204" i="12"/>
  <c r="L209" i="12"/>
  <c r="L175" i="12"/>
  <c r="L61" i="12"/>
  <c r="L152" i="12"/>
  <c r="L60" i="12"/>
  <c r="L59" i="12"/>
  <c r="L33" i="12"/>
  <c r="L58" i="12"/>
  <c r="L80" i="12"/>
  <c r="L174" i="12"/>
  <c r="L173" i="12"/>
  <c r="L104" i="12"/>
  <c r="L103" i="12"/>
  <c r="L122" i="12"/>
  <c r="L203" i="12"/>
  <c r="L9" i="12"/>
  <c r="L121" i="12"/>
  <c r="L66" i="12"/>
  <c r="L224" i="12"/>
  <c r="L155" i="12"/>
  <c r="L172" i="12"/>
  <c r="L202" i="12"/>
  <c r="L151" i="12"/>
  <c r="L140" i="12"/>
  <c r="L120" i="12"/>
  <c r="L32" i="12"/>
  <c r="L127" i="12"/>
  <c r="L31" i="12"/>
  <c r="L79" i="12"/>
  <c r="L139" i="12"/>
  <c r="L13" i="12"/>
  <c r="L30" i="12"/>
  <c r="L150" i="12"/>
  <c r="L119" i="12"/>
  <c r="L8" i="12"/>
  <c r="L171" i="12"/>
  <c r="L216" i="12"/>
  <c r="L170" i="12"/>
  <c r="L118" i="12"/>
  <c r="L95" i="12"/>
  <c r="L94" i="12"/>
  <c r="L149" i="12"/>
  <c r="L201" i="12"/>
  <c r="L29" i="12"/>
  <c r="L169" i="12"/>
  <c r="L78" i="12"/>
  <c r="L93" i="12"/>
  <c r="L168" i="12"/>
  <c r="L200" i="12"/>
  <c r="L40" i="12"/>
  <c r="L12" i="12"/>
  <c r="L117" i="12"/>
  <c r="L92" i="12"/>
  <c r="L199" i="12"/>
  <c r="L138" i="12"/>
  <c r="L57" i="12"/>
  <c r="L137" i="12"/>
  <c r="L56" i="12"/>
  <c r="L154" i="12"/>
  <c r="L226" i="12"/>
  <c r="L91" i="12"/>
  <c r="L116" i="12"/>
  <c r="L148" i="12"/>
  <c r="L208" i="12"/>
  <c r="L198" i="12"/>
  <c r="L197" i="12"/>
  <c r="L39" i="12"/>
  <c r="L196" i="12"/>
  <c r="L167" i="12"/>
  <c r="L7" i="12"/>
  <c r="L136" i="12"/>
  <c r="L115" i="12"/>
  <c r="L195" i="12"/>
  <c r="L220" i="12"/>
  <c r="L55" i="12"/>
  <c r="L10" i="12"/>
  <c r="L77" i="12"/>
  <c r="L114" i="12"/>
  <c r="L28" i="12"/>
  <c r="L65" i="12"/>
  <c r="L194" i="12"/>
  <c r="L14" i="12"/>
  <c r="L147" i="12"/>
  <c r="L102" i="12"/>
  <c r="L221" i="12"/>
  <c r="L76" i="12"/>
  <c r="L54" i="12"/>
  <c r="L113" i="12"/>
  <c r="L75" i="12"/>
  <c r="L90" i="12"/>
  <c r="L112" i="12"/>
  <c r="L101" i="12"/>
  <c r="L74" i="12"/>
  <c r="L135" i="12"/>
  <c r="L27" i="12"/>
  <c r="L26" i="12"/>
  <c r="L193" i="12"/>
  <c r="L215" i="12"/>
  <c r="L25" i="12"/>
  <c r="L53" i="12"/>
  <c r="L134" i="12"/>
  <c r="L89" i="12"/>
  <c r="L24" i="12"/>
  <c r="L133" i="12"/>
  <c r="L38" i="12"/>
  <c r="L88" i="12"/>
  <c r="L146" i="12"/>
  <c r="L222" i="12"/>
  <c r="L23" i="12"/>
  <c r="L219" i="12"/>
  <c r="L192" i="12"/>
  <c r="L64" i="12"/>
  <c r="L218" i="12"/>
  <c r="L111" i="12"/>
  <c r="L191" i="12"/>
  <c r="L214" i="12"/>
  <c r="L52" i="12"/>
  <c r="L73" i="12"/>
  <c r="L87" i="12"/>
  <c r="L213" i="12"/>
  <c r="L145" i="12"/>
  <c r="L144" i="12"/>
  <c r="L22" i="12"/>
  <c r="L190" i="12"/>
  <c r="L207" i="12"/>
  <c r="L100" i="12"/>
  <c r="L21" i="12"/>
  <c r="L86" i="12"/>
  <c r="L166" i="12"/>
  <c r="L126" i="12"/>
  <c r="L51" i="12"/>
  <c r="L20" i="12"/>
  <c r="L132" i="12"/>
  <c r="L165" i="12"/>
  <c r="L37" i="12"/>
  <c r="L164" i="12"/>
  <c r="L19" i="12"/>
  <c r="L72" i="12"/>
  <c r="L5" i="12"/>
  <c r="L110" i="12"/>
  <c r="L71" i="12"/>
  <c r="L143" i="12"/>
  <c r="L70" i="12"/>
  <c r="L189" i="12"/>
  <c r="L6" i="12"/>
  <c r="L85" i="12"/>
  <c r="L84" i="12"/>
  <c r="L188" i="12"/>
  <c r="L50" i="12"/>
  <c r="L131" i="12"/>
  <c r="L49" i="12"/>
  <c r="L48" i="12"/>
  <c r="L206" i="12"/>
  <c r="L163" i="12"/>
  <c r="L125" i="12"/>
  <c r="L63" i="12"/>
  <c r="L47" i="12"/>
  <c r="L162" i="12"/>
  <c r="L212" i="12"/>
  <c r="L11" i="12"/>
  <c r="L46" i="12"/>
  <c r="L217" i="12"/>
  <c r="L109" i="12"/>
  <c r="L130" i="12"/>
  <c r="L187" i="12"/>
  <c r="L108" i="12"/>
  <c r="L142" i="12"/>
  <c r="L161" i="12"/>
  <c r="L160" i="12"/>
  <c r="L18" i="12"/>
  <c r="L69" i="12"/>
  <c r="L153" i="12"/>
  <c r="L36" i="12"/>
  <c r="L83" i="12"/>
  <c r="L45" i="12"/>
  <c r="L107" i="12"/>
  <c r="L44" i="12"/>
  <c r="L159" i="12"/>
  <c r="L17" i="12"/>
  <c r="L82" i="12"/>
  <c r="L16" i="12"/>
  <c r="L186" i="12"/>
  <c r="L185" i="12"/>
  <c r="L211" i="12"/>
  <c r="L43" i="12"/>
  <c r="L42" i="12"/>
  <c r="L129" i="12"/>
  <c r="L106" i="12"/>
  <c r="L184" i="12"/>
  <c r="L99" i="12"/>
  <c r="L158" i="12"/>
  <c r="L210" i="12"/>
  <c r="L157" i="12"/>
  <c r="L183" i="12"/>
  <c r="L98" i="12"/>
  <c r="L68" i="12"/>
  <c r="L182" i="12"/>
  <c r="L41" i="12"/>
  <c r="L105" i="12"/>
  <c r="L81" i="12"/>
  <c r="L67" i="12"/>
  <c r="L181" i="12"/>
  <c r="L141" i="12"/>
  <c r="J35" i="12"/>
  <c r="J180" i="12"/>
  <c r="J34" i="12"/>
  <c r="J124" i="12"/>
  <c r="J156" i="12"/>
  <c r="J97" i="12"/>
  <c r="J223" i="12"/>
  <c r="J123" i="12"/>
  <c r="J225" i="12"/>
  <c r="J205" i="12"/>
  <c r="J179" i="12"/>
  <c r="J15" i="12"/>
  <c r="J178" i="12"/>
  <c r="J128" i="12"/>
  <c r="J177" i="12"/>
  <c r="J176" i="12"/>
  <c r="J96" i="12"/>
  <c r="J62" i="12"/>
  <c r="J204" i="12"/>
  <c r="J209" i="12"/>
  <c r="J175" i="12"/>
  <c r="J61" i="12"/>
  <c r="J152" i="12"/>
  <c r="J60" i="12"/>
  <c r="J59" i="12"/>
  <c r="J33" i="12"/>
  <c r="J58" i="12"/>
  <c r="J80" i="12"/>
  <c r="J174" i="12"/>
  <c r="J173" i="12"/>
  <c r="J104" i="12"/>
  <c r="J103" i="12"/>
  <c r="J122" i="12"/>
  <c r="J203" i="12"/>
  <c r="J9" i="12"/>
  <c r="J121" i="12"/>
  <c r="J66" i="12"/>
  <c r="J224" i="12"/>
  <c r="J155" i="12"/>
  <c r="J172" i="12"/>
  <c r="J202" i="12"/>
  <c r="J151" i="12"/>
  <c r="J140" i="12"/>
  <c r="J120" i="12"/>
  <c r="J32" i="12"/>
  <c r="J127" i="12"/>
  <c r="J31" i="12"/>
  <c r="J79" i="12"/>
  <c r="J139" i="12"/>
  <c r="J13" i="12"/>
  <c r="J30" i="12"/>
  <c r="J150" i="12"/>
  <c r="J119" i="12"/>
  <c r="J8" i="12"/>
  <c r="J171" i="12"/>
  <c r="J216" i="12"/>
  <c r="J170" i="12"/>
  <c r="J118" i="12"/>
  <c r="J95" i="12"/>
  <c r="J94" i="12"/>
  <c r="J149" i="12"/>
  <c r="J201" i="12"/>
  <c r="J29" i="12"/>
  <c r="J169" i="12"/>
  <c r="J78" i="12"/>
  <c r="J93" i="12"/>
  <c r="J168" i="12"/>
  <c r="J200" i="12"/>
  <c r="J40" i="12"/>
  <c r="J12" i="12"/>
  <c r="J117" i="12"/>
  <c r="J92" i="12"/>
  <c r="J199" i="12"/>
  <c r="J138" i="12"/>
  <c r="J57" i="12"/>
  <c r="J137" i="12"/>
  <c r="J56" i="12"/>
  <c r="J154" i="12"/>
  <c r="J226" i="12"/>
  <c r="J91" i="12"/>
  <c r="J116" i="12"/>
  <c r="J148" i="12"/>
  <c r="J208" i="12"/>
  <c r="J198" i="12"/>
  <c r="J197" i="12"/>
  <c r="J39" i="12"/>
  <c r="J196" i="12"/>
  <c r="J167" i="12"/>
  <c r="J7" i="12"/>
  <c r="J136" i="12"/>
  <c r="J115" i="12"/>
  <c r="J195" i="12"/>
  <c r="J220" i="12"/>
  <c r="J55" i="12"/>
  <c r="J10" i="12"/>
  <c r="J77" i="12"/>
  <c r="J114" i="12"/>
  <c r="J28" i="12"/>
  <c r="J65" i="12"/>
  <c r="J194" i="12"/>
  <c r="J14" i="12"/>
  <c r="J147" i="12"/>
  <c r="J102" i="12"/>
  <c r="J221" i="12"/>
  <c r="J76" i="12"/>
  <c r="J54" i="12"/>
  <c r="J113" i="12"/>
  <c r="J75" i="12"/>
  <c r="J90" i="12"/>
  <c r="J112" i="12"/>
  <c r="J101" i="12"/>
  <c r="J74" i="12"/>
  <c r="J135" i="12"/>
  <c r="J27" i="12"/>
  <c r="J26" i="12"/>
  <c r="J193" i="12"/>
  <c r="J215" i="12"/>
  <c r="J25" i="12"/>
  <c r="J53" i="12"/>
  <c r="J134" i="12"/>
  <c r="J89" i="12"/>
  <c r="J24" i="12"/>
  <c r="J133" i="12"/>
  <c r="J38" i="12"/>
  <c r="J88" i="12"/>
  <c r="J146" i="12"/>
  <c r="J222" i="12"/>
  <c r="J23" i="12"/>
  <c r="J219" i="12"/>
  <c r="J192" i="12"/>
  <c r="J64" i="12"/>
  <c r="J218" i="12"/>
  <c r="J111" i="12"/>
  <c r="J191" i="12"/>
  <c r="J214" i="12"/>
  <c r="J52" i="12"/>
  <c r="J73" i="12"/>
  <c r="J87" i="12"/>
  <c r="J213" i="12"/>
  <c r="J145" i="12"/>
  <c r="J144" i="12"/>
  <c r="J22" i="12"/>
  <c r="J190" i="12"/>
  <c r="J207" i="12"/>
  <c r="J100" i="12"/>
  <c r="J21" i="12"/>
  <c r="J86" i="12"/>
  <c r="J166" i="12"/>
  <c r="J126" i="12"/>
  <c r="J51" i="12"/>
  <c r="J20" i="12"/>
  <c r="J132" i="12"/>
  <c r="J165" i="12"/>
  <c r="J37" i="12"/>
  <c r="J164" i="12"/>
  <c r="J19" i="12"/>
  <c r="J72" i="12"/>
  <c r="J5" i="12"/>
  <c r="J110" i="12"/>
  <c r="J71" i="12"/>
  <c r="J143" i="12"/>
  <c r="J70" i="12"/>
  <c r="J189" i="12"/>
  <c r="J6" i="12"/>
  <c r="J85" i="12"/>
  <c r="J84" i="12"/>
  <c r="J188" i="12"/>
  <c r="J50" i="12"/>
  <c r="J131" i="12"/>
  <c r="J49" i="12"/>
  <c r="J48" i="12"/>
  <c r="J206" i="12"/>
  <c r="J163" i="12"/>
  <c r="J125" i="12"/>
  <c r="J63" i="12"/>
  <c r="J47" i="12"/>
  <c r="J162" i="12"/>
  <c r="J212" i="12"/>
  <c r="J11" i="12"/>
  <c r="J46" i="12"/>
  <c r="J217" i="12"/>
  <c r="J109" i="12"/>
  <c r="J130" i="12"/>
  <c r="J187" i="12"/>
  <c r="J108" i="12"/>
  <c r="J142" i="12"/>
  <c r="J161" i="12"/>
  <c r="J160" i="12"/>
  <c r="J18" i="12"/>
  <c r="J69" i="12"/>
  <c r="J153" i="12"/>
  <c r="J36" i="12"/>
  <c r="J83" i="12"/>
  <c r="J45" i="12"/>
  <c r="J107" i="12"/>
  <c r="J44" i="12"/>
  <c r="J159" i="12"/>
  <c r="J17" i="12"/>
  <c r="J82" i="12"/>
  <c r="J16" i="12"/>
  <c r="J186" i="12"/>
  <c r="J185" i="12"/>
  <c r="J211" i="12"/>
  <c r="J43" i="12"/>
  <c r="J42" i="12"/>
  <c r="J129" i="12"/>
  <c r="J106" i="12"/>
  <c r="J184" i="12"/>
  <c r="J99" i="12"/>
  <c r="J158" i="12"/>
  <c r="J210" i="12"/>
  <c r="J157" i="12"/>
  <c r="J183" i="12"/>
  <c r="J98" i="12"/>
  <c r="J68" i="12"/>
  <c r="J182" i="12"/>
  <c r="J41" i="12"/>
  <c r="J105" i="12"/>
  <c r="J81" i="12"/>
  <c r="J67" i="12"/>
  <c r="J181" i="12"/>
  <c r="J141" i="12"/>
  <c r="H35" i="12"/>
  <c r="H180" i="12"/>
  <c r="H34" i="12"/>
  <c r="H124" i="12"/>
  <c r="H156" i="12"/>
  <c r="H97" i="12"/>
  <c r="H223" i="12"/>
  <c r="H123" i="12"/>
  <c r="H225" i="12"/>
  <c r="H205" i="12"/>
  <c r="H179" i="12"/>
  <c r="H15" i="12"/>
  <c r="H178" i="12"/>
  <c r="H128" i="12"/>
  <c r="H177" i="12"/>
  <c r="H176" i="12"/>
  <c r="H96" i="12"/>
  <c r="H62" i="12"/>
  <c r="H204" i="12"/>
  <c r="H209" i="12"/>
  <c r="H175" i="12"/>
  <c r="H61" i="12"/>
  <c r="H152" i="12"/>
  <c r="H60" i="12"/>
  <c r="H59" i="12"/>
  <c r="H33" i="12"/>
  <c r="H58" i="12"/>
  <c r="H80" i="12"/>
  <c r="H174" i="12"/>
  <c r="H173" i="12"/>
  <c r="H104" i="12"/>
  <c r="H103" i="12"/>
  <c r="H122" i="12"/>
  <c r="H203" i="12"/>
  <c r="H9" i="12"/>
  <c r="H121" i="12"/>
  <c r="H66" i="12"/>
  <c r="H224" i="12"/>
  <c r="H155" i="12"/>
  <c r="H172" i="12"/>
  <c r="H202" i="12"/>
  <c r="H151" i="12"/>
  <c r="H140" i="12"/>
  <c r="H120" i="12"/>
  <c r="H32" i="12"/>
  <c r="H127" i="12"/>
  <c r="H31" i="12"/>
  <c r="H79" i="12"/>
  <c r="H139" i="12"/>
  <c r="H13" i="12"/>
  <c r="H30" i="12"/>
  <c r="H150" i="12"/>
  <c r="H119" i="12"/>
  <c r="H8" i="12"/>
  <c r="H171" i="12"/>
  <c r="H216" i="12"/>
  <c r="H170" i="12"/>
  <c r="H118" i="12"/>
  <c r="H95" i="12"/>
  <c r="H94" i="12"/>
  <c r="H149" i="12"/>
  <c r="H201" i="12"/>
  <c r="H29" i="12"/>
  <c r="H169" i="12"/>
  <c r="H78" i="12"/>
  <c r="H93" i="12"/>
  <c r="H168" i="12"/>
  <c r="H200" i="12"/>
  <c r="H40" i="12"/>
  <c r="H12" i="12"/>
  <c r="H117" i="12"/>
  <c r="H92" i="12"/>
  <c r="H199" i="12"/>
  <c r="H138" i="12"/>
  <c r="H57" i="12"/>
  <c r="H137" i="12"/>
  <c r="H56" i="12"/>
  <c r="H154" i="12"/>
  <c r="H226" i="12"/>
  <c r="H91" i="12"/>
  <c r="H116" i="12"/>
  <c r="H148" i="12"/>
  <c r="H208" i="12"/>
  <c r="H198" i="12"/>
  <c r="H197" i="12"/>
  <c r="H39" i="12"/>
  <c r="H196" i="12"/>
  <c r="H167" i="12"/>
  <c r="H7" i="12"/>
  <c r="H136" i="12"/>
  <c r="H115" i="12"/>
  <c r="H195" i="12"/>
  <c r="H220" i="12"/>
  <c r="H55" i="12"/>
  <c r="H10" i="12"/>
  <c r="H77" i="12"/>
  <c r="H114" i="12"/>
  <c r="H28" i="12"/>
  <c r="H65" i="12"/>
  <c r="H194" i="12"/>
  <c r="H14" i="12"/>
  <c r="H147" i="12"/>
  <c r="H102" i="12"/>
  <c r="H221" i="12"/>
  <c r="H76" i="12"/>
  <c r="H54" i="12"/>
  <c r="H113" i="12"/>
  <c r="H75" i="12"/>
  <c r="H90" i="12"/>
  <c r="H112" i="12"/>
  <c r="H101" i="12"/>
  <c r="H74" i="12"/>
  <c r="H135" i="12"/>
  <c r="H27" i="12"/>
  <c r="H26" i="12"/>
  <c r="H193" i="12"/>
  <c r="H215" i="12"/>
  <c r="H25" i="12"/>
  <c r="H53" i="12"/>
  <c r="H134" i="12"/>
  <c r="H89" i="12"/>
  <c r="H24" i="12"/>
  <c r="H133" i="12"/>
  <c r="H38" i="12"/>
  <c r="H88" i="12"/>
  <c r="H146" i="12"/>
  <c r="H222" i="12"/>
  <c r="H23" i="12"/>
  <c r="H219" i="12"/>
  <c r="H192" i="12"/>
  <c r="H64" i="12"/>
  <c r="H218" i="12"/>
  <c r="H111" i="12"/>
  <c r="H191" i="12"/>
  <c r="H214" i="12"/>
  <c r="H52" i="12"/>
  <c r="H73" i="12"/>
  <c r="H87" i="12"/>
  <c r="H213" i="12"/>
  <c r="H145" i="12"/>
  <c r="H144" i="12"/>
  <c r="H22" i="12"/>
  <c r="H190" i="12"/>
  <c r="H207" i="12"/>
  <c r="H100" i="12"/>
  <c r="H21" i="12"/>
  <c r="H86" i="12"/>
  <c r="H166" i="12"/>
  <c r="H126" i="12"/>
  <c r="H51" i="12"/>
  <c r="H20" i="12"/>
  <c r="H132" i="12"/>
  <c r="H165" i="12"/>
  <c r="H37" i="12"/>
  <c r="H164" i="12"/>
  <c r="H19" i="12"/>
  <c r="H72" i="12"/>
  <c r="H5" i="12"/>
  <c r="H110" i="12"/>
  <c r="H71" i="12"/>
  <c r="H143" i="12"/>
  <c r="H70" i="12"/>
  <c r="H189" i="12"/>
  <c r="H6" i="12"/>
  <c r="H85" i="12"/>
  <c r="H84" i="12"/>
  <c r="H188" i="12"/>
  <c r="H50" i="12"/>
  <c r="H131" i="12"/>
  <c r="H49" i="12"/>
  <c r="H48" i="12"/>
  <c r="H206" i="12"/>
  <c r="H163" i="12"/>
  <c r="H125" i="12"/>
  <c r="H63" i="12"/>
  <c r="H47" i="12"/>
  <c r="H162" i="12"/>
  <c r="H212" i="12"/>
  <c r="H11" i="12"/>
  <c r="H46" i="12"/>
  <c r="H217" i="12"/>
  <c r="H109" i="12"/>
  <c r="H130" i="12"/>
  <c r="H187" i="12"/>
  <c r="H108" i="12"/>
  <c r="H142" i="12"/>
  <c r="H161" i="12"/>
  <c r="H160" i="12"/>
  <c r="H18" i="12"/>
  <c r="H69" i="12"/>
  <c r="H153" i="12"/>
  <c r="H36" i="12"/>
  <c r="H83" i="12"/>
  <c r="H45" i="12"/>
  <c r="H107" i="12"/>
  <c r="H44" i="12"/>
  <c r="H159" i="12"/>
  <c r="H17" i="12"/>
  <c r="H82" i="12"/>
  <c r="H16" i="12"/>
  <c r="H186" i="12"/>
  <c r="H185" i="12"/>
  <c r="H211" i="12"/>
  <c r="H43" i="12"/>
  <c r="H42" i="12"/>
  <c r="H129" i="12"/>
  <c r="H106" i="12"/>
  <c r="H184" i="12"/>
  <c r="H99" i="12"/>
  <c r="H158" i="12"/>
  <c r="H210" i="12"/>
  <c r="H157" i="12"/>
  <c r="H183" i="12"/>
  <c r="H98" i="12"/>
  <c r="H68" i="12"/>
  <c r="H182" i="12"/>
  <c r="H41" i="12"/>
  <c r="H105" i="12"/>
  <c r="H81" i="12"/>
  <c r="H67" i="12"/>
  <c r="H181" i="12"/>
  <c r="H141" i="12"/>
  <c r="F35" i="12"/>
  <c r="F180" i="12"/>
  <c r="F34" i="12"/>
  <c r="F124" i="12"/>
  <c r="F156" i="12"/>
  <c r="F97" i="12"/>
  <c r="F223" i="12"/>
  <c r="F123" i="12"/>
  <c r="F225" i="12"/>
  <c r="F205" i="12"/>
  <c r="F179" i="12"/>
  <c r="F15" i="12"/>
  <c r="F178" i="12"/>
  <c r="F128" i="12"/>
  <c r="F177" i="12"/>
  <c r="F176" i="12"/>
  <c r="F96" i="12"/>
  <c r="F62" i="12"/>
  <c r="F204" i="12"/>
  <c r="F209" i="12"/>
  <c r="F175" i="12"/>
  <c r="F61" i="12"/>
  <c r="F152" i="12"/>
  <c r="F60" i="12"/>
  <c r="F59" i="12"/>
  <c r="F33" i="12"/>
  <c r="F58" i="12"/>
  <c r="F80" i="12"/>
  <c r="F174" i="12"/>
  <c r="F173" i="12"/>
  <c r="F104" i="12"/>
  <c r="F103" i="12"/>
  <c r="F122" i="12"/>
  <c r="F203" i="12"/>
  <c r="F9" i="12"/>
  <c r="F121" i="12"/>
  <c r="F66" i="12"/>
  <c r="F224" i="12"/>
  <c r="F155" i="12"/>
  <c r="F172" i="12"/>
  <c r="F202" i="12"/>
  <c r="F151" i="12"/>
  <c r="F140" i="12"/>
  <c r="F120" i="12"/>
  <c r="F32" i="12"/>
  <c r="F127" i="12"/>
  <c r="F31" i="12"/>
  <c r="F79" i="12"/>
  <c r="F139" i="12"/>
  <c r="F13" i="12"/>
  <c r="F30" i="12"/>
  <c r="F150" i="12"/>
  <c r="F119" i="12"/>
  <c r="F8" i="12"/>
  <c r="F171" i="12"/>
  <c r="F216" i="12"/>
  <c r="F170" i="12"/>
  <c r="F118" i="12"/>
  <c r="F95" i="12"/>
  <c r="F94" i="12"/>
  <c r="F149" i="12"/>
  <c r="F201" i="12"/>
  <c r="F29" i="12"/>
  <c r="F169" i="12"/>
  <c r="F78" i="12"/>
  <c r="F93" i="12"/>
  <c r="F168" i="12"/>
  <c r="F200" i="12"/>
  <c r="F40" i="12"/>
  <c r="F12" i="12"/>
  <c r="F117" i="12"/>
  <c r="F92" i="12"/>
  <c r="F199" i="12"/>
  <c r="F138" i="12"/>
  <c r="F57" i="12"/>
  <c r="F137" i="12"/>
  <c r="F56" i="12"/>
  <c r="F154" i="12"/>
  <c r="F226" i="12"/>
  <c r="F91" i="12"/>
  <c r="F116" i="12"/>
  <c r="F148" i="12"/>
  <c r="F208" i="12"/>
  <c r="F198" i="12"/>
  <c r="F197" i="12"/>
  <c r="F39" i="12"/>
  <c r="F196" i="12"/>
  <c r="F167" i="12"/>
  <c r="F7" i="12"/>
  <c r="F136" i="12"/>
  <c r="F115" i="12"/>
  <c r="F195" i="12"/>
  <c r="F220" i="12"/>
  <c r="F55" i="12"/>
  <c r="F10" i="12"/>
  <c r="F77" i="12"/>
  <c r="F114" i="12"/>
  <c r="F28" i="12"/>
  <c r="F65" i="12"/>
  <c r="F194" i="12"/>
  <c r="F14" i="12"/>
  <c r="F147" i="12"/>
  <c r="F102" i="12"/>
  <c r="F221" i="12"/>
  <c r="F76" i="12"/>
  <c r="F54" i="12"/>
  <c r="F113" i="12"/>
  <c r="F75" i="12"/>
  <c r="F90" i="12"/>
  <c r="F112" i="12"/>
  <c r="F101" i="12"/>
  <c r="F74" i="12"/>
  <c r="F135" i="12"/>
  <c r="F27" i="12"/>
  <c r="F26" i="12"/>
  <c r="F193" i="12"/>
  <c r="F215" i="12"/>
  <c r="F25" i="12"/>
  <c r="F53" i="12"/>
  <c r="F134" i="12"/>
  <c r="F89" i="12"/>
  <c r="F24" i="12"/>
  <c r="F133" i="12"/>
  <c r="F38" i="12"/>
  <c r="F88" i="12"/>
  <c r="F146" i="12"/>
  <c r="F222" i="12"/>
  <c r="F23" i="12"/>
  <c r="F219" i="12"/>
  <c r="F192" i="12"/>
  <c r="F64" i="12"/>
  <c r="F218" i="12"/>
  <c r="F111" i="12"/>
  <c r="F191" i="12"/>
  <c r="F214" i="12"/>
  <c r="F52" i="12"/>
  <c r="F73" i="12"/>
  <c r="F87" i="12"/>
  <c r="F213" i="12"/>
  <c r="F145" i="12"/>
  <c r="F144" i="12"/>
  <c r="F22" i="12"/>
  <c r="F190" i="12"/>
  <c r="F207" i="12"/>
  <c r="F100" i="12"/>
  <c r="F21" i="12"/>
  <c r="F86" i="12"/>
  <c r="F166" i="12"/>
  <c r="F126" i="12"/>
  <c r="F51" i="12"/>
  <c r="F20" i="12"/>
  <c r="F132" i="12"/>
  <c r="F165" i="12"/>
  <c r="F37" i="12"/>
  <c r="F164" i="12"/>
  <c r="F19" i="12"/>
  <c r="F72" i="12"/>
  <c r="F5" i="12"/>
  <c r="F110" i="12"/>
  <c r="F71" i="12"/>
  <c r="F143" i="12"/>
  <c r="F70" i="12"/>
  <c r="F189" i="12"/>
  <c r="F6" i="12"/>
  <c r="F85" i="12"/>
  <c r="F84" i="12"/>
  <c r="F188" i="12"/>
  <c r="F50" i="12"/>
  <c r="F131" i="12"/>
  <c r="F49" i="12"/>
  <c r="F48" i="12"/>
  <c r="F206" i="12"/>
  <c r="F163" i="12"/>
  <c r="F125" i="12"/>
  <c r="F63" i="12"/>
  <c r="F47" i="12"/>
  <c r="F162" i="12"/>
  <c r="F212" i="12"/>
  <c r="F11" i="12"/>
  <c r="F46" i="12"/>
  <c r="F217" i="12"/>
  <c r="F109" i="12"/>
  <c r="F130" i="12"/>
  <c r="F187" i="12"/>
  <c r="F108" i="12"/>
  <c r="F142" i="12"/>
  <c r="F161" i="12"/>
  <c r="F160" i="12"/>
  <c r="F18" i="12"/>
  <c r="F69" i="12"/>
  <c r="F153" i="12"/>
  <c r="F36" i="12"/>
  <c r="F83" i="12"/>
  <c r="F45" i="12"/>
  <c r="F107" i="12"/>
  <c r="F44" i="12"/>
  <c r="F159" i="12"/>
  <c r="F17" i="12"/>
  <c r="F82" i="12"/>
  <c r="F16" i="12"/>
  <c r="F186" i="12"/>
  <c r="F185" i="12"/>
  <c r="F211" i="12"/>
  <c r="F43" i="12"/>
  <c r="F42" i="12"/>
  <c r="F129" i="12"/>
  <c r="F106" i="12"/>
  <c r="F184" i="12"/>
  <c r="F99" i="12"/>
  <c r="F158" i="12"/>
  <c r="F210" i="12"/>
  <c r="F157" i="12"/>
  <c r="F183" i="12"/>
  <c r="F98" i="12"/>
  <c r="F68" i="12"/>
  <c r="F182" i="12"/>
  <c r="F41" i="12"/>
  <c r="F105" i="12"/>
  <c r="F81" i="12"/>
  <c r="F67" i="12"/>
  <c r="F181" i="12"/>
  <c r="F141" i="12"/>
  <c r="D35" i="12"/>
  <c r="D180" i="12"/>
  <c r="D34" i="12"/>
  <c r="D124" i="12"/>
  <c r="D156" i="12"/>
  <c r="D97" i="12"/>
  <c r="D223" i="12"/>
  <c r="D123" i="12"/>
  <c r="D225" i="12"/>
  <c r="D205" i="12"/>
  <c r="D179" i="12"/>
  <c r="D15" i="12"/>
  <c r="D178" i="12"/>
  <c r="B178" i="12" s="1"/>
  <c r="D128" i="12"/>
  <c r="D177" i="12"/>
  <c r="D176" i="12"/>
  <c r="D96" i="12"/>
  <c r="D62" i="12"/>
  <c r="D204" i="12"/>
  <c r="D209" i="12"/>
  <c r="D175" i="12"/>
  <c r="D61" i="12"/>
  <c r="D152" i="12"/>
  <c r="D60" i="12"/>
  <c r="D59" i="12"/>
  <c r="D33" i="12"/>
  <c r="D58" i="12"/>
  <c r="D80" i="12"/>
  <c r="D174" i="12"/>
  <c r="D173" i="12"/>
  <c r="D104" i="12"/>
  <c r="D103" i="12"/>
  <c r="D122" i="12"/>
  <c r="D203" i="12"/>
  <c r="D9" i="12"/>
  <c r="D121" i="12"/>
  <c r="D66" i="12"/>
  <c r="D224" i="12"/>
  <c r="D155" i="12"/>
  <c r="D172" i="12"/>
  <c r="D202" i="12"/>
  <c r="D151" i="12"/>
  <c r="D140" i="12"/>
  <c r="D120" i="12"/>
  <c r="D32" i="12"/>
  <c r="D127" i="12"/>
  <c r="D31" i="12"/>
  <c r="D79" i="12"/>
  <c r="D139" i="12"/>
  <c r="D13" i="12"/>
  <c r="D30" i="12"/>
  <c r="D150" i="12"/>
  <c r="D119" i="12"/>
  <c r="D8" i="12"/>
  <c r="D171" i="12"/>
  <c r="D216" i="12"/>
  <c r="D170" i="12"/>
  <c r="D118" i="12"/>
  <c r="D95" i="12"/>
  <c r="D94" i="12"/>
  <c r="D149" i="12"/>
  <c r="B149" i="12" s="1"/>
  <c r="D201" i="12"/>
  <c r="D29" i="12"/>
  <c r="D169" i="12"/>
  <c r="D78" i="12"/>
  <c r="D93" i="12"/>
  <c r="D168" i="12"/>
  <c r="D200" i="12"/>
  <c r="D40" i="12"/>
  <c r="D12" i="12"/>
  <c r="D117" i="12"/>
  <c r="D92" i="12"/>
  <c r="D199" i="12"/>
  <c r="D138" i="12"/>
  <c r="D57" i="12"/>
  <c r="D137" i="12"/>
  <c r="D56" i="12"/>
  <c r="D154" i="12"/>
  <c r="D226" i="12"/>
  <c r="D91" i="12"/>
  <c r="D116" i="12"/>
  <c r="D148" i="12"/>
  <c r="D208" i="12"/>
  <c r="D198" i="12"/>
  <c r="D197" i="12"/>
  <c r="D39" i="12"/>
  <c r="D196" i="12"/>
  <c r="D167" i="12"/>
  <c r="D7" i="12"/>
  <c r="D136" i="12"/>
  <c r="D115" i="12"/>
  <c r="D195" i="12"/>
  <c r="D220" i="12"/>
  <c r="D55" i="12"/>
  <c r="D10" i="12"/>
  <c r="D77" i="12"/>
  <c r="D114" i="12"/>
  <c r="D28" i="12"/>
  <c r="D65" i="12"/>
  <c r="D194" i="12"/>
  <c r="D14" i="12"/>
  <c r="D147" i="12"/>
  <c r="D102" i="12"/>
  <c r="D221" i="12"/>
  <c r="D76" i="12"/>
  <c r="D54" i="12"/>
  <c r="D113" i="12"/>
  <c r="D75" i="12"/>
  <c r="D90" i="12"/>
  <c r="D112" i="12"/>
  <c r="D101" i="12"/>
  <c r="D74" i="12"/>
  <c r="D135" i="12"/>
  <c r="D27" i="12"/>
  <c r="D26" i="12"/>
  <c r="D193" i="12"/>
  <c r="D215" i="12"/>
  <c r="D25" i="12"/>
  <c r="D53" i="12"/>
  <c r="D134" i="12"/>
  <c r="D89" i="12"/>
  <c r="D24" i="12"/>
  <c r="D133" i="12"/>
  <c r="D38" i="12"/>
  <c r="D88" i="12"/>
  <c r="D146" i="12"/>
  <c r="D222" i="12"/>
  <c r="D23" i="12"/>
  <c r="D219" i="12"/>
  <c r="D192" i="12"/>
  <c r="D64" i="12"/>
  <c r="D218" i="12"/>
  <c r="D111" i="12"/>
  <c r="D191" i="12"/>
  <c r="D214" i="12"/>
  <c r="D52" i="12"/>
  <c r="D73" i="12"/>
  <c r="D87" i="12"/>
  <c r="D213" i="12"/>
  <c r="D145" i="12"/>
  <c r="D144" i="12"/>
  <c r="D22" i="12"/>
  <c r="D190" i="12"/>
  <c r="D207" i="12"/>
  <c r="D100" i="12"/>
  <c r="D21" i="12"/>
  <c r="D86" i="12"/>
  <c r="D166" i="12"/>
  <c r="D126" i="12"/>
  <c r="D51" i="12"/>
  <c r="D20" i="12"/>
  <c r="D132" i="12"/>
  <c r="D165" i="12"/>
  <c r="D37" i="12"/>
  <c r="D164" i="12"/>
  <c r="D19" i="12"/>
  <c r="D72" i="12"/>
  <c r="D5" i="12"/>
  <c r="D110" i="12"/>
  <c r="D71" i="12"/>
  <c r="D143" i="12"/>
  <c r="D70" i="12"/>
  <c r="D189" i="12"/>
  <c r="D6" i="12"/>
  <c r="D85" i="12"/>
  <c r="D84" i="12"/>
  <c r="D188" i="12"/>
  <c r="D50" i="12"/>
  <c r="D131" i="12"/>
  <c r="D49" i="12"/>
  <c r="D48" i="12"/>
  <c r="D206" i="12"/>
  <c r="D163" i="12"/>
  <c r="D125" i="12"/>
  <c r="D63" i="12"/>
  <c r="D47" i="12"/>
  <c r="D162" i="12"/>
  <c r="D212" i="12"/>
  <c r="D11" i="12"/>
  <c r="D46" i="12"/>
  <c r="D217" i="12"/>
  <c r="D109" i="12"/>
  <c r="D130" i="12"/>
  <c r="D187" i="12"/>
  <c r="D108" i="12"/>
  <c r="D142" i="12"/>
  <c r="D161" i="12"/>
  <c r="D160" i="12"/>
  <c r="D18" i="12"/>
  <c r="D69" i="12"/>
  <c r="D153" i="12"/>
  <c r="D36" i="12"/>
  <c r="D83" i="12"/>
  <c r="D45" i="12"/>
  <c r="D107" i="12"/>
  <c r="D44" i="12"/>
  <c r="D159" i="12"/>
  <c r="D17" i="12"/>
  <c r="D82" i="12"/>
  <c r="D16" i="12"/>
  <c r="D186" i="12"/>
  <c r="D185" i="12"/>
  <c r="D211" i="12"/>
  <c r="D43" i="12"/>
  <c r="D42" i="12"/>
  <c r="D129" i="12"/>
  <c r="D106" i="12"/>
  <c r="D184" i="12"/>
  <c r="D99" i="12"/>
  <c r="D158" i="12"/>
  <c r="D210" i="12"/>
  <c r="D157" i="12"/>
  <c r="D183" i="12"/>
  <c r="D98" i="12"/>
  <c r="D68" i="12"/>
  <c r="D182" i="12"/>
  <c r="D41" i="12"/>
  <c r="D105" i="12"/>
  <c r="D81" i="12"/>
  <c r="D67" i="12"/>
  <c r="D181" i="12"/>
  <c r="D141" i="12"/>
  <c r="N101" i="11"/>
  <c r="L101" i="11"/>
  <c r="J101" i="11"/>
  <c r="H101" i="11"/>
  <c r="F101" i="11"/>
  <c r="D101" i="11"/>
  <c r="N143" i="11"/>
  <c r="N176" i="11"/>
  <c r="N233" i="11"/>
  <c r="N148" i="11"/>
  <c r="N95" i="11"/>
  <c r="N142" i="11"/>
  <c r="N94" i="11"/>
  <c r="N35" i="11"/>
  <c r="N93" i="11"/>
  <c r="N141" i="11"/>
  <c r="N12" i="11"/>
  <c r="N92" i="11"/>
  <c r="N188" i="11"/>
  <c r="N34" i="11"/>
  <c r="N175" i="11"/>
  <c r="N33" i="11"/>
  <c r="N91" i="11"/>
  <c r="N90" i="11"/>
  <c r="N174" i="11"/>
  <c r="N140" i="11"/>
  <c r="N214" i="11"/>
  <c r="N139" i="11"/>
  <c r="N62" i="11"/>
  <c r="N32" i="11"/>
  <c r="N89" i="11"/>
  <c r="N31" i="11"/>
  <c r="N231" i="11"/>
  <c r="N30" i="11"/>
  <c r="N173" i="11"/>
  <c r="N213" i="11"/>
  <c r="N44" i="11"/>
  <c r="N100" i="11"/>
  <c r="N187" i="11"/>
  <c r="N212" i="11"/>
  <c r="N29" i="11"/>
  <c r="N172" i="11"/>
  <c r="N211" i="11"/>
  <c r="N88" i="11"/>
  <c r="N186" i="11"/>
  <c r="N185" i="11"/>
  <c r="N220" i="11"/>
  <c r="N138" i="11"/>
  <c r="N137" i="11"/>
  <c r="N171" i="11"/>
  <c r="N87" i="11"/>
  <c r="N86" i="11"/>
  <c r="N136" i="11"/>
  <c r="N135" i="11"/>
  <c r="N28" i="11"/>
  <c r="N85" i="11"/>
  <c r="N170" i="11"/>
  <c r="N11" i="11"/>
  <c r="N84" i="11"/>
  <c r="N228" i="11"/>
  <c r="N201" i="11"/>
  <c r="N83" i="11"/>
  <c r="N27" i="11"/>
  <c r="N134" i="11"/>
  <c r="N61" i="11"/>
  <c r="N200" i="11"/>
  <c r="N60" i="11"/>
  <c r="N169" i="11"/>
  <c r="N133" i="11"/>
  <c r="N43" i="11"/>
  <c r="N82" i="11"/>
  <c r="N81" i="11"/>
  <c r="N80" i="11"/>
  <c r="N6" i="11"/>
  <c r="N10" i="11"/>
  <c r="N26" i="11"/>
  <c r="N210" i="11"/>
  <c r="N42" i="11"/>
  <c r="N25" i="11"/>
  <c r="N79" i="11"/>
  <c r="N132" i="11"/>
  <c r="N232" i="11"/>
  <c r="N168" i="11"/>
  <c r="N209" i="11"/>
  <c r="N167" i="11"/>
  <c r="N99" i="11"/>
  <c r="N147" i="11"/>
  <c r="N227" i="11"/>
  <c r="N131" i="11"/>
  <c r="N166" i="11"/>
  <c r="N165" i="11"/>
  <c r="N130" i="11"/>
  <c r="N59" i="11"/>
  <c r="N226" i="11"/>
  <c r="N208" i="11"/>
  <c r="N78" i="11"/>
  <c r="N164" i="11"/>
  <c r="N219" i="11"/>
  <c r="N77" i="11"/>
  <c r="N207" i="11"/>
  <c r="N41" i="11"/>
  <c r="N184" i="11"/>
  <c r="N76" i="11"/>
  <c r="N75" i="11"/>
  <c r="N129" i="11"/>
  <c r="N58" i="11"/>
  <c r="N163" i="11"/>
  <c r="N162" i="11"/>
  <c r="N161" i="11"/>
  <c r="N128" i="11"/>
  <c r="N206" i="11"/>
  <c r="N127" i="11"/>
  <c r="N57" i="11"/>
  <c r="N199" i="11"/>
  <c r="N40" i="11"/>
  <c r="N98" i="11"/>
  <c r="N160" i="11"/>
  <c r="N126" i="11"/>
  <c r="N125" i="11"/>
  <c r="N56" i="11"/>
  <c r="N124" i="11"/>
  <c r="N24" i="11"/>
  <c r="N159" i="11"/>
  <c r="N123" i="11"/>
  <c r="N158" i="11"/>
  <c r="N198" i="11"/>
  <c r="N122" i="11"/>
  <c r="N218" i="11"/>
  <c r="N197" i="11"/>
  <c r="N23" i="11"/>
  <c r="N22" i="11"/>
  <c r="N230" i="11"/>
  <c r="N21" i="11"/>
  <c r="N55" i="11"/>
  <c r="N39" i="11"/>
  <c r="N20" i="11"/>
  <c r="N183" i="11"/>
  <c r="N121" i="11"/>
  <c r="N74" i="11"/>
  <c r="N120" i="11"/>
  <c r="N9" i="11"/>
  <c r="N182" i="11"/>
  <c r="N157" i="11"/>
  <c r="N156" i="11"/>
  <c r="N155" i="11"/>
  <c r="N196" i="11"/>
  <c r="N54" i="11"/>
  <c r="N119" i="11"/>
  <c r="N225" i="11"/>
  <c r="N73" i="11"/>
  <c r="N8" i="11"/>
  <c r="N72" i="11"/>
  <c r="N118" i="11"/>
  <c r="N53" i="11"/>
  <c r="N154" i="11"/>
  <c r="N205" i="11"/>
  <c r="N181" i="11"/>
  <c r="N195" i="11"/>
  <c r="N224" i="11"/>
  <c r="N223" i="11"/>
  <c r="N153" i="11"/>
  <c r="N38" i="11"/>
  <c r="N71" i="11"/>
  <c r="N19" i="11"/>
  <c r="N152" i="11"/>
  <c r="N180" i="11"/>
  <c r="N179" i="11"/>
  <c r="N37" i="11"/>
  <c r="N194" i="11"/>
  <c r="N117" i="11"/>
  <c r="N52" i="11"/>
  <c r="N116" i="11"/>
  <c r="N151" i="11"/>
  <c r="N70" i="11"/>
  <c r="N115" i="11"/>
  <c r="N18" i="11"/>
  <c r="N193" i="11"/>
  <c r="N222" i="11"/>
  <c r="N146" i="11"/>
  <c r="N97" i="11"/>
  <c r="N69" i="11"/>
  <c r="N114" i="11"/>
  <c r="N7" i="11"/>
  <c r="N204" i="11"/>
  <c r="N51" i="11"/>
  <c r="N150" i="11"/>
  <c r="N113" i="11"/>
  <c r="N112" i="11"/>
  <c r="N111" i="11"/>
  <c r="N110" i="11"/>
  <c r="N109" i="11"/>
  <c r="N50" i="11"/>
  <c r="N217" i="11"/>
  <c r="N203" i="11"/>
  <c r="N17" i="11"/>
  <c r="N202" i="11"/>
  <c r="N192" i="11"/>
  <c r="N16" i="11"/>
  <c r="N149" i="11"/>
  <c r="N68" i="11"/>
  <c r="N96" i="11"/>
  <c r="N15" i="11"/>
  <c r="N67" i="11"/>
  <c r="N191" i="11"/>
  <c r="N49" i="11"/>
  <c r="N66" i="11"/>
  <c r="N36" i="11"/>
  <c r="N108" i="11"/>
  <c r="N65" i="11"/>
  <c r="N107" i="11"/>
  <c r="N190" i="11"/>
  <c r="N14" i="11"/>
  <c r="N48" i="11"/>
  <c r="N189" i="11"/>
  <c r="N106" i="11"/>
  <c r="N47" i="11"/>
  <c r="N105" i="11"/>
  <c r="N5" i="11"/>
  <c r="N104" i="11"/>
  <c r="N216" i="11"/>
  <c r="N103" i="11"/>
  <c r="N64" i="11"/>
  <c r="N178" i="11"/>
  <c r="N177" i="11"/>
  <c r="N215" i="11"/>
  <c r="N46" i="11"/>
  <c r="N102" i="11"/>
  <c r="N145" i="11"/>
  <c r="N221" i="11"/>
  <c r="N45" i="11"/>
  <c r="N63" i="11"/>
  <c r="N144" i="11"/>
  <c r="N13" i="11"/>
  <c r="N229" i="11"/>
  <c r="L143" i="11"/>
  <c r="L176" i="11"/>
  <c r="L233" i="11"/>
  <c r="L148" i="11"/>
  <c r="L95" i="11"/>
  <c r="L142" i="11"/>
  <c r="L94" i="11"/>
  <c r="L35" i="11"/>
  <c r="L93" i="11"/>
  <c r="L141" i="11"/>
  <c r="L12" i="11"/>
  <c r="L92" i="11"/>
  <c r="L188" i="11"/>
  <c r="L34" i="11"/>
  <c r="L175" i="11"/>
  <c r="L33" i="11"/>
  <c r="L91" i="11"/>
  <c r="L90" i="11"/>
  <c r="L174" i="11"/>
  <c r="L140" i="11"/>
  <c r="L214" i="11"/>
  <c r="L139" i="11"/>
  <c r="L62" i="11"/>
  <c r="L32" i="11"/>
  <c r="L89" i="11"/>
  <c r="L31" i="11"/>
  <c r="L231" i="11"/>
  <c r="L30" i="11"/>
  <c r="L173" i="11"/>
  <c r="L213" i="11"/>
  <c r="L44" i="11"/>
  <c r="L100" i="11"/>
  <c r="L187" i="11"/>
  <c r="L212" i="11"/>
  <c r="L29" i="11"/>
  <c r="L172" i="11"/>
  <c r="L211" i="11"/>
  <c r="L88" i="11"/>
  <c r="L186" i="11"/>
  <c r="L185" i="11"/>
  <c r="L220" i="11"/>
  <c r="L138" i="11"/>
  <c r="L137" i="11"/>
  <c r="L171" i="11"/>
  <c r="L87" i="11"/>
  <c r="L86" i="11"/>
  <c r="L136" i="11"/>
  <c r="L135" i="11"/>
  <c r="L28" i="11"/>
  <c r="L85" i="11"/>
  <c r="L170" i="11"/>
  <c r="L11" i="11"/>
  <c r="L84" i="11"/>
  <c r="L228" i="11"/>
  <c r="L201" i="11"/>
  <c r="L83" i="11"/>
  <c r="L27" i="11"/>
  <c r="L134" i="11"/>
  <c r="L61" i="11"/>
  <c r="L200" i="11"/>
  <c r="L60" i="11"/>
  <c r="L169" i="11"/>
  <c r="L133" i="11"/>
  <c r="L43" i="11"/>
  <c r="L82" i="11"/>
  <c r="L81" i="11"/>
  <c r="L80" i="11"/>
  <c r="L6" i="11"/>
  <c r="L10" i="11"/>
  <c r="L26" i="11"/>
  <c r="L210" i="11"/>
  <c r="L42" i="11"/>
  <c r="L25" i="11"/>
  <c r="L79" i="11"/>
  <c r="L132" i="11"/>
  <c r="L232" i="11"/>
  <c r="L168" i="11"/>
  <c r="L209" i="11"/>
  <c r="L167" i="11"/>
  <c r="L99" i="11"/>
  <c r="L147" i="11"/>
  <c r="L227" i="11"/>
  <c r="L131" i="11"/>
  <c r="L166" i="11"/>
  <c r="L165" i="11"/>
  <c r="L130" i="11"/>
  <c r="L59" i="11"/>
  <c r="L226" i="11"/>
  <c r="L208" i="11"/>
  <c r="L78" i="11"/>
  <c r="L164" i="11"/>
  <c r="L219" i="11"/>
  <c r="L77" i="11"/>
  <c r="L207" i="11"/>
  <c r="L41" i="11"/>
  <c r="L184" i="11"/>
  <c r="L76" i="11"/>
  <c r="L75" i="11"/>
  <c r="L129" i="11"/>
  <c r="L58" i="11"/>
  <c r="L163" i="11"/>
  <c r="L162" i="11"/>
  <c r="L161" i="11"/>
  <c r="L128" i="11"/>
  <c r="L206" i="11"/>
  <c r="L127" i="11"/>
  <c r="L57" i="11"/>
  <c r="L199" i="11"/>
  <c r="L40" i="11"/>
  <c r="L98" i="11"/>
  <c r="L160" i="11"/>
  <c r="L126" i="11"/>
  <c r="L125" i="11"/>
  <c r="L56" i="11"/>
  <c r="L124" i="11"/>
  <c r="L24" i="11"/>
  <c r="L159" i="11"/>
  <c r="L123" i="11"/>
  <c r="L158" i="11"/>
  <c r="L198" i="11"/>
  <c r="L122" i="11"/>
  <c r="L218" i="11"/>
  <c r="L197" i="11"/>
  <c r="L23" i="11"/>
  <c r="L22" i="11"/>
  <c r="L230" i="11"/>
  <c r="L21" i="11"/>
  <c r="L55" i="11"/>
  <c r="L39" i="11"/>
  <c r="L20" i="11"/>
  <c r="L183" i="11"/>
  <c r="L121" i="11"/>
  <c r="L74" i="11"/>
  <c r="L120" i="11"/>
  <c r="L9" i="11"/>
  <c r="L182" i="11"/>
  <c r="L157" i="11"/>
  <c r="L156" i="11"/>
  <c r="L155" i="11"/>
  <c r="L196" i="11"/>
  <c r="L54" i="11"/>
  <c r="L119" i="11"/>
  <c r="L225" i="11"/>
  <c r="L73" i="11"/>
  <c r="L8" i="11"/>
  <c r="L72" i="11"/>
  <c r="L118" i="11"/>
  <c r="L53" i="11"/>
  <c r="L154" i="11"/>
  <c r="L205" i="11"/>
  <c r="L181" i="11"/>
  <c r="L195" i="11"/>
  <c r="L224" i="11"/>
  <c r="L223" i="11"/>
  <c r="L153" i="11"/>
  <c r="L38" i="11"/>
  <c r="L71" i="11"/>
  <c r="L19" i="11"/>
  <c r="L152" i="11"/>
  <c r="L180" i="11"/>
  <c r="L179" i="11"/>
  <c r="L37" i="11"/>
  <c r="L194" i="11"/>
  <c r="L117" i="11"/>
  <c r="L52" i="11"/>
  <c r="L116" i="11"/>
  <c r="L151" i="11"/>
  <c r="L70" i="11"/>
  <c r="L115" i="11"/>
  <c r="L18" i="11"/>
  <c r="L193" i="11"/>
  <c r="L222" i="11"/>
  <c r="L146" i="11"/>
  <c r="L97" i="11"/>
  <c r="L69" i="11"/>
  <c r="L114" i="11"/>
  <c r="L7" i="11"/>
  <c r="L204" i="11"/>
  <c r="L51" i="11"/>
  <c r="L150" i="11"/>
  <c r="L113" i="11"/>
  <c r="L112" i="11"/>
  <c r="L111" i="11"/>
  <c r="L110" i="11"/>
  <c r="L109" i="11"/>
  <c r="L50" i="11"/>
  <c r="L217" i="11"/>
  <c r="L203" i="11"/>
  <c r="L17" i="11"/>
  <c r="L202" i="11"/>
  <c r="L192" i="11"/>
  <c r="L16" i="11"/>
  <c r="L149" i="11"/>
  <c r="L68" i="11"/>
  <c r="L96" i="11"/>
  <c r="L15" i="11"/>
  <c r="L67" i="11"/>
  <c r="L191" i="11"/>
  <c r="L49" i="11"/>
  <c r="L66" i="11"/>
  <c r="L36" i="11"/>
  <c r="L108" i="11"/>
  <c r="L65" i="11"/>
  <c r="L107" i="11"/>
  <c r="L190" i="11"/>
  <c r="L14" i="11"/>
  <c r="L48" i="11"/>
  <c r="L189" i="11"/>
  <c r="L106" i="11"/>
  <c r="L47" i="11"/>
  <c r="L105" i="11"/>
  <c r="L5" i="11"/>
  <c r="L104" i="11"/>
  <c r="L216" i="11"/>
  <c r="L103" i="11"/>
  <c r="L64" i="11"/>
  <c r="L178" i="11"/>
  <c r="L177" i="11"/>
  <c r="L215" i="11"/>
  <c r="L46" i="11"/>
  <c r="L102" i="11"/>
  <c r="L145" i="11"/>
  <c r="L221" i="11"/>
  <c r="L45" i="11"/>
  <c r="L63" i="11"/>
  <c r="L144" i="11"/>
  <c r="L13" i="11"/>
  <c r="L229" i="11"/>
  <c r="J143" i="11"/>
  <c r="J176" i="11"/>
  <c r="J233" i="11"/>
  <c r="J148" i="11"/>
  <c r="J95" i="11"/>
  <c r="J142" i="11"/>
  <c r="J94" i="11"/>
  <c r="J35" i="11"/>
  <c r="J93" i="11"/>
  <c r="J141" i="11"/>
  <c r="J12" i="11"/>
  <c r="J92" i="11"/>
  <c r="J188" i="11"/>
  <c r="J34" i="11"/>
  <c r="J175" i="11"/>
  <c r="J33" i="11"/>
  <c r="J91" i="11"/>
  <c r="J90" i="11"/>
  <c r="J174" i="11"/>
  <c r="J140" i="11"/>
  <c r="J214" i="11"/>
  <c r="J139" i="11"/>
  <c r="J62" i="11"/>
  <c r="J32" i="11"/>
  <c r="J89" i="11"/>
  <c r="J31" i="11"/>
  <c r="J231" i="11"/>
  <c r="J30" i="11"/>
  <c r="J173" i="11"/>
  <c r="J213" i="11"/>
  <c r="J44" i="11"/>
  <c r="J100" i="11"/>
  <c r="J187" i="11"/>
  <c r="J212" i="11"/>
  <c r="J29" i="11"/>
  <c r="J172" i="11"/>
  <c r="J211" i="11"/>
  <c r="J88" i="11"/>
  <c r="J186" i="11"/>
  <c r="J185" i="11"/>
  <c r="J220" i="11"/>
  <c r="J138" i="11"/>
  <c r="J137" i="11"/>
  <c r="J171" i="11"/>
  <c r="J87" i="11"/>
  <c r="J86" i="11"/>
  <c r="J136" i="11"/>
  <c r="J135" i="11"/>
  <c r="J28" i="11"/>
  <c r="J85" i="11"/>
  <c r="J170" i="11"/>
  <c r="J11" i="11"/>
  <c r="J84" i="11"/>
  <c r="J228" i="11"/>
  <c r="J201" i="11"/>
  <c r="J83" i="11"/>
  <c r="J27" i="11"/>
  <c r="J134" i="11"/>
  <c r="J61" i="11"/>
  <c r="J200" i="11"/>
  <c r="J60" i="11"/>
  <c r="J169" i="11"/>
  <c r="J133" i="11"/>
  <c r="J43" i="11"/>
  <c r="J82" i="11"/>
  <c r="J81" i="11"/>
  <c r="J80" i="11"/>
  <c r="J6" i="11"/>
  <c r="J10" i="11"/>
  <c r="J26" i="11"/>
  <c r="J210" i="11"/>
  <c r="J42" i="11"/>
  <c r="J25" i="11"/>
  <c r="J79" i="11"/>
  <c r="J132" i="11"/>
  <c r="J232" i="11"/>
  <c r="J168" i="11"/>
  <c r="J209" i="11"/>
  <c r="J167" i="11"/>
  <c r="J99" i="11"/>
  <c r="J147" i="11"/>
  <c r="J227" i="11"/>
  <c r="J131" i="11"/>
  <c r="J166" i="11"/>
  <c r="J165" i="11"/>
  <c r="J130" i="11"/>
  <c r="J59" i="11"/>
  <c r="J226" i="11"/>
  <c r="J208" i="11"/>
  <c r="J78" i="11"/>
  <c r="J164" i="11"/>
  <c r="J219" i="11"/>
  <c r="J77" i="11"/>
  <c r="J207" i="11"/>
  <c r="J41" i="11"/>
  <c r="J184" i="11"/>
  <c r="J76" i="11"/>
  <c r="J75" i="11"/>
  <c r="J129" i="11"/>
  <c r="J58" i="11"/>
  <c r="J163" i="11"/>
  <c r="J162" i="11"/>
  <c r="J161" i="11"/>
  <c r="J128" i="11"/>
  <c r="J206" i="11"/>
  <c r="J127" i="11"/>
  <c r="J57" i="11"/>
  <c r="J199" i="11"/>
  <c r="J40" i="11"/>
  <c r="J98" i="11"/>
  <c r="J160" i="11"/>
  <c r="J126" i="11"/>
  <c r="J125" i="11"/>
  <c r="J56" i="11"/>
  <c r="J124" i="11"/>
  <c r="J24" i="11"/>
  <c r="J159" i="11"/>
  <c r="J123" i="11"/>
  <c r="J158" i="11"/>
  <c r="J198" i="11"/>
  <c r="J122" i="11"/>
  <c r="J218" i="11"/>
  <c r="J197" i="11"/>
  <c r="J23" i="11"/>
  <c r="J22" i="11"/>
  <c r="J230" i="11"/>
  <c r="J21" i="11"/>
  <c r="J55" i="11"/>
  <c r="J39" i="11"/>
  <c r="J20" i="11"/>
  <c r="J183" i="11"/>
  <c r="J121" i="11"/>
  <c r="J74" i="11"/>
  <c r="J120" i="11"/>
  <c r="J9" i="11"/>
  <c r="J182" i="11"/>
  <c r="J157" i="11"/>
  <c r="J156" i="11"/>
  <c r="J155" i="11"/>
  <c r="J196" i="11"/>
  <c r="J54" i="11"/>
  <c r="J119" i="11"/>
  <c r="J225" i="11"/>
  <c r="J73" i="11"/>
  <c r="J8" i="11"/>
  <c r="J72" i="11"/>
  <c r="J118" i="11"/>
  <c r="J53" i="11"/>
  <c r="J154" i="11"/>
  <c r="J205" i="11"/>
  <c r="J181" i="11"/>
  <c r="J195" i="11"/>
  <c r="J224" i="11"/>
  <c r="J223" i="11"/>
  <c r="J153" i="11"/>
  <c r="J38" i="11"/>
  <c r="J71" i="11"/>
  <c r="J19" i="11"/>
  <c r="J152" i="11"/>
  <c r="J180" i="11"/>
  <c r="J179" i="11"/>
  <c r="J37" i="11"/>
  <c r="J194" i="11"/>
  <c r="J117" i="11"/>
  <c r="J52" i="11"/>
  <c r="J116" i="11"/>
  <c r="J151" i="11"/>
  <c r="J70" i="11"/>
  <c r="J115" i="11"/>
  <c r="J18" i="11"/>
  <c r="J193" i="11"/>
  <c r="J222" i="11"/>
  <c r="J146" i="11"/>
  <c r="J97" i="11"/>
  <c r="J69" i="11"/>
  <c r="J114" i="11"/>
  <c r="J7" i="11"/>
  <c r="J204" i="11"/>
  <c r="J51" i="11"/>
  <c r="J150" i="11"/>
  <c r="J113" i="11"/>
  <c r="J112" i="11"/>
  <c r="J111" i="11"/>
  <c r="J110" i="11"/>
  <c r="J109" i="11"/>
  <c r="J50" i="11"/>
  <c r="J217" i="11"/>
  <c r="J203" i="11"/>
  <c r="J17" i="11"/>
  <c r="J202" i="11"/>
  <c r="J192" i="11"/>
  <c r="J16" i="11"/>
  <c r="J149" i="11"/>
  <c r="J68" i="11"/>
  <c r="J96" i="11"/>
  <c r="J15" i="11"/>
  <c r="J67" i="11"/>
  <c r="J191" i="11"/>
  <c r="J49" i="11"/>
  <c r="J66" i="11"/>
  <c r="J36" i="11"/>
  <c r="J108" i="11"/>
  <c r="J65" i="11"/>
  <c r="J107" i="11"/>
  <c r="J190" i="11"/>
  <c r="J14" i="11"/>
  <c r="J48" i="11"/>
  <c r="J189" i="11"/>
  <c r="J106" i="11"/>
  <c r="J47" i="11"/>
  <c r="J105" i="11"/>
  <c r="J5" i="11"/>
  <c r="J104" i="11"/>
  <c r="J216" i="11"/>
  <c r="J103" i="11"/>
  <c r="J64" i="11"/>
  <c r="J178" i="11"/>
  <c r="J177" i="11"/>
  <c r="J215" i="11"/>
  <c r="J46" i="11"/>
  <c r="J102" i="11"/>
  <c r="J145" i="11"/>
  <c r="J221" i="11"/>
  <c r="J45" i="11"/>
  <c r="J63" i="11"/>
  <c r="J144" i="11"/>
  <c r="J13" i="11"/>
  <c r="J229" i="11"/>
  <c r="H143" i="11"/>
  <c r="H176" i="11"/>
  <c r="H233" i="11"/>
  <c r="H148" i="11"/>
  <c r="H95" i="11"/>
  <c r="H142" i="11"/>
  <c r="H94" i="11"/>
  <c r="H35" i="11"/>
  <c r="H93" i="11"/>
  <c r="H141" i="11"/>
  <c r="H12" i="11"/>
  <c r="H92" i="11"/>
  <c r="H188" i="11"/>
  <c r="H34" i="11"/>
  <c r="H175" i="11"/>
  <c r="H33" i="11"/>
  <c r="H91" i="11"/>
  <c r="H90" i="11"/>
  <c r="H174" i="11"/>
  <c r="H140" i="11"/>
  <c r="H214" i="11"/>
  <c r="H139" i="11"/>
  <c r="H62" i="11"/>
  <c r="H32" i="11"/>
  <c r="H89" i="11"/>
  <c r="H31" i="11"/>
  <c r="H231" i="11"/>
  <c r="H30" i="11"/>
  <c r="H173" i="11"/>
  <c r="H213" i="11"/>
  <c r="H44" i="11"/>
  <c r="H100" i="11"/>
  <c r="H187" i="11"/>
  <c r="H212" i="11"/>
  <c r="H29" i="11"/>
  <c r="H172" i="11"/>
  <c r="H211" i="11"/>
  <c r="H88" i="11"/>
  <c r="H186" i="11"/>
  <c r="H185" i="11"/>
  <c r="H220" i="11"/>
  <c r="H138" i="11"/>
  <c r="H137" i="11"/>
  <c r="H171" i="11"/>
  <c r="H87" i="11"/>
  <c r="H86" i="11"/>
  <c r="H136" i="11"/>
  <c r="H135" i="11"/>
  <c r="H28" i="11"/>
  <c r="H85" i="11"/>
  <c r="H170" i="11"/>
  <c r="H11" i="11"/>
  <c r="H84" i="11"/>
  <c r="H228" i="11"/>
  <c r="H201" i="11"/>
  <c r="H83" i="11"/>
  <c r="H27" i="11"/>
  <c r="H134" i="11"/>
  <c r="H61" i="11"/>
  <c r="H200" i="11"/>
  <c r="H60" i="11"/>
  <c r="H169" i="11"/>
  <c r="H133" i="11"/>
  <c r="H43" i="11"/>
  <c r="H82" i="11"/>
  <c r="H81" i="11"/>
  <c r="H80" i="11"/>
  <c r="H6" i="11"/>
  <c r="H10" i="11"/>
  <c r="H26" i="11"/>
  <c r="H210" i="11"/>
  <c r="H42" i="11"/>
  <c r="H25" i="11"/>
  <c r="H79" i="11"/>
  <c r="H132" i="11"/>
  <c r="H232" i="11"/>
  <c r="H168" i="11"/>
  <c r="H209" i="11"/>
  <c r="H167" i="11"/>
  <c r="H99" i="11"/>
  <c r="H147" i="11"/>
  <c r="H227" i="11"/>
  <c r="H131" i="11"/>
  <c r="H166" i="11"/>
  <c r="H165" i="11"/>
  <c r="H130" i="11"/>
  <c r="H59" i="11"/>
  <c r="H226" i="11"/>
  <c r="H208" i="11"/>
  <c r="H78" i="11"/>
  <c r="H164" i="11"/>
  <c r="H219" i="11"/>
  <c r="H77" i="11"/>
  <c r="H207" i="11"/>
  <c r="H41" i="11"/>
  <c r="H184" i="11"/>
  <c r="H76" i="11"/>
  <c r="H75" i="11"/>
  <c r="H129" i="11"/>
  <c r="H58" i="11"/>
  <c r="H163" i="11"/>
  <c r="H162" i="11"/>
  <c r="H161" i="11"/>
  <c r="H128" i="11"/>
  <c r="H206" i="11"/>
  <c r="H127" i="11"/>
  <c r="H57" i="11"/>
  <c r="H199" i="11"/>
  <c r="H40" i="11"/>
  <c r="H98" i="11"/>
  <c r="H160" i="11"/>
  <c r="H126" i="11"/>
  <c r="H125" i="11"/>
  <c r="H56" i="11"/>
  <c r="H124" i="11"/>
  <c r="H24" i="11"/>
  <c r="H159" i="11"/>
  <c r="H123" i="11"/>
  <c r="H158" i="11"/>
  <c r="H198" i="11"/>
  <c r="H122" i="11"/>
  <c r="H218" i="11"/>
  <c r="H197" i="11"/>
  <c r="H23" i="11"/>
  <c r="H22" i="11"/>
  <c r="H230" i="11"/>
  <c r="H21" i="11"/>
  <c r="H55" i="11"/>
  <c r="H39" i="11"/>
  <c r="H20" i="11"/>
  <c r="H183" i="11"/>
  <c r="H121" i="11"/>
  <c r="H74" i="11"/>
  <c r="H120" i="11"/>
  <c r="H9" i="11"/>
  <c r="H182" i="11"/>
  <c r="H157" i="11"/>
  <c r="H156" i="11"/>
  <c r="H155" i="11"/>
  <c r="H196" i="11"/>
  <c r="H54" i="11"/>
  <c r="H119" i="11"/>
  <c r="H225" i="11"/>
  <c r="H73" i="11"/>
  <c r="H8" i="11"/>
  <c r="H72" i="11"/>
  <c r="H118" i="11"/>
  <c r="H53" i="11"/>
  <c r="H154" i="11"/>
  <c r="H205" i="11"/>
  <c r="H181" i="11"/>
  <c r="H195" i="11"/>
  <c r="H224" i="11"/>
  <c r="H223" i="11"/>
  <c r="H153" i="11"/>
  <c r="H38" i="11"/>
  <c r="H71" i="11"/>
  <c r="H19" i="11"/>
  <c r="H152" i="11"/>
  <c r="H180" i="11"/>
  <c r="H179" i="11"/>
  <c r="H37" i="11"/>
  <c r="H194" i="11"/>
  <c r="H117" i="11"/>
  <c r="H52" i="11"/>
  <c r="H116" i="11"/>
  <c r="H151" i="11"/>
  <c r="H70" i="11"/>
  <c r="H115" i="11"/>
  <c r="H18" i="11"/>
  <c r="H193" i="11"/>
  <c r="H222" i="11"/>
  <c r="H146" i="11"/>
  <c r="H97" i="11"/>
  <c r="H69" i="11"/>
  <c r="H114" i="11"/>
  <c r="H7" i="11"/>
  <c r="H204" i="11"/>
  <c r="H51" i="11"/>
  <c r="H150" i="11"/>
  <c r="H113" i="11"/>
  <c r="H112" i="11"/>
  <c r="H111" i="11"/>
  <c r="H110" i="11"/>
  <c r="H109" i="11"/>
  <c r="H50" i="11"/>
  <c r="H217" i="11"/>
  <c r="H203" i="11"/>
  <c r="H17" i="11"/>
  <c r="H202" i="11"/>
  <c r="H192" i="11"/>
  <c r="H16" i="11"/>
  <c r="H149" i="11"/>
  <c r="H68" i="11"/>
  <c r="H96" i="11"/>
  <c r="H15" i="11"/>
  <c r="H67" i="11"/>
  <c r="H191" i="11"/>
  <c r="H49" i="11"/>
  <c r="H66" i="11"/>
  <c r="H36" i="11"/>
  <c r="H108" i="11"/>
  <c r="H65" i="11"/>
  <c r="H107" i="11"/>
  <c r="H190" i="11"/>
  <c r="H14" i="11"/>
  <c r="H48" i="11"/>
  <c r="H189" i="11"/>
  <c r="H106" i="11"/>
  <c r="H47" i="11"/>
  <c r="H105" i="11"/>
  <c r="H5" i="11"/>
  <c r="H104" i="11"/>
  <c r="H216" i="11"/>
  <c r="H103" i="11"/>
  <c r="H64" i="11"/>
  <c r="H178" i="11"/>
  <c r="H177" i="11"/>
  <c r="H215" i="11"/>
  <c r="H46" i="11"/>
  <c r="H102" i="11"/>
  <c r="H145" i="11"/>
  <c r="H221" i="11"/>
  <c r="H45" i="11"/>
  <c r="H63" i="11"/>
  <c r="H144" i="11"/>
  <c r="H13" i="11"/>
  <c r="H229" i="11"/>
  <c r="F143" i="11"/>
  <c r="F176" i="11"/>
  <c r="F233" i="11"/>
  <c r="F148" i="11"/>
  <c r="F95" i="11"/>
  <c r="F142" i="11"/>
  <c r="F94" i="11"/>
  <c r="F35" i="11"/>
  <c r="F93" i="11"/>
  <c r="F141" i="11"/>
  <c r="F12" i="11"/>
  <c r="F92" i="11"/>
  <c r="F188" i="11"/>
  <c r="F34" i="11"/>
  <c r="F175" i="11"/>
  <c r="F33" i="11"/>
  <c r="F91" i="11"/>
  <c r="F90" i="11"/>
  <c r="F174" i="11"/>
  <c r="F140" i="11"/>
  <c r="F214" i="11"/>
  <c r="F139" i="11"/>
  <c r="F62" i="11"/>
  <c r="F32" i="11"/>
  <c r="F89" i="11"/>
  <c r="F31" i="11"/>
  <c r="F231" i="11"/>
  <c r="F30" i="11"/>
  <c r="F173" i="11"/>
  <c r="F213" i="11"/>
  <c r="F44" i="11"/>
  <c r="F100" i="11"/>
  <c r="F187" i="11"/>
  <c r="F212" i="11"/>
  <c r="F29" i="11"/>
  <c r="F172" i="11"/>
  <c r="F211" i="11"/>
  <c r="F88" i="11"/>
  <c r="F186" i="11"/>
  <c r="F185" i="11"/>
  <c r="F220" i="11"/>
  <c r="F138" i="11"/>
  <c r="F137" i="11"/>
  <c r="F171" i="11"/>
  <c r="F87" i="11"/>
  <c r="F86" i="11"/>
  <c r="F136" i="11"/>
  <c r="F135" i="11"/>
  <c r="F28" i="11"/>
  <c r="F85" i="11"/>
  <c r="F170" i="11"/>
  <c r="F11" i="11"/>
  <c r="F84" i="11"/>
  <c r="F228" i="11"/>
  <c r="F201" i="11"/>
  <c r="F83" i="11"/>
  <c r="F27" i="11"/>
  <c r="F134" i="11"/>
  <c r="F61" i="11"/>
  <c r="F200" i="11"/>
  <c r="F60" i="11"/>
  <c r="F169" i="11"/>
  <c r="F133" i="11"/>
  <c r="F43" i="11"/>
  <c r="F82" i="11"/>
  <c r="F81" i="11"/>
  <c r="F80" i="11"/>
  <c r="F6" i="11"/>
  <c r="F10" i="11"/>
  <c r="F26" i="11"/>
  <c r="F210" i="11"/>
  <c r="F42" i="11"/>
  <c r="F25" i="11"/>
  <c r="F79" i="11"/>
  <c r="F132" i="11"/>
  <c r="F232" i="11"/>
  <c r="F168" i="11"/>
  <c r="F209" i="11"/>
  <c r="F167" i="11"/>
  <c r="F99" i="11"/>
  <c r="F147" i="11"/>
  <c r="F227" i="11"/>
  <c r="F131" i="11"/>
  <c r="F166" i="11"/>
  <c r="F165" i="11"/>
  <c r="F130" i="11"/>
  <c r="F59" i="11"/>
  <c r="F226" i="11"/>
  <c r="F208" i="11"/>
  <c r="F78" i="11"/>
  <c r="F164" i="11"/>
  <c r="F219" i="11"/>
  <c r="F77" i="11"/>
  <c r="F207" i="11"/>
  <c r="F41" i="11"/>
  <c r="F184" i="11"/>
  <c r="F76" i="11"/>
  <c r="F75" i="11"/>
  <c r="F129" i="11"/>
  <c r="F58" i="11"/>
  <c r="F163" i="11"/>
  <c r="F162" i="11"/>
  <c r="F161" i="11"/>
  <c r="F128" i="11"/>
  <c r="F206" i="11"/>
  <c r="F127" i="11"/>
  <c r="F57" i="11"/>
  <c r="F199" i="11"/>
  <c r="F40" i="11"/>
  <c r="F98" i="11"/>
  <c r="F160" i="11"/>
  <c r="F126" i="11"/>
  <c r="F125" i="11"/>
  <c r="F56" i="11"/>
  <c r="F124" i="11"/>
  <c r="F24" i="11"/>
  <c r="F159" i="11"/>
  <c r="F123" i="11"/>
  <c r="F158" i="11"/>
  <c r="F198" i="11"/>
  <c r="F122" i="11"/>
  <c r="F218" i="11"/>
  <c r="F197" i="11"/>
  <c r="F23" i="11"/>
  <c r="F22" i="11"/>
  <c r="F230" i="11"/>
  <c r="F21" i="11"/>
  <c r="F55" i="11"/>
  <c r="F39" i="11"/>
  <c r="F20" i="11"/>
  <c r="F183" i="11"/>
  <c r="F121" i="11"/>
  <c r="F74" i="11"/>
  <c r="F120" i="11"/>
  <c r="F9" i="11"/>
  <c r="F182" i="11"/>
  <c r="F157" i="11"/>
  <c r="F156" i="11"/>
  <c r="F155" i="11"/>
  <c r="F196" i="11"/>
  <c r="F54" i="11"/>
  <c r="F119" i="11"/>
  <c r="F225" i="11"/>
  <c r="F73" i="11"/>
  <c r="F8" i="11"/>
  <c r="F72" i="11"/>
  <c r="F118" i="11"/>
  <c r="F53" i="11"/>
  <c r="F154" i="11"/>
  <c r="F205" i="11"/>
  <c r="F181" i="11"/>
  <c r="F195" i="11"/>
  <c r="F224" i="11"/>
  <c r="F223" i="11"/>
  <c r="F153" i="11"/>
  <c r="F38" i="11"/>
  <c r="F71" i="11"/>
  <c r="F19" i="11"/>
  <c r="F152" i="11"/>
  <c r="F180" i="11"/>
  <c r="F179" i="11"/>
  <c r="F37" i="11"/>
  <c r="F194" i="11"/>
  <c r="F117" i="11"/>
  <c r="F52" i="11"/>
  <c r="F116" i="11"/>
  <c r="F151" i="11"/>
  <c r="F70" i="11"/>
  <c r="F115" i="11"/>
  <c r="F18" i="11"/>
  <c r="F193" i="11"/>
  <c r="F222" i="11"/>
  <c r="F146" i="11"/>
  <c r="F97" i="11"/>
  <c r="F69" i="11"/>
  <c r="F114" i="11"/>
  <c r="F7" i="11"/>
  <c r="F204" i="11"/>
  <c r="F51" i="11"/>
  <c r="F150" i="11"/>
  <c r="F113" i="11"/>
  <c r="F112" i="11"/>
  <c r="F111" i="11"/>
  <c r="F110" i="11"/>
  <c r="F109" i="11"/>
  <c r="F50" i="11"/>
  <c r="F217" i="11"/>
  <c r="F203" i="11"/>
  <c r="F17" i="11"/>
  <c r="F202" i="11"/>
  <c r="F192" i="11"/>
  <c r="F16" i="11"/>
  <c r="F149" i="11"/>
  <c r="F68" i="11"/>
  <c r="F96" i="11"/>
  <c r="F15" i="11"/>
  <c r="F67" i="11"/>
  <c r="F191" i="11"/>
  <c r="F49" i="11"/>
  <c r="F66" i="11"/>
  <c r="F36" i="11"/>
  <c r="F108" i="11"/>
  <c r="F65" i="11"/>
  <c r="F107" i="11"/>
  <c r="F190" i="11"/>
  <c r="F14" i="11"/>
  <c r="F48" i="11"/>
  <c r="F189" i="11"/>
  <c r="F106" i="11"/>
  <c r="F47" i="11"/>
  <c r="F105" i="11"/>
  <c r="F5" i="11"/>
  <c r="F104" i="11"/>
  <c r="F216" i="11"/>
  <c r="F103" i="11"/>
  <c r="F64" i="11"/>
  <c r="F178" i="11"/>
  <c r="F177" i="11"/>
  <c r="F215" i="11"/>
  <c r="F46" i="11"/>
  <c r="F102" i="11"/>
  <c r="F145" i="11"/>
  <c r="F221" i="11"/>
  <c r="F45" i="11"/>
  <c r="F63" i="11"/>
  <c r="F144" i="11"/>
  <c r="F13" i="11"/>
  <c r="F229" i="11"/>
  <c r="D143" i="11"/>
  <c r="D176" i="11"/>
  <c r="D233" i="11"/>
  <c r="D148" i="11"/>
  <c r="D95" i="11"/>
  <c r="B95" i="11" s="1"/>
  <c r="D142" i="11"/>
  <c r="D94" i="11"/>
  <c r="D35" i="11"/>
  <c r="D93" i="11"/>
  <c r="D141" i="11"/>
  <c r="D12" i="11"/>
  <c r="D92" i="11"/>
  <c r="D188" i="11"/>
  <c r="D34" i="11"/>
  <c r="D175" i="11"/>
  <c r="D33" i="11"/>
  <c r="D91" i="11"/>
  <c r="D90" i="11"/>
  <c r="D174" i="11"/>
  <c r="D140" i="11"/>
  <c r="D214" i="11"/>
  <c r="D139" i="11"/>
  <c r="D62" i="11"/>
  <c r="D32" i="11"/>
  <c r="D89" i="11"/>
  <c r="D31" i="11"/>
  <c r="D231" i="11"/>
  <c r="D30" i="11"/>
  <c r="D173" i="11"/>
  <c r="D213" i="11"/>
  <c r="D44" i="11"/>
  <c r="D100" i="11"/>
  <c r="D187" i="11"/>
  <c r="D212" i="11"/>
  <c r="D29" i="11"/>
  <c r="D172" i="11"/>
  <c r="D211" i="11"/>
  <c r="D88" i="11"/>
  <c r="D186" i="11"/>
  <c r="D185" i="11"/>
  <c r="D220" i="11"/>
  <c r="D138" i="11"/>
  <c r="D137" i="11"/>
  <c r="D171" i="11"/>
  <c r="D87" i="11"/>
  <c r="D86" i="11"/>
  <c r="D136" i="11"/>
  <c r="D135" i="11"/>
  <c r="D28" i="11"/>
  <c r="D85" i="11"/>
  <c r="D170" i="11"/>
  <c r="D11" i="11"/>
  <c r="D84" i="11"/>
  <c r="D228" i="11"/>
  <c r="D201" i="11"/>
  <c r="D83" i="11"/>
  <c r="D27" i="11"/>
  <c r="D134" i="11"/>
  <c r="D61" i="11"/>
  <c r="D200" i="11"/>
  <c r="D60" i="11"/>
  <c r="D169" i="11"/>
  <c r="D133" i="11"/>
  <c r="D43" i="11"/>
  <c r="D82" i="11"/>
  <c r="D81" i="11"/>
  <c r="D80" i="11"/>
  <c r="D6" i="11"/>
  <c r="D10" i="11"/>
  <c r="D26" i="11"/>
  <c r="D210" i="11"/>
  <c r="D42" i="11"/>
  <c r="D25" i="11"/>
  <c r="D79" i="11"/>
  <c r="D132" i="11"/>
  <c r="D232" i="11"/>
  <c r="D168" i="11"/>
  <c r="D209" i="11"/>
  <c r="D167" i="11"/>
  <c r="D99" i="11"/>
  <c r="D147" i="11"/>
  <c r="D227" i="11"/>
  <c r="D131" i="11"/>
  <c r="D166" i="11"/>
  <c r="D165" i="11"/>
  <c r="D130" i="11"/>
  <c r="D59" i="11"/>
  <c r="D226" i="11"/>
  <c r="D208" i="11"/>
  <c r="D78" i="11"/>
  <c r="D164" i="11"/>
  <c r="D219" i="11"/>
  <c r="D77" i="11"/>
  <c r="D207" i="11"/>
  <c r="D41" i="11"/>
  <c r="D184" i="11"/>
  <c r="D76" i="11"/>
  <c r="D75" i="11"/>
  <c r="D129" i="11"/>
  <c r="D58" i="11"/>
  <c r="D163" i="11"/>
  <c r="D162" i="11"/>
  <c r="D161" i="11"/>
  <c r="D128" i="11"/>
  <c r="D206" i="11"/>
  <c r="D127" i="11"/>
  <c r="D57" i="11"/>
  <c r="D199" i="11"/>
  <c r="D40" i="11"/>
  <c r="D98" i="11"/>
  <c r="D160" i="11"/>
  <c r="D126" i="11"/>
  <c r="D125" i="11"/>
  <c r="D56" i="11"/>
  <c r="D124" i="11"/>
  <c r="D24" i="11"/>
  <c r="D159" i="11"/>
  <c r="D123" i="11"/>
  <c r="D158" i="11"/>
  <c r="D198" i="11"/>
  <c r="D122" i="11"/>
  <c r="D218" i="11"/>
  <c r="D197" i="11"/>
  <c r="D23" i="11"/>
  <c r="D22" i="11"/>
  <c r="D230" i="11"/>
  <c r="D21" i="11"/>
  <c r="D55" i="11"/>
  <c r="D39" i="11"/>
  <c r="D20" i="11"/>
  <c r="D183" i="11"/>
  <c r="D121" i="11"/>
  <c r="D74" i="11"/>
  <c r="D120" i="11"/>
  <c r="D9" i="11"/>
  <c r="D182" i="11"/>
  <c r="D157" i="11"/>
  <c r="D156" i="11"/>
  <c r="D155" i="11"/>
  <c r="D196" i="11"/>
  <c r="D54" i="11"/>
  <c r="D119" i="11"/>
  <c r="D225" i="11"/>
  <c r="D73" i="11"/>
  <c r="D8" i="11"/>
  <c r="D72" i="11"/>
  <c r="D118" i="11"/>
  <c r="D53" i="11"/>
  <c r="D154" i="11"/>
  <c r="D205" i="11"/>
  <c r="D181" i="11"/>
  <c r="D195" i="11"/>
  <c r="D224" i="11"/>
  <c r="D223" i="11"/>
  <c r="D153" i="11"/>
  <c r="D38" i="11"/>
  <c r="D71" i="11"/>
  <c r="D19" i="11"/>
  <c r="D152" i="11"/>
  <c r="D180" i="11"/>
  <c r="D179" i="11"/>
  <c r="D37" i="11"/>
  <c r="D194" i="11"/>
  <c r="D117" i="11"/>
  <c r="D52" i="11"/>
  <c r="D116" i="11"/>
  <c r="D151" i="11"/>
  <c r="D70" i="11"/>
  <c r="D115" i="11"/>
  <c r="D18" i="11"/>
  <c r="D193" i="11"/>
  <c r="D222" i="11"/>
  <c r="D146" i="11"/>
  <c r="D97" i="11"/>
  <c r="D69" i="11"/>
  <c r="D114" i="11"/>
  <c r="D7" i="11"/>
  <c r="D204" i="11"/>
  <c r="D51" i="11"/>
  <c r="D150" i="11"/>
  <c r="D113" i="11"/>
  <c r="D112" i="11"/>
  <c r="D111" i="11"/>
  <c r="D110" i="11"/>
  <c r="D109" i="11"/>
  <c r="D50" i="11"/>
  <c r="D217" i="11"/>
  <c r="D203" i="11"/>
  <c r="D17" i="11"/>
  <c r="D202" i="11"/>
  <c r="D192" i="11"/>
  <c r="D16" i="11"/>
  <c r="D149" i="11"/>
  <c r="D68" i="11"/>
  <c r="D96" i="11"/>
  <c r="D15" i="11"/>
  <c r="D67" i="11"/>
  <c r="D191" i="11"/>
  <c r="D49" i="11"/>
  <c r="D66" i="11"/>
  <c r="D36" i="11"/>
  <c r="D108" i="11"/>
  <c r="D65" i="11"/>
  <c r="D107" i="11"/>
  <c r="D190" i="11"/>
  <c r="D14" i="11"/>
  <c r="D48" i="11"/>
  <c r="D189" i="11"/>
  <c r="D106" i="11"/>
  <c r="D47" i="11"/>
  <c r="D105" i="11"/>
  <c r="D5" i="11"/>
  <c r="D104" i="11"/>
  <c r="D216" i="11"/>
  <c r="D103" i="11"/>
  <c r="D64" i="11"/>
  <c r="D178" i="11"/>
  <c r="D177" i="11"/>
  <c r="D215" i="11"/>
  <c r="D46" i="11"/>
  <c r="D102" i="11"/>
  <c r="D145" i="11"/>
  <c r="D221" i="11"/>
  <c r="D45" i="11"/>
  <c r="D63" i="11"/>
  <c r="D144" i="11"/>
  <c r="D13" i="11"/>
  <c r="D229" i="11"/>
  <c r="N38" i="9"/>
  <c r="N28" i="9"/>
  <c r="N27" i="9"/>
  <c r="N199" i="9"/>
  <c r="N128" i="9"/>
  <c r="N37" i="9"/>
  <c r="N185" i="9"/>
  <c r="N90" i="9"/>
  <c r="N184" i="9"/>
  <c r="N60" i="9"/>
  <c r="N150" i="9"/>
  <c r="N198" i="9"/>
  <c r="N127" i="9"/>
  <c r="N183" i="9"/>
  <c r="N149" i="9"/>
  <c r="N26" i="9"/>
  <c r="N36" i="9"/>
  <c r="N197" i="9"/>
  <c r="N182" i="9"/>
  <c r="N196" i="9"/>
  <c r="N217" i="9"/>
  <c r="N106" i="9"/>
  <c r="N126" i="9"/>
  <c r="N89" i="9"/>
  <c r="N59" i="9"/>
  <c r="N58" i="9"/>
  <c r="N57" i="9"/>
  <c r="N105" i="9"/>
  <c r="N125" i="9"/>
  <c r="N148" i="9"/>
  <c r="N147" i="9"/>
  <c r="N56" i="9"/>
  <c r="N55" i="9"/>
  <c r="N181" i="9"/>
  <c r="N195" i="9"/>
  <c r="N124" i="9"/>
  <c r="N25" i="9"/>
  <c r="N7" i="9"/>
  <c r="N146" i="9"/>
  <c r="N123" i="9"/>
  <c r="N104" i="9"/>
  <c r="N54" i="9"/>
  <c r="N44" i="9"/>
  <c r="N194" i="9"/>
  <c r="N24" i="9"/>
  <c r="N180" i="9"/>
  <c r="N145" i="9"/>
  <c r="N122" i="9"/>
  <c r="N179" i="9"/>
  <c r="N103" i="9"/>
  <c r="N144" i="9"/>
  <c r="N88" i="9"/>
  <c r="N216" i="9"/>
  <c r="N215" i="9"/>
  <c r="N193" i="9"/>
  <c r="N35" i="9"/>
  <c r="N214" i="9"/>
  <c r="N121" i="9"/>
  <c r="N87" i="9"/>
  <c r="N143" i="9"/>
  <c r="N86" i="9"/>
  <c r="N102" i="9"/>
  <c r="N213" i="9"/>
  <c r="N53" i="9"/>
  <c r="N111" i="9"/>
  <c r="N192" i="9"/>
  <c r="N15" i="9"/>
  <c r="N101" i="9"/>
  <c r="N100" i="9"/>
  <c r="N6" i="9"/>
  <c r="N142" i="9"/>
  <c r="N23" i="9"/>
  <c r="N85" i="9"/>
  <c r="N212" i="9"/>
  <c r="N84" i="9"/>
  <c r="N5" i="9"/>
  <c r="N43" i="9"/>
  <c r="N52" i="9"/>
  <c r="N141" i="9"/>
  <c r="N99" i="9"/>
  <c r="N83" i="9"/>
  <c r="N82" i="9"/>
  <c r="N81" i="9"/>
  <c r="N178" i="9"/>
  <c r="N51" i="9"/>
  <c r="N31" i="9"/>
  <c r="N110" i="9"/>
  <c r="N98" i="9"/>
  <c r="N120" i="9"/>
  <c r="N211" i="9"/>
  <c r="N14" i="9"/>
  <c r="N119" i="9"/>
  <c r="N42" i="9"/>
  <c r="N80" i="9"/>
  <c r="N177" i="9"/>
  <c r="N22" i="9"/>
  <c r="N210" i="9"/>
  <c r="N176" i="9"/>
  <c r="N13" i="9"/>
  <c r="N175" i="9"/>
  <c r="N21" i="9"/>
  <c r="N174" i="9"/>
  <c r="N140" i="9"/>
  <c r="N79" i="9"/>
  <c r="N78" i="9"/>
  <c r="N77" i="9"/>
  <c r="N173" i="9"/>
  <c r="N172" i="9"/>
  <c r="N97" i="9"/>
  <c r="N76" i="9"/>
  <c r="N171" i="9"/>
  <c r="N96" i="9"/>
  <c r="N118" i="9"/>
  <c r="N226" i="9"/>
  <c r="N209" i="9"/>
  <c r="N95" i="9"/>
  <c r="N117" i="9"/>
  <c r="N170" i="9"/>
  <c r="N208" i="9"/>
  <c r="N116" i="9"/>
  <c r="N169" i="9"/>
  <c r="N207" i="9"/>
  <c r="N168" i="9"/>
  <c r="N225" i="9"/>
  <c r="N167" i="9"/>
  <c r="N191" i="9"/>
  <c r="N224" i="9"/>
  <c r="N190" i="9"/>
  <c r="N202" i="9"/>
  <c r="N206" i="9"/>
  <c r="N109" i="9"/>
  <c r="N50" i="9"/>
  <c r="N75" i="9"/>
  <c r="N205" i="9"/>
  <c r="N74" i="9"/>
  <c r="N9" i="9"/>
  <c r="N108" i="9"/>
  <c r="N139" i="9"/>
  <c r="N94" i="9"/>
  <c r="N73" i="9"/>
  <c r="N8" i="9"/>
  <c r="N138" i="9"/>
  <c r="N72" i="9"/>
  <c r="N223" i="9"/>
  <c r="N49" i="9"/>
  <c r="N222" i="9"/>
  <c r="N201" i="9"/>
  <c r="N34" i="9"/>
  <c r="N166" i="9"/>
  <c r="N221" i="9"/>
  <c r="N115" i="9"/>
  <c r="N30" i="9"/>
  <c r="N165" i="9"/>
  <c r="N137" i="9"/>
  <c r="N71" i="9"/>
  <c r="N70" i="9"/>
  <c r="N164" i="9"/>
  <c r="N163" i="9"/>
  <c r="N162" i="9"/>
  <c r="N12" i="9"/>
  <c r="N69" i="9"/>
  <c r="N161" i="9"/>
  <c r="N41" i="9"/>
  <c r="N68" i="9"/>
  <c r="N93" i="9"/>
  <c r="N160" i="9"/>
  <c r="N11" i="9"/>
  <c r="N29" i="9"/>
  <c r="N189" i="9"/>
  <c r="N159" i="9"/>
  <c r="N67" i="9"/>
  <c r="N188" i="9"/>
  <c r="N158" i="9"/>
  <c r="N220" i="9"/>
  <c r="N48" i="9"/>
  <c r="N92" i="9"/>
  <c r="N136" i="9"/>
  <c r="N200" i="9"/>
  <c r="N20" i="9"/>
  <c r="N187" i="9"/>
  <c r="N114" i="9"/>
  <c r="N204" i="9"/>
  <c r="N157" i="9"/>
  <c r="N66" i="9"/>
  <c r="N40" i="9"/>
  <c r="N33" i="9"/>
  <c r="N156" i="9"/>
  <c r="N47" i="9"/>
  <c r="N219" i="9"/>
  <c r="N19" i="9"/>
  <c r="N135" i="9"/>
  <c r="N155" i="9"/>
  <c r="N65" i="9"/>
  <c r="N134" i="9"/>
  <c r="N113" i="9"/>
  <c r="N64" i="9"/>
  <c r="N107" i="9"/>
  <c r="N18" i="9"/>
  <c r="N17" i="9"/>
  <c r="N133" i="9"/>
  <c r="N186" i="9"/>
  <c r="N39" i="9"/>
  <c r="N63" i="9"/>
  <c r="N154" i="9"/>
  <c r="N153" i="9"/>
  <c r="N46" i="9"/>
  <c r="N112" i="9"/>
  <c r="N45" i="9"/>
  <c r="N152" i="9"/>
  <c r="N132" i="9"/>
  <c r="N131" i="9"/>
  <c r="N203" i="9"/>
  <c r="N32" i="9"/>
  <c r="N130" i="9"/>
  <c r="N16" i="9"/>
  <c r="N218" i="9"/>
  <c r="N62" i="9"/>
  <c r="N61" i="9"/>
  <c r="N91" i="9"/>
  <c r="N151" i="9"/>
  <c r="N129" i="9"/>
  <c r="N10" i="9"/>
  <c r="L38" i="9"/>
  <c r="L28" i="9"/>
  <c r="L27" i="9"/>
  <c r="L199" i="9"/>
  <c r="L128" i="9"/>
  <c r="L37" i="9"/>
  <c r="L185" i="9"/>
  <c r="L90" i="9"/>
  <c r="L184" i="9"/>
  <c r="L60" i="9"/>
  <c r="L150" i="9"/>
  <c r="L198" i="9"/>
  <c r="L127" i="9"/>
  <c r="L183" i="9"/>
  <c r="L149" i="9"/>
  <c r="L26" i="9"/>
  <c r="L36" i="9"/>
  <c r="L197" i="9"/>
  <c r="L182" i="9"/>
  <c r="L196" i="9"/>
  <c r="L217" i="9"/>
  <c r="L106" i="9"/>
  <c r="L126" i="9"/>
  <c r="L89" i="9"/>
  <c r="L59" i="9"/>
  <c r="L58" i="9"/>
  <c r="L57" i="9"/>
  <c r="L105" i="9"/>
  <c r="L125" i="9"/>
  <c r="L148" i="9"/>
  <c r="L147" i="9"/>
  <c r="L56" i="9"/>
  <c r="L55" i="9"/>
  <c r="L181" i="9"/>
  <c r="L195" i="9"/>
  <c r="L124" i="9"/>
  <c r="L25" i="9"/>
  <c r="L7" i="9"/>
  <c r="L146" i="9"/>
  <c r="L123" i="9"/>
  <c r="L104" i="9"/>
  <c r="L54" i="9"/>
  <c r="L44" i="9"/>
  <c r="L194" i="9"/>
  <c r="L24" i="9"/>
  <c r="L180" i="9"/>
  <c r="L145" i="9"/>
  <c r="L122" i="9"/>
  <c r="L179" i="9"/>
  <c r="L103" i="9"/>
  <c r="L144" i="9"/>
  <c r="L88" i="9"/>
  <c r="L216" i="9"/>
  <c r="L215" i="9"/>
  <c r="L193" i="9"/>
  <c r="L35" i="9"/>
  <c r="L214" i="9"/>
  <c r="L121" i="9"/>
  <c r="L87" i="9"/>
  <c r="L143" i="9"/>
  <c r="L86" i="9"/>
  <c r="L102" i="9"/>
  <c r="L213" i="9"/>
  <c r="L53" i="9"/>
  <c r="L111" i="9"/>
  <c r="L192" i="9"/>
  <c r="L15" i="9"/>
  <c r="L101" i="9"/>
  <c r="L100" i="9"/>
  <c r="L6" i="9"/>
  <c r="L142" i="9"/>
  <c r="L23" i="9"/>
  <c r="L85" i="9"/>
  <c r="L212" i="9"/>
  <c r="L84" i="9"/>
  <c r="L5" i="9"/>
  <c r="L43" i="9"/>
  <c r="L52" i="9"/>
  <c r="L141" i="9"/>
  <c r="L99" i="9"/>
  <c r="L83" i="9"/>
  <c r="L82" i="9"/>
  <c r="L81" i="9"/>
  <c r="L178" i="9"/>
  <c r="L51" i="9"/>
  <c r="L31" i="9"/>
  <c r="L110" i="9"/>
  <c r="L98" i="9"/>
  <c r="L120" i="9"/>
  <c r="L211" i="9"/>
  <c r="L14" i="9"/>
  <c r="L119" i="9"/>
  <c r="L42" i="9"/>
  <c r="L80" i="9"/>
  <c r="L177" i="9"/>
  <c r="L22" i="9"/>
  <c r="L210" i="9"/>
  <c r="L176" i="9"/>
  <c r="L13" i="9"/>
  <c r="L175" i="9"/>
  <c r="L21" i="9"/>
  <c r="L174" i="9"/>
  <c r="L140" i="9"/>
  <c r="L79" i="9"/>
  <c r="L78" i="9"/>
  <c r="L77" i="9"/>
  <c r="L173" i="9"/>
  <c r="L172" i="9"/>
  <c r="L97" i="9"/>
  <c r="L76" i="9"/>
  <c r="L171" i="9"/>
  <c r="L96" i="9"/>
  <c r="L118" i="9"/>
  <c r="L226" i="9"/>
  <c r="L209" i="9"/>
  <c r="L95" i="9"/>
  <c r="L117" i="9"/>
  <c r="L170" i="9"/>
  <c r="L208" i="9"/>
  <c r="L116" i="9"/>
  <c r="L169" i="9"/>
  <c r="L207" i="9"/>
  <c r="L168" i="9"/>
  <c r="L225" i="9"/>
  <c r="L167" i="9"/>
  <c r="L191" i="9"/>
  <c r="L224" i="9"/>
  <c r="L190" i="9"/>
  <c r="L202" i="9"/>
  <c r="L206" i="9"/>
  <c r="L109" i="9"/>
  <c r="L50" i="9"/>
  <c r="L75" i="9"/>
  <c r="L205" i="9"/>
  <c r="L74" i="9"/>
  <c r="L9" i="9"/>
  <c r="L108" i="9"/>
  <c r="L139" i="9"/>
  <c r="L94" i="9"/>
  <c r="L73" i="9"/>
  <c r="L8" i="9"/>
  <c r="L138" i="9"/>
  <c r="L72" i="9"/>
  <c r="L223" i="9"/>
  <c r="L49" i="9"/>
  <c r="L222" i="9"/>
  <c r="L201" i="9"/>
  <c r="L34" i="9"/>
  <c r="L166" i="9"/>
  <c r="L221" i="9"/>
  <c r="L115" i="9"/>
  <c r="L30" i="9"/>
  <c r="L165" i="9"/>
  <c r="L137" i="9"/>
  <c r="L71" i="9"/>
  <c r="L70" i="9"/>
  <c r="L164" i="9"/>
  <c r="L163" i="9"/>
  <c r="L162" i="9"/>
  <c r="L12" i="9"/>
  <c r="L69" i="9"/>
  <c r="L161" i="9"/>
  <c r="L41" i="9"/>
  <c r="L68" i="9"/>
  <c r="L93" i="9"/>
  <c r="L160" i="9"/>
  <c r="L11" i="9"/>
  <c r="L29" i="9"/>
  <c r="L189" i="9"/>
  <c r="L159" i="9"/>
  <c r="L67" i="9"/>
  <c r="L188" i="9"/>
  <c r="L158" i="9"/>
  <c r="L220" i="9"/>
  <c r="L48" i="9"/>
  <c r="L92" i="9"/>
  <c r="L136" i="9"/>
  <c r="L200" i="9"/>
  <c r="L20" i="9"/>
  <c r="L187" i="9"/>
  <c r="L114" i="9"/>
  <c r="L204" i="9"/>
  <c r="L157" i="9"/>
  <c r="L66" i="9"/>
  <c r="L40" i="9"/>
  <c r="L33" i="9"/>
  <c r="L156" i="9"/>
  <c r="L47" i="9"/>
  <c r="L219" i="9"/>
  <c r="L19" i="9"/>
  <c r="L135" i="9"/>
  <c r="L155" i="9"/>
  <c r="L65" i="9"/>
  <c r="L134" i="9"/>
  <c r="L113" i="9"/>
  <c r="L64" i="9"/>
  <c r="L107" i="9"/>
  <c r="L18" i="9"/>
  <c r="L17" i="9"/>
  <c r="L133" i="9"/>
  <c r="L186" i="9"/>
  <c r="L39" i="9"/>
  <c r="L63" i="9"/>
  <c r="L154" i="9"/>
  <c r="L153" i="9"/>
  <c r="L46" i="9"/>
  <c r="L112" i="9"/>
  <c r="L45" i="9"/>
  <c r="L152" i="9"/>
  <c r="L132" i="9"/>
  <c r="L131" i="9"/>
  <c r="L203" i="9"/>
  <c r="L32" i="9"/>
  <c r="L130" i="9"/>
  <c r="L16" i="9"/>
  <c r="L218" i="9"/>
  <c r="L62" i="9"/>
  <c r="L61" i="9"/>
  <c r="L91" i="9"/>
  <c r="L151" i="9"/>
  <c r="L129" i="9"/>
  <c r="L10" i="9"/>
  <c r="J38" i="9"/>
  <c r="J28" i="9"/>
  <c r="J27" i="9"/>
  <c r="J199" i="9"/>
  <c r="J128" i="9"/>
  <c r="J37" i="9"/>
  <c r="J185" i="9"/>
  <c r="J90" i="9"/>
  <c r="J184" i="9"/>
  <c r="J60" i="9"/>
  <c r="J150" i="9"/>
  <c r="J198" i="9"/>
  <c r="J127" i="9"/>
  <c r="J183" i="9"/>
  <c r="J149" i="9"/>
  <c r="J26" i="9"/>
  <c r="J36" i="9"/>
  <c r="J197" i="9"/>
  <c r="J182" i="9"/>
  <c r="J196" i="9"/>
  <c r="J217" i="9"/>
  <c r="J106" i="9"/>
  <c r="J126" i="9"/>
  <c r="J89" i="9"/>
  <c r="J59" i="9"/>
  <c r="J58" i="9"/>
  <c r="J57" i="9"/>
  <c r="J105" i="9"/>
  <c r="J125" i="9"/>
  <c r="J148" i="9"/>
  <c r="J147" i="9"/>
  <c r="J56" i="9"/>
  <c r="J55" i="9"/>
  <c r="J181" i="9"/>
  <c r="J195" i="9"/>
  <c r="J124" i="9"/>
  <c r="J25" i="9"/>
  <c r="J7" i="9"/>
  <c r="J146" i="9"/>
  <c r="J123" i="9"/>
  <c r="J104" i="9"/>
  <c r="J54" i="9"/>
  <c r="J44" i="9"/>
  <c r="J194" i="9"/>
  <c r="J24" i="9"/>
  <c r="J180" i="9"/>
  <c r="J145" i="9"/>
  <c r="J122" i="9"/>
  <c r="J179" i="9"/>
  <c r="J103" i="9"/>
  <c r="J144" i="9"/>
  <c r="J88" i="9"/>
  <c r="J216" i="9"/>
  <c r="J215" i="9"/>
  <c r="J193" i="9"/>
  <c r="J35" i="9"/>
  <c r="J214" i="9"/>
  <c r="J121" i="9"/>
  <c r="J87" i="9"/>
  <c r="J143" i="9"/>
  <c r="J86" i="9"/>
  <c r="J102" i="9"/>
  <c r="J213" i="9"/>
  <c r="J53" i="9"/>
  <c r="J111" i="9"/>
  <c r="J192" i="9"/>
  <c r="J15" i="9"/>
  <c r="J101" i="9"/>
  <c r="J100" i="9"/>
  <c r="J6" i="9"/>
  <c r="J142" i="9"/>
  <c r="J23" i="9"/>
  <c r="J85" i="9"/>
  <c r="J212" i="9"/>
  <c r="J84" i="9"/>
  <c r="J5" i="9"/>
  <c r="J43" i="9"/>
  <c r="J52" i="9"/>
  <c r="J141" i="9"/>
  <c r="J99" i="9"/>
  <c r="J83" i="9"/>
  <c r="J82" i="9"/>
  <c r="J81" i="9"/>
  <c r="J178" i="9"/>
  <c r="J51" i="9"/>
  <c r="J31" i="9"/>
  <c r="J110" i="9"/>
  <c r="J98" i="9"/>
  <c r="J120" i="9"/>
  <c r="J211" i="9"/>
  <c r="J14" i="9"/>
  <c r="J119" i="9"/>
  <c r="J42" i="9"/>
  <c r="J80" i="9"/>
  <c r="J177" i="9"/>
  <c r="J22" i="9"/>
  <c r="J210" i="9"/>
  <c r="J176" i="9"/>
  <c r="J13" i="9"/>
  <c r="J175" i="9"/>
  <c r="J21" i="9"/>
  <c r="J174" i="9"/>
  <c r="J140" i="9"/>
  <c r="J79" i="9"/>
  <c r="J78" i="9"/>
  <c r="J77" i="9"/>
  <c r="J173" i="9"/>
  <c r="J172" i="9"/>
  <c r="J97" i="9"/>
  <c r="J76" i="9"/>
  <c r="J171" i="9"/>
  <c r="J96" i="9"/>
  <c r="J118" i="9"/>
  <c r="J226" i="9"/>
  <c r="J209" i="9"/>
  <c r="J95" i="9"/>
  <c r="J117" i="9"/>
  <c r="J170" i="9"/>
  <c r="J208" i="9"/>
  <c r="J116" i="9"/>
  <c r="J169" i="9"/>
  <c r="J207" i="9"/>
  <c r="J168" i="9"/>
  <c r="J225" i="9"/>
  <c r="J167" i="9"/>
  <c r="J191" i="9"/>
  <c r="J224" i="9"/>
  <c r="J190" i="9"/>
  <c r="J202" i="9"/>
  <c r="J206" i="9"/>
  <c r="J109" i="9"/>
  <c r="J50" i="9"/>
  <c r="J75" i="9"/>
  <c r="J205" i="9"/>
  <c r="J74" i="9"/>
  <c r="J9" i="9"/>
  <c r="J108" i="9"/>
  <c r="J139" i="9"/>
  <c r="J94" i="9"/>
  <c r="J73" i="9"/>
  <c r="J8" i="9"/>
  <c r="J138" i="9"/>
  <c r="J72" i="9"/>
  <c r="J223" i="9"/>
  <c r="J49" i="9"/>
  <c r="J222" i="9"/>
  <c r="J201" i="9"/>
  <c r="J34" i="9"/>
  <c r="J166" i="9"/>
  <c r="J221" i="9"/>
  <c r="J115" i="9"/>
  <c r="J30" i="9"/>
  <c r="J165" i="9"/>
  <c r="J137" i="9"/>
  <c r="J71" i="9"/>
  <c r="J70" i="9"/>
  <c r="J164" i="9"/>
  <c r="J163" i="9"/>
  <c r="J162" i="9"/>
  <c r="J12" i="9"/>
  <c r="J69" i="9"/>
  <c r="J161" i="9"/>
  <c r="J41" i="9"/>
  <c r="J68" i="9"/>
  <c r="J93" i="9"/>
  <c r="J160" i="9"/>
  <c r="J11" i="9"/>
  <c r="J29" i="9"/>
  <c r="J189" i="9"/>
  <c r="J159" i="9"/>
  <c r="J67" i="9"/>
  <c r="J188" i="9"/>
  <c r="J158" i="9"/>
  <c r="J220" i="9"/>
  <c r="J48" i="9"/>
  <c r="J92" i="9"/>
  <c r="J136" i="9"/>
  <c r="J200" i="9"/>
  <c r="J20" i="9"/>
  <c r="J187" i="9"/>
  <c r="J114" i="9"/>
  <c r="J204" i="9"/>
  <c r="J157" i="9"/>
  <c r="J66" i="9"/>
  <c r="J40" i="9"/>
  <c r="J33" i="9"/>
  <c r="J156" i="9"/>
  <c r="J47" i="9"/>
  <c r="J219" i="9"/>
  <c r="J19" i="9"/>
  <c r="J135" i="9"/>
  <c r="J155" i="9"/>
  <c r="J65" i="9"/>
  <c r="J134" i="9"/>
  <c r="J113" i="9"/>
  <c r="J64" i="9"/>
  <c r="J107" i="9"/>
  <c r="J18" i="9"/>
  <c r="J17" i="9"/>
  <c r="J133" i="9"/>
  <c r="J186" i="9"/>
  <c r="J39" i="9"/>
  <c r="J63" i="9"/>
  <c r="J154" i="9"/>
  <c r="J153" i="9"/>
  <c r="J46" i="9"/>
  <c r="J112" i="9"/>
  <c r="J45" i="9"/>
  <c r="J152" i="9"/>
  <c r="J132" i="9"/>
  <c r="J131" i="9"/>
  <c r="J203" i="9"/>
  <c r="J32" i="9"/>
  <c r="J130" i="9"/>
  <c r="J16" i="9"/>
  <c r="J218" i="9"/>
  <c r="J62" i="9"/>
  <c r="J61" i="9"/>
  <c r="J91" i="9"/>
  <c r="J151" i="9"/>
  <c r="J129" i="9"/>
  <c r="J10" i="9"/>
  <c r="H38" i="9"/>
  <c r="H28" i="9"/>
  <c r="H27" i="9"/>
  <c r="H199" i="9"/>
  <c r="H128" i="9"/>
  <c r="H37" i="9"/>
  <c r="H185" i="9"/>
  <c r="H90" i="9"/>
  <c r="H184" i="9"/>
  <c r="H60" i="9"/>
  <c r="H150" i="9"/>
  <c r="H198" i="9"/>
  <c r="H127" i="9"/>
  <c r="H183" i="9"/>
  <c r="H149" i="9"/>
  <c r="H26" i="9"/>
  <c r="H36" i="9"/>
  <c r="H197" i="9"/>
  <c r="H182" i="9"/>
  <c r="H196" i="9"/>
  <c r="H217" i="9"/>
  <c r="H106" i="9"/>
  <c r="H126" i="9"/>
  <c r="H89" i="9"/>
  <c r="H59" i="9"/>
  <c r="H58" i="9"/>
  <c r="H57" i="9"/>
  <c r="H105" i="9"/>
  <c r="H125" i="9"/>
  <c r="H148" i="9"/>
  <c r="H147" i="9"/>
  <c r="H56" i="9"/>
  <c r="H55" i="9"/>
  <c r="H181" i="9"/>
  <c r="H195" i="9"/>
  <c r="H124" i="9"/>
  <c r="H25" i="9"/>
  <c r="H7" i="9"/>
  <c r="H146" i="9"/>
  <c r="H123" i="9"/>
  <c r="H104" i="9"/>
  <c r="H54" i="9"/>
  <c r="H44" i="9"/>
  <c r="H194" i="9"/>
  <c r="H24" i="9"/>
  <c r="H180" i="9"/>
  <c r="H145" i="9"/>
  <c r="H122" i="9"/>
  <c r="H179" i="9"/>
  <c r="H103" i="9"/>
  <c r="H144" i="9"/>
  <c r="H88" i="9"/>
  <c r="H216" i="9"/>
  <c r="H215" i="9"/>
  <c r="H193" i="9"/>
  <c r="H35" i="9"/>
  <c r="H214" i="9"/>
  <c r="H121" i="9"/>
  <c r="H87" i="9"/>
  <c r="H143" i="9"/>
  <c r="H86" i="9"/>
  <c r="H102" i="9"/>
  <c r="H213" i="9"/>
  <c r="H53" i="9"/>
  <c r="H111" i="9"/>
  <c r="H192" i="9"/>
  <c r="H15" i="9"/>
  <c r="H101" i="9"/>
  <c r="H100" i="9"/>
  <c r="H6" i="9"/>
  <c r="H142" i="9"/>
  <c r="H23" i="9"/>
  <c r="H85" i="9"/>
  <c r="H212" i="9"/>
  <c r="H84" i="9"/>
  <c r="H5" i="9"/>
  <c r="H43" i="9"/>
  <c r="H52" i="9"/>
  <c r="H141" i="9"/>
  <c r="H99" i="9"/>
  <c r="H83" i="9"/>
  <c r="H82" i="9"/>
  <c r="H81" i="9"/>
  <c r="H178" i="9"/>
  <c r="H51" i="9"/>
  <c r="H31" i="9"/>
  <c r="H110" i="9"/>
  <c r="H98" i="9"/>
  <c r="H120" i="9"/>
  <c r="H211" i="9"/>
  <c r="H14" i="9"/>
  <c r="H119" i="9"/>
  <c r="H42" i="9"/>
  <c r="H80" i="9"/>
  <c r="H177" i="9"/>
  <c r="H22" i="9"/>
  <c r="H210" i="9"/>
  <c r="H176" i="9"/>
  <c r="H13" i="9"/>
  <c r="H175" i="9"/>
  <c r="H21" i="9"/>
  <c r="H174" i="9"/>
  <c r="H140" i="9"/>
  <c r="H79" i="9"/>
  <c r="H78" i="9"/>
  <c r="H77" i="9"/>
  <c r="H173" i="9"/>
  <c r="H172" i="9"/>
  <c r="H97" i="9"/>
  <c r="H76" i="9"/>
  <c r="H171" i="9"/>
  <c r="H96" i="9"/>
  <c r="H118" i="9"/>
  <c r="H226" i="9"/>
  <c r="H209" i="9"/>
  <c r="H95" i="9"/>
  <c r="H117" i="9"/>
  <c r="H170" i="9"/>
  <c r="H208" i="9"/>
  <c r="H116" i="9"/>
  <c r="H169" i="9"/>
  <c r="H207" i="9"/>
  <c r="H168" i="9"/>
  <c r="H225" i="9"/>
  <c r="H167" i="9"/>
  <c r="H191" i="9"/>
  <c r="H224" i="9"/>
  <c r="H190" i="9"/>
  <c r="H202" i="9"/>
  <c r="H206" i="9"/>
  <c r="H109" i="9"/>
  <c r="H50" i="9"/>
  <c r="H75" i="9"/>
  <c r="H205" i="9"/>
  <c r="H74" i="9"/>
  <c r="H9" i="9"/>
  <c r="H108" i="9"/>
  <c r="H139" i="9"/>
  <c r="H94" i="9"/>
  <c r="H73" i="9"/>
  <c r="H8" i="9"/>
  <c r="H138" i="9"/>
  <c r="H72" i="9"/>
  <c r="H223" i="9"/>
  <c r="H49" i="9"/>
  <c r="H222" i="9"/>
  <c r="H201" i="9"/>
  <c r="H34" i="9"/>
  <c r="H166" i="9"/>
  <c r="H221" i="9"/>
  <c r="H115" i="9"/>
  <c r="H30" i="9"/>
  <c r="H165" i="9"/>
  <c r="H137" i="9"/>
  <c r="H71" i="9"/>
  <c r="H70" i="9"/>
  <c r="H164" i="9"/>
  <c r="H163" i="9"/>
  <c r="H162" i="9"/>
  <c r="H12" i="9"/>
  <c r="H69" i="9"/>
  <c r="H161" i="9"/>
  <c r="H41" i="9"/>
  <c r="H68" i="9"/>
  <c r="H93" i="9"/>
  <c r="H160" i="9"/>
  <c r="H11" i="9"/>
  <c r="H29" i="9"/>
  <c r="H189" i="9"/>
  <c r="H159" i="9"/>
  <c r="H67" i="9"/>
  <c r="H188" i="9"/>
  <c r="H158" i="9"/>
  <c r="H220" i="9"/>
  <c r="H48" i="9"/>
  <c r="H92" i="9"/>
  <c r="H136" i="9"/>
  <c r="H200" i="9"/>
  <c r="H20" i="9"/>
  <c r="H187" i="9"/>
  <c r="H114" i="9"/>
  <c r="H204" i="9"/>
  <c r="H157" i="9"/>
  <c r="H66" i="9"/>
  <c r="H40" i="9"/>
  <c r="H33" i="9"/>
  <c r="H156" i="9"/>
  <c r="H47" i="9"/>
  <c r="H219" i="9"/>
  <c r="H19" i="9"/>
  <c r="H135" i="9"/>
  <c r="H155" i="9"/>
  <c r="H65" i="9"/>
  <c r="H134" i="9"/>
  <c r="H113" i="9"/>
  <c r="H64" i="9"/>
  <c r="H107" i="9"/>
  <c r="H18" i="9"/>
  <c r="H17" i="9"/>
  <c r="H133" i="9"/>
  <c r="H186" i="9"/>
  <c r="H39" i="9"/>
  <c r="H63" i="9"/>
  <c r="H154" i="9"/>
  <c r="H153" i="9"/>
  <c r="H46" i="9"/>
  <c r="H112" i="9"/>
  <c r="H45" i="9"/>
  <c r="H152" i="9"/>
  <c r="H132" i="9"/>
  <c r="H131" i="9"/>
  <c r="H203" i="9"/>
  <c r="H32" i="9"/>
  <c r="H130" i="9"/>
  <c r="H16" i="9"/>
  <c r="H218" i="9"/>
  <c r="H62" i="9"/>
  <c r="H61" i="9"/>
  <c r="H91" i="9"/>
  <c r="H151" i="9"/>
  <c r="H129" i="9"/>
  <c r="H10" i="9"/>
  <c r="F38" i="9"/>
  <c r="F28" i="9"/>
  <c r="F27" i="9"/>
  <c r="F199" i="9"/>
  <c r="F128" i="9"/>
  <c r="F37" i="9"/>
  <c r="F185" i="9"/>
  <c r="F90" i="9"/>
  <c r="F184" i="9"/>
  <c r="F60" i="9"/>
  <c r="F150" i="9"/>
  <c r="F198" i="9"/>
  <c r="F127" i="9"/>
  <c r="F183" i="9"/>
  <c r="F149" i="9"/>
  <c r="F26" i="9"/>
  <c r="F36" i="9"/>
  <c r="F197" i="9"/>
  <c r="F182" i="9"/>
  <c r="F196" i="9"/>
  <c r="F217" i="9"/>
  <c r="F106" i="9"/>
  <c r="F126" i="9"/>
  <c r="F89" i="9"/>
  <c r="F59" i="9"/>
  <c r="F58" i="9"/>
  <c r="F57" i="9"/>
  <c r="F105" i="9"/>
  <c r="F125" i="9"/>
  <c r="F148" i="9"/>
  <c r="F147" i="9"/>
  <c r="F56" i="9"/>
  <c r="F55" i="9"/>
  <c r="F181" i="9"/>
  <c r="F195" i="9"/>
  <c r="F124" i="9"/>
  <c r="F25" i="9"/>
  <c r="F7" i="9"/>
  <c r="F146" i="9"/>
  <c r="F123" i="9"/>
  <c r="F104" i="9"/>
  <c r="F54" i="9"/>
  <c r="F44" i="9"/>
  <c r="F194" i="9"/>
  <c r="F24" i="9"/>
  <c r="F180" i="9"/>
  <c r="F145" i="9"/>
  <c r="F122" i="9"/>
  <c r="F179" i="9"/>
  <c r="F103" i="9"/>
  <c r="F144" i="9"/>
  <c r="F88" i="9"/>
  <c r="F216" i="9"/>
  <c r="F215" i="9"/>
  <c r="F193" i="9"/>
  <c r="F35" i="9"/>
  <c r="F214" i="9"/>
  <c r="F121" i="9"/>
  <c r="F87" i="9"/>
  <c r="F143" i="9"/>
  <c r="F86" i="9"/>
  <c r="F102" i="9"/>
  <c r="F213" i="9"/>
  <c r="F53" i="9"/>
  <c r="F111" i="9"/>
  <c r="F192" i="9"/>
  <c r="F15" i="9"/>
  <c r="F101" i="9"/>
  <c r="F100" i="9"/>
  <c r="F6" i="9"/>
  <c r="F142" i="9"/>
  <c r="F23" i="9"/>
  <c r="F85" i="9"/>
  <c r="F212" i="9"/>
  <c r="F84" i="9"/>
  <c r="F5" i="9"/>
  <c r="F43" i="9"/>
  <c r="F52" i="9"/>
  <c r="F141" i="9"/>
  <c r="F99" i="9"/>
  <c r="F83" i="9"/>
  <c r="F82" i="9"/>
  <c r="F81" i="9"/>
  <c r="F178" i="9"/>
  <c r="F51" i="9"/>
  <c r="F31" i="9"/>
  <c r="F110" i="9"/>
  <c r="F98" i="9"/>
  <c r="F120" i="9"/>
  <c r="F211" i="9"/>
  <c r="F14" i="9"/>
  <c r="F119" i="9"/>
  <c r="F42" i="9"/>
  <c r="F80" i="9"/>
  <c r="F177" i="9"/>
  <c r="F22" i="9"/>
  <c r="F210" i="9"/>
  <c r="F176" i="9"/>
  <c r="F13" i="9"/>
  <c r="F175" i="9"/>
  <c r="F21" i="9"/>
  <c r="F174" i="9"/>
  <c r="F140" i="9"/>
  <c r="F79" i="9"/>
  <c r="F78" i="9"/>
  <c r="F77" i="9"/>
  <c r="F173" i="9"/>
  <c r="F172" i="9"/>
  <c r="F97" i="9"/>
  <c r="F76" i="9"/>
  <c r="F171" i="9"/>
  <c r="F96" i="9"/>
  <c r="F118" i="9"/>
  <c r="F226" i="9"/>
  <c r="F209" i="9"/>
  <c r="F95" i="9"/>
  <c r="F117" i="9"/>
  <c r="F170" i="9"/>
  <c r="F208" i="9"/>
  <c r="F116" i="9"/>
  <c r="F169" i="9"/>
  <c r="F207" i="9"/>
  <c r="F168" i="9"/>
  <c r="F225" i="9"/>
  <c r="F167" i="9"/>
  <c r="F191" i="9"/>
  <c r="F224" i="9"/>
  <c r="F190" i="9"/>
  <c r="F202" i="9"/>
  <c r="F206" i="9"/>
  <c r="F109" i="9"/>
  <c r="F50" i="9"/>
  <c r="F75" i="9"/>
  <c r="F205" i="9"/>
  <c r="F74" i="9"/>
  <c r="F9" i="9"/>
  <c r="F108" i="9"/>
  <c r="F139" i="9"/>
  <c r="F94" i="9"/>
  <c r="F73" i="9"/>
  <c r="F8" i="9"/>
  <c r="F138" i="9"/>
  <c r="F72" i="9"/>
  <c r="F223" i="9"/>
  <c r="F49" i="9"/>
  <c r="F222" i="9"/>
  <c r="F201" i="9"/>
  <c r="F34" i="9"/>
  <c r="F166" i="9"/>
  <c r="F221" i="9"/>
  <c r="F115" i="9"/>
  <c r="F30" i="9"/>
  <c r="F165" i="9"/>
  <c r="F137" i="9"/>
  <c r="F71" i="9"/>
  <c r="F70" i="9"/>
  <c r="F164" i="9"/>
  <c r="F163" i="9"/>
  <c r="F162" i="9"/>
  <c r="F12" i="9"/>
  <c r="F69" i="9"/>
  <c r="F161" i="9"/>
  <c r="F41" i="9"/>
  <c r="F68" i="9"/>
  <c r="F93" i="9"/>
  <c r="F160" i="9"/>
  <c r="F11" i="9"/>
  <c r="F29" i="9"/>
  <c r="F189" i="9"/>
  <c r="F159" i="9"/>
  <c r="F67" i="9"/>
  <c r="F188" i="9"/>
  <c r="F158" i="9"/>
  <c r="F220" i="9"/>
  <c r="F48" i="9"/>
  <c r="F92" i="9"/>
  <c r="F136" i="9"/>
  <c r="F200" i="9"/>
  <c r="F20" i="9"/>
  <c r="F187" i="9"/>
  <c r="F114" i="9"/>
  <c r="F204" i="9"/>
  <c r="F157" i="9"/>
  <c r="F66" i="9"/>
  <c r="F40" i="9"/>
  <c r="F33" i="9"/>
  <c r="F156" i="9"/>
  <c r="F47" i="9"/>
  <c r="F219" i="9"/>
  <c r="F19" i="9"/>
  <c r="F135" i="9"/>
  <c r="F155" i="9"/>
  <c r="F65" i="9"/>
  <c r="F134" i="9"/>
  <c r="F113" i="9"/>
  <c r="F64" i="9"/>
  <c r="F107" i="9"/>
  <c r="F18" i="9"/>
  <c r="F17" i="9"/>
  <c r="F133" i="9"/>
  <c r="F186" i="9"/>
  <c r="F39" i="9"/>
  <c r="F63" i="9"/>
  <c r="F154" i="9"/>
  <c r="F153" i="9"/>
  <c r="F46" i="9"/>
  <c r="F112" i="9"/>
  <c r="F45" i="9"/>
  <c r="F152" i="9"/>
  <c r="F132" i="9"/>
  <c r="F131" i="9"/>
  <c r="F203" i="9"/>
  <c r="F32" i="9"/>
  <c r="F130" i="9"/>
  <c r="F16" i="9"/>
  <c r="F218" i="9"/>
  <c r="F62" i="9"/>
  <c r="F61" i="9"/>
  <c r="F91" i="9"/>
  <c r="F151" i="9"/>
  <c r="F129" i="9"/>
  <c r="F10" i="9"/>
  <c r="D38" i="9"/>
  <c r="D28" i="9"/>
  <c r="D27" i="9"/>
  <c r="D199" i="9"/>
  <c r="D128" i="9"/>
  <c r="D37" i="9"/>
  <c r="D185" i="9"/>
  <c r="D90" i="9"/>
  <c r="D184" i="9"/>
  <c r="D60" i="9"/>
  <c r="D150" i="9"/>
  <c r="D198" i="9"/>
  <c r="D127" i="9"/>
  <c r="D183" i="9"/>
  <c r="D149" i="9"/>
  <c r="D26" i="9"/>
  <c r="D36" i="9"/>
  <c r="D197" i="9"/>
  <c r="D182" i="9"/>
  <c r="D196" i="9"/>
  <c r="D217" i="9"/>
  <c r="D106" i="9"/>
  <c r="D126" i="9"/>
  <c r="D89" i="9"/>
  <c r="D59" i="9"/>
  <c r="D58" i="9"/>
  <c r="D57" i="9"/>
  <c r="D105" i="9"/>
  <c r="D125" i="9"/>
  <c r="D148" i="9"/>
  <c r="D147" i="9"/>
  <c r="D56" i="9"/>
  <c r="D55" i="9"/>
  <c r="D181" i="9"/>
  <c r="D195" i="9"/>
  <c r="D124" i="9"/>
  <c r="D25" i="9"/>
  <c r="D7" i="9"/>
  <c r="D146" i="9"/>
  <c r="D123" i="9"/>
  <c r="D104" i="9"/>
  <c r="D54" i="9"/>
  <c r="D44" i="9"/>
  <c r="D194" i="9"/>
  <c r="D24" i="9"/>
  <c r="D180" i="9"/>
  <c r="D145" i="9"/>
  <c r="D122" i="9"/>
  <c r="D179" i="9"/>
  <c r="D103" i="9"/>
  <c r="D144" i="9"/>
  <c r="D88" i="9"/>
  <c r="D216" i="9"/>
  <c r="D215" i="9"/>
  <c r="D193" i="9"/>
  <c r="D35" i="9"/>
  <c r="D214" i="9"/>
  <c r="D121" i="9"/>
  <c r="D87" i="9"/>
  <c r="D143" i="9"/>
  <c r="D86" i="9"/>
  <c r="D102" i="9"/>
  <c r="D213" i="9"/>
  <c r="D53" i="9"/>
  <c r="D111" i="9"/>
  <c r="D192" i="9"/>
  <c r="D15" i="9"/>
  <c r="D101" i="9"/>
  <c r="D100" i="9"/>
  <c r="D6" i="9"/>
  <c r="D142" i="9"/>
  <c r="D23" i="9"/>
  <c r="D85" i="9"/>
  <c r="D212" i="9"/>
  <c r="D84" i="9"/>
  <c r="D5" i="9"/>
  <c r="D43" i="9"/>
  <c r="D52" i="9"/>
  <c r="D141" i="9"/>
  <c r="D99" i="9"/>
  <c r="D83" i="9"/>
  <c r="D82" i="9"/>
  <c r="D81" i="9"/>
  <c r="D178" i="9"/>
  <c r="D51" i="9"/>
  <c r="D31" i="9"/>
  <c r="D110" i="9"/>
  <c r="D98" i="9"/>
  <c r="D120" i="9"/>
  <c r="D211" i="9"/>
  <c r="D14" i="9"/>
  <c r="D119" i="9"/>
  <c r="D42" i="9"/>
  <c r="D80" i="9"/>
  <c r="D177" i="9"/>
  <c r="D22" i="9"/>
  <c r="D210" i="9"/>
  <c r="D176" i="9"/>
  <c r="D13" i="9"/>
  <c r="D175" i="9"/>
  <c r="D21" i="9"/>
  <c r="D174" i="9"/>
  <c r="D140" i="9"/>
  <c r="D79" i="9"/>
  <c r="D78" i="9"/>
  <c r="D77" i="9"/>
  <c r="D173" i="9"/>
  <c r="D172" i="9"/>
  <c r="D97" i="9"/>
  <c r="D76" i="9"/>
  <c r="D171" i="9"/>
  <c r="D96" i="9"/>
  <c r="D118" i="9"/>
  <c r="D226" i="9"/>
  <c r="D209" i="9"/>
  <c r="D95" i="9"/>
  <c r="D117" i="9"/>
  <c r="D170" i="9"/>
  <c r="D208" i="9"/>
  <c r="D116" i="9"/>
  <c r="D169" i="9"/>
  <c r="D207" i="9"/>
  <c r="D168" i="9"/>
  <c r="D225" i="9"/>
  <c r="D167" i="9"/>
  <c r="D191" i="9"/>
  <c r="D224" i="9"/>
  <c r="D190" i="9"/>
  <c r="D202" i="9"/>
  <c r="D206" i="9"/>
  <c r="D109" i="9"/>
  <c r="D50" i="9"/>
  <c r="D75" i="9"/>
  <c r="D205" i="9"/>
  <c r="D74" i="9"/>
  <c r="D9" i="9"/>
  <c r="D108" i="9"/>
  <c r="D139" i="9"/>
  <c r="D94" i="9"/>
  <c r="D73" i="9"/>
  <c r="D8" i="9"/>
  <c r="D138" i="9"/>
  <c r="D72" i="9"/>
  <c r="D223" i="9"/>
  <c r="D49" i="9"/>
  <c r="D222" i="9"/>
  <c r="D201" i="9"/>
  <c r="D34" i="9"/>
  <c r="D166" i="9"/>
  <c r="D221" i="9"/>
  <c r="D115" i="9"/>
  <c r="D30" i="9"/>
  <c r="D165" i="9"/>
  <c r="D137" i="9"/>
  <c r="D71" i="9"/>
  <c r="D70" i="9"/>
  <c r="D164" i="9"/>
  <c r="D163" i="9"/>
  <c r="D162" i="9"/>
  <c r="D12" i="9"/>
  <c r="D69" i="9"/>
  <c r="D161" i="9"/>
  <c r="D41" i="9"/>
  <c r="D68" i="9"/>
  <c r="D93" i="9"/>
  <c r="D160" i="9"/>
  <c r="D11" i="9"/>
  <c r="D29" i="9"/>
  <c r="D189" i="9"/>
  <c r="D159" i="9"/>
  <c r="D67" i="9"/>
  <c r="D188" i="9"/>
  <c r="D158" i="9"/>
  <c r="D220" i="9"/>
  <c r="D48" i="9"/>
  <c r="D92" i="9"/>
  <c r="D136" i="9"/>
  <c r="D200" i="9"/>
  <c r="D20" i="9"/>
  <c r="D187" i="9"/>
  <c r="D114" i="9"/>
  <c r="D204" i="9"/>
  <c r="D157" i="9"/>
  <c r="D66" i="9"/>
  <c r="D40" i="9"/>
  <c r="D33" i="9"/>
  <c r="D156" i="9"/>
  <c r="D47" i="9"/>
  <c r="D219" i="9"/>
  <c r="D19" i="9"/>
  <c r="D135" i="9"/>
  <c r="D155" i="9"/>
  <c r="D65" i="9"/>
  <c r="D134" i="9"/>
  <c r="D113" i="9"/>
  <c r="D64" i="9"/>
  <c r="D107" i="9"/>
  <c r="D18" i="9"/>
  <c r="D17" i="9"/>
  <c r="D133" i="9"/>
  <c r="D186" i="9"/>
  <c r="D39" i="9"/>
  <c r="D63" i="9"/>
  <c r="D154" i="9"/>
  <c r="D153" i="9"/>
  <c r="D46" i="9"/>
  <c r="D112" i="9"/>
  <c r="D45" i="9"/>
  <c r="D152" i="9"/>
  <c r="D132" i="9"/>
  <c r="D131" i="9"/>
  <c r="D203" i="9"/>
  <c r="D32" i="9"/>
  <c r="D130" i="9"/>
  <c r="D16" i="9"/>
  <c r="D218" i="9"/>
  <c r="D62" i="9"/>
  <c r="D61" i="9"/>
  <c r="D91" i="9"/>
  <c r="D151" i="9"/>
  <c r="D129" i="9"/>
  <c r="D10" i="9"/>
  <c r="E298" i="2"/>
  <c r="N49" i="10"/>
  <c r="N81" i="10"/>
  <c r="N176" i="10"/>
  <c r="N137" i="10"/>
  <c r="N210" i="10"/>
  <c r="N152" i="10"/>
  <c r="N22" i="10"/>
  <c r="N111" i="10"/>
  <c r="N201" i="10"/>
  <c r="N136" i="10"/>
  <c r="N110" i="10"/>
  <c r="N41" i="10"/>
  <c r="N175" i="10"/>
  <c r="N135" i="10"/>
  <c r="N86" i="10"/>
  <c r="N200" i="10"/>
  <c r="N134" i="10"/>
  <c r="N143" i="10"/>
  <c r="N199" i="10"/>
  <c r="N221" i="10"/>
  <c r="N16" i="10"/>
  <c r="N133" i="10"/>
  <c r="N109" i="10"/>
  <c r="N198" i="10"/>
  <c r="N48" i="10"/>
  <c r="N40" i="10"/>
  <c r="N174" i="10"/>
  <c r="N39" i="10"/>
  <c r="N19" i="10"/>
  <c r="N151" i="10"/>
  <c r="N69" i="10"/>
  <c r="N68" i="10"/>
  <c r="N173" i="10"/>
  <c r="N220" i="10"/>
  <c r="N172" i="10"/>
  <c r="N219" i="10"/>
  <c r="N171" i="10"/>
  <c r="N85" i="10"/>
  <c r="N15" i="10"/>
  <c r="N197" i="10"/>
  <c r="N170" i="10"/>
  <c r="N132" i="10"/>
  <c r="N169" i="10"/>
  <c r="N67" i="10"/>
  <c r="N150" i="10"/>
  <c r="N142" i="10"/>
  <c r="N66" i="10"/>
  <c r="N168" i="10"/>
  <c r="N38" i="10"/>
  <c r="N37" i="10"/>
  <c r="N108" i="10"/>
  <c r="N131" i="10"/>
  <c r="N65" i="10"/>
  <c r="N167" i="10"/>
  <c r="N107" i="10"/>
  <c r="N36" i="10"/>
  <c r="N166" i="10"/>
  <c r="N165" i="10"/>
  <c r="N35" i="10"/>
  <c r="N196" i="10"/>
  <c r="N141" i="10"/>
  <c r="N149" i="10"/>
  <c r="N130" i="10"/>
  <c r="N129" i="10"/>
  <c r="N195" i="10"/>
  <c r="N64" i="10"/>
  <c r="N224" i="10"/>
  <c r="N209" i="10"/>
  <c r="N208" i="10"/>
  <c r="N34" i="10"/>
  <c r="N106" i="10"/>
  <c r="N105" i="10"/>
  <c r="N218" i="10"/>
  <c r="N217" i="10"/>
  <c r="N33" i="10"/>
  <c r="N164" i="10"/>
  <c r="N194" i="10"/>
  <c r="N47" i="10"/>
  <c r="N11" i="10"/>
  <c r="N128" i="10"/>
  <c r="N127" i="10"/>
  <c r="N207" i="10"/>
  <c r="N193" i="10"/>
  <c r="N63" i="10"/>
  <c r="N148" i="10"/>
  <c r="N62" i="10"/>
  <c r="N61" i="10"/>
  <c r="N126" i="10"/>
  <c r="N104" i="10"/>
  <c r="N116" i="10"/>
  <c r="N125" i="10"/>
  <c r="N103" i="10"/>
  <c r="N115" i="10"/>
  <c r="N163" i="10"/>
  <c r="N192" i="10"/>
  <c r="N191" i="10"/>
  <c r="N32" i="10"/>
  <c r="N102" i="10"/>
  <c r="N190" i="10"/>
  <c r="N84" i="10"/>
  <c r="N60" i="10"/>
  <c r="N124" i="10"/>
  <c r="N162" i="10"/>
  <c r="N189" i="10"/>
  <c r="N161" i="10"/>
  <c r="N216" i="10"/>
  <c r="N9" i="10"/>
  <c r="N101" i="10"/>
  <c r="N31" i="10"/>
  <c r="N206" i="10"/>
  <c r="N160" i="10"/>
  <c r="N59" i="10"/>
  <c r="N205" i="10"/>
  <c r="N159" i="10"/>
  <c r="N188" i="10"/>
  <c r="N21" i="10"/>
  <c r="N14" i="10"/>
  <c r="N114" i="10"/>
  <c r="N80" i="10"/>
  <c r="N187" i="10"/>
  <c r="N30" i="10"/>
  <c r="N186" i="10"/>
  <c r="N58" i="10"/>
  <c r="N46" i="10"/>
  <c r="N29" i="10"/>
  <c r="N57" i="10"/>
  <c r="N123" i="10"/>
  <c r="N147" i="10"/>
  <c r="N28" i="10"/>
  <c r="N45" i="10"/>
  <c r="N56" i="10"/>
  <c r="N215" i="10"/>
  <c r="N185" i="10"/>
  <c r="N55" i="10"/>
  <c r="N122" i="10"/>
  <c r="N204" i="10"/>
  <c r="N44" i="10"/>
  <c r="N83" i="10"/>
  <c r="N158" i="10"/>
  <c r="N140" i="10"/>
  <c r="N146" i="10"/>
  <c r="N13" i="10"/>
  <c r="N18" i="10"/>
  <c r="N157" i="10"/>
  <c r="N54" i="10"/>
  <c r="N20" i="10"/>
  <c r="N139" i="10"/>
  <c r="N5" i="10"/>
  <c r="N156" i="10"/>
  <c r="N113" i="10"/>
  <c r="N100" i="10"/>
  <c r="N99" i="10"/>
  <c r="N27" i="10"/>
  <c r="N98" i="10"/>
  <c r="N184" i="10"/>
  <c r="N121" i="10"/>
  <c r="N10" i="10"/>
  <c r="N145" i="10"/>
  <c r="N177" i="10"/>
  <c r="N79" i="10"/>
  <c r="N26" i="10"/>
  <c r="N112" i="10"/>
  <c r="N78" i="10"/>
  <c r="N8" i="10"/>
  <c r="N138" i="10"/>
  <c r="N12" i="10"/>
  <c r="N183" i="10"/>
  <c r="N182" i="10"/>
  <c r="N97" i="10"/>
  <c r="N214" i="10"/>
  <c r="N53" i="10"/>
  <c r="N223" i="10"/>
  <c r="N96" i="10"/>
  <c r="N181" i="10"/>
  <c r="N144" i="10"/>
  <c r="N52" i="10"/>
  <c r="N120" i="10"/>
  <c r="N95" i="10"/>
  <c r="N94" i="10"/>
  <c r="N17" i="10"/>
  <c r="N77" i="10"/>
  <c r="N25" i="10"/>
  <c r="N43" i="10"/>
  <c r="N119" i="10"/>
  <c r="N93" i="10"/>
  <c r="N213" i="10"/>
  <c r="N155" i="10"/>
  <c r="N180" i="10"/>
  <c r="N76" i="10"/>
  <c r="N24" i="10"/>
  <c r="N75" i="10"/>
  <c r="N92" i="10"/>
  <c r="N154" i="10"/>
  <c r="N91" i="10"/>
  <c r="N222" i="10"/>
  <c r="N90" i="10"/>
  <c r="N74" i="10"/>
  <c r="N203" i="10"/>
  <c r="N51" i="10"/>
  <c r="N179" i="10"/>
  <c r="N73" i="10"/>
  <c r="N118" i="10"/>
  <c r="N117" i="10"/>
  <c r="N72" i="10"/>
  <c r="N89" i="10"/>
  <c r="N212" i="10"/>
  <c r="N7" i="10"/>
  <c r="N88" i="10"/>
  <c r="N6" i="10"/>
  <c r="N50" i="10"/>
  <c r="N23" i="10"/>
  <c r="N71" i="10"/>
  <c r="N82" i="10"/>
  <c r="N202" i="10"/>
  <c r="N87" i="10"/>
  <c r="N70" i="10"/>
  <c r="N211" i="10"/>
  <c r="N178" i="10"/>
  <c r="N153" i="10"/>
  <c r="N42" i="10"/>
  <c r="L49" i="10"/>
  <c r="L81" i="10"/>
  <c r="L176" i="10"/>
  <c r="L137" i="10"/>
  <c r="L210" i="10"/>
  <c r="L152" i="10"/>
  <c r="L22" i="10"/>
  <c r="L111" i="10"/>
  <c r="L201" i="10"/>
  <c r="L136" i="10"/>
  <c r="L110" i="10"/>
  <c r="L41" i="10"/>
  <c r="L175" i="10"/>
  <c r="L135" i="10"/>
  <c r="L86" i="10"/>
  <c r="L200" i="10"/>
  <c r="L134" i="10"/>
  <c r="L143" i="10"/>
  <c r="L199" i="10"/>
  <c r="L221" i="10"/>
  <c r="L16" i="10"/>
  <c r="L133" i="10"/>
  <c r="L109" i="10"/>
  <c r="L198" i="10"/>
  <c r="L48" i="10"/>
  <c r="L40" i="10"/>
  <c r="L174" i="10"/>
  <c r="L39" i="10"/>
  <c r="L19" i="10"/>
  <c r="L151" i="10"/>
  <c r="L69" i="10"/>
  <c r="L68" i="10"/>
  <c r="L173" i="10"/>
  <c r="L220" i="10"/>
  <c r="L172" i="10"/>
  <c r="L219" i="10"/>
  <c r="L171" i="10"/>
  <c r="L85" i="10"/>
  <c r="L15" i="10"/>
  <c r="L197" i="10"/>
  <c r="L170" i="10"/>
  <c r="L132" i="10"/>
  <c r="L169" i="10"/>
  <c r="L67" i="10"/>
  <c r="L150" i="10"/>
  <c r="L142" i="10"/>
  <c r="L66" i="10"/>
  <c r="L168" i="10"/>
  <c r="L38" i="10"/>
  <c r="L37" i="10"/>
  <c r="L108" i="10"/>
  <c r="L131" i="10"/>
  <c r="L65" i="10"/>
  <c r="L167" i="10"/>
  <c r="L107" i="10"/>
  <c r="L36" i="10"/>
  <c r="L166" i="10"/>
  <c r="L165" i="10"/>
  <c r="L35" i="10"/>
  <c r="L196" i="10"/>
  <c r="L141" i="10"/>
  <c r="L149" i="10"/>
  <c r="L130" i="10"/>
  <c r="L129" i="10"/>
  <c r="L195" i="10"/>
  <c r="L64" i="10"/>
  <c r="L224" i="10"/>
  <c r="L209" i="10"/>
  <c r="L208" i="10"/>
  <c r="L34" i="10"/>
  <c r="L106" i="10"/>
  <c r="L105" i="10"/>
  <c r="L218" i="10"/>
  <c r="L217" i="10"/>
  <c r="L33" i="10"/>
  <c r="L164" i="10"/>
  <c r="L194" i="10"/>
  <c r="L47" i="10"/>
  <c r="L11" i="10"/>
  <c r="L128" i="10"/>
  <c r="L127" i="10"/>
  <c r="L207" i="10"/>
  <c r="L193" i="10"/>
  <c r="L63" i="10"/>
  <c r="L148" i="10"/>
  <c r="L62" i="10"/>
  <c r="L61" i="10"/>
  <c r="L126" i="10"/>
  <c r="L104" i="10"/>
  <c r="L116" i="10"/>
  <c r="L125" i="10"/>
  <c r="L103" i="10"/>
  <c r="L115" i="10"/>
  <c r="L163" i="10"/>
  <c r="L192" i="10"/>
  <c r="L191" i="10"/>
  <c r="L32" i="10"/>
  <c r="L102" i="10"/>
  <c r="L190" i="10"/>
  <c r="L84" i="10"/>
  <c r="L60" i="10"/>
  <c r="L124" i="10"/>
  <c r="L162" i="10"/>
  <c r="L189" i="10"/>
  <c r="L161" i="10"/>
  <c r="L216" i="10"/>
  <c r="L9" i="10"/>
  <c r="L101" i="10"/>
  <c r="L31" i="10"/>
  <c r="L206" i="10"/>
  <c r="L160" i="10"/>
  <c r="L59" i="10"/>
  <c r="L205" i="10"/>
  <c r="L159" i="10"/>
  <c r="L188" i="10"/>
  <c r="L21" i="10"/>
  <c r="L14" i="10"/>
  <c r="L114" i="10"/>
  <c r="L80" i="10"/>
  <c r="L187" i="10"/>
  <c r="L30" i="10"/>
  <c r="L186" i="10"/>
  <c r="L58" i="10"/>
  <c r="L46" i="10"/>
  <c r="L29" i="10"/>
  <c r="L57" i="10"/>
  <c r="L123" i="10"/>
  <c r="L147" i="10"/>
  <c r="L28" i="10"/>
  <c r="L45" i="10"/>
  <c r="L56" i="10"/>
  <c r="L215" i="10"/>
  <c r="L185" i="10"/>
  <c r="L55" i="10"/>
  <c r="L122" i="10"/>
  <c r="L204" i="10"/>
  <c r="L44" i="10"/>
  <c r="L83" i="10"/>
  <c r="L158" i="10"/>
  <c r="L140" i="10"/>
  <c r="L146" i="10"/>
  <c r="L13" i="10"/>
  <c r="L18" i="10"/>
  <c r="L157" i="10"/>
  <c r="L54" i="10"/>
  <c r="L20" i="10"/>
  <c r="L139" i="10"/>
  <c r="L5" i="10"/>
  <c r="L156" i="10"/>
  <c r="L113" i="10"/>
  <c r="L100" i="10"/>
  <c r="L99" i="10"/>
  <c r="L27" i="10"/>
  <c r="L98" i="10"/>
  <c r="L184" i="10"/>
  <c r="L121" i="10"/>
  <c r="L10" i="10"/>
  <c r="L145" i="10"/>
  <c r="L177" i="10"/>
  <c r="L79" i="10"/>
  <c r="L26" i="10"/>
  <c r="L112" i="10"/>
  <c r="L78" i="10"/>
  <c r="L8" i="10"/>
  <c r="L138" i="10"/>
  <c r="L12" i="10"/>
  <c r="L183" i="10"/>
  <c r="L182" i="10"/>
  <c r="L97" i="10"/>
  <c r="L214" i="10"/>
  <c r="L53" i="10"/>
  <c r="L223" i="10"/>
  <c r="L96" i="10"/>
  <c r="L181" i="10"/>
  <c r="L144" i="10"/>
  <c r="L52" i="10"/>
  <c r="L120" i="10"/>
  <c r="L95" i="10"/>
  <c r="L94" i="10"/>
  <c r="L17" i="10"/>
  <c r="L77" i="10"/>
  <c r="L25" i="10"/>
  <c r="L43" i="10"/>
  <c r="L119" i="10"/>
  <c r="L93" i="10"/>
  <c r="L213" i="10"/>
  <c r="L155" i="10"/>
  <c r="L180" i="10"/>
  <c r="L76" i="10"/>
  <c r="L24" i="10"/>
  <c r="L75" i="10"/>
  <c r="L92" i="10"/>
  <c r="L154" i="10"/>
  <c r="L91" i="10"/>
  <c r="L222" i="10"/>
  <c r="L90" i="10"/>
  <c r="L74" i="10"/>
  <c r="L203" i="10"/>
  <c r="L51" i="10"/>
  <c r="L179" i="10"/>
  <c r="L73" i="10"/>
  <c r="L118" i="10"/>
  <c r="L117" i="10"/>
  <c r="L72" i="10"/>
  <c r="L89" i="10"/>
  <c r="L212" i="10"/>
  <c r="L7" i="10"/>
  <c r="L88" i="10"/>
  <c r="L6" i="10"/>
  <c r="L50" i="10"/>
  <c r="L23" i="10"/>
  <c r="L71" i="10"/>
  <c r="L82" i="10"/>
  <c r="L202" i="10"/>
  <c r="L87" i="10"/>
  <c r="L70" i="10"/>
  <c r="L211" i="10"/>
  <c r="L178" i="10"/>
  <c r="L153" i="10"/>
  <c r="L42" i="10"/>
  <c r="J49" i="10"/>
  <c r="J81" i="10"/>
  <c r="J176" i="10"/>
  <c r="J137" i="10"/>
  <c r="J210" i="10"/>
  <c r="J152" i="10"/>
  <c r="J22" i="10"/>
  <c r="J111" i="10"/>
  <c r="J201" i="10"/>
  <c r="J136" i="10"/>
  <c r="J110" i="10"/>
  <c r="J41" i="10"/>
  <c r="J175" i="10"/>
  <c r="J135" i="10"/>
  <c r="J86" i="10"/>
  <c r="J200" i="10"/>
  <c r="J134" i="10"/>
  <c r="J143" i="10"/>
  <c r="J199" i="10"/>
  <c r="J221" i="10"/>
  <c r="J16" i="10"/>
  <c r="J133" i="10"/>
  <c r="J109" i="10"/>
  <c r="J198" i="10"/>
  <c r="J48" i="10"/>
  <c r="J40" i="10"/>
  <c r="J174" i="10"/>
  <c r="J39" i="10"/>
  <c r="J19" i="10"/>
  <c r="J151" i="10"/>
  <c r="J69" i="10"/>
  <c r="J68" i="10"/>
  <c r="J173" i="10"/>
  <c r="J220" i="10"/>
  <c r="J172" i="10"/>
  <c r="J219" i="10"/>
  <c r="J171" i="10"/>
  <c r="J85" i="10"/>
  <c r="J15" i="10"/>
  <c r="J197" i="10"/>
  <c r="J170" i="10"/>
  <c r="J132" i="10"/>
  <c r="J169" i="10"/>
  <c r="J67" i="10"/>
  <c r="J150" i="10"/>
  <c r="J142" i="10"/>
  <c r="J66" i="10"/>
  <c r="J168" i="10"/>
  <c r="J38" i="10"/>
  <c r="J37" i="10"/>
  <c r="J108" i="10"/>
  <c r="J131" i="10"/>
  <c r="J65" i="10"/>
  <c r="J167" i="10"/>
  <c r="J107" i="10"/>
  <c r="J36" i="10"/>
  <c r="J166" i="10"/>
  <c r="J165" i="10"/>
  <c r="J35" i="10"/>
  <c r="J196" i="10"/>
  <c r="J141" i="10"/>
  <c r="J149" i="10"/>
  <c r="J130" i="10"/>
  <c r="J129" i="10"/>
  <c r="J195" i="10"/>
  <c r="J64" i="10"/>
  <c r="J224" i="10"/>
  <c r="J209" i="10"/>
  <c r="J208" i="10"/>
  <c r="J34" i="10"/>
  <c r="J106" i="10"/>
  <c r="J105" i="10"/>
  <c r="J218" i="10"/>
  <c r="J217" i="10"/>
  <c r="J33" i="10"/>
  <c r="J164" i="10"/>
  <c r="J194" i="10"/>
  <c r="J47" i="10"/>
  <c r="J11" i="10"/>
  <c r="J128" i="10"/>
  <c r="J127" i="10"/>
  <c r="J207" i="10"/>
  <c r="J193" i="10"/>
  <c r="J63" i="10"/>
  <c r="J148" i="10"/>
  <c r="J62" i="10"/>
  <c r="J61" i="10"/>
  <c r="J126" i="10"/>
  <c r="J104" i="10"/>
  <c r="J116" i="10"/>
  <c r="J125" i="10"/>
  <c r="J103" i="10"/>
  <c r="J115" i="10"/>
  <c r="J163" i="10"/>
  <c r="J192" i="10"/>
  <c r="J191" i="10"/>
  <c r="J32" i="10"/>
  <c r="J102" i="10"/>
  <c r="J190" i="10"/>
  <c r="J84" i="10"/>
  <c r="J60" i="10"/>
  <c r="J124" i="10"/>
  <c r="J162" i="10"/>
  <c r="J189" i="10"/>
  <c r="J161" i="10"/>
  <c r="J216" i="10"/>
  <c r="J9" i="10"/>
  <c r="J101" i="10"/>
  <c r="J31" i="10"/>
  <c r="J206" i="10"/>
  <c r="J160" i="10"/>
  <c r="J59" i="10"/>
  <c r="J205" i="10"/>
  <c r="J159" i="10"/>
  <c r="J188" i="10"/>
  <c r="J21" i="10"/>
  <c r="J14" i="10"/>
  <c r="J114" i="10"/>
  <c r="J80" i="10"/>
  <c r="J187" i="10"/>
  <c r="J30" i="10"/>
  <c r="J186" i="10"/>
  <c r="J58" i="10"/>
  <c r="J46" i="10"/>
  <c r="J29" i="10"/>
  <c r="J57" i="10"/>
  <c r="J123" i="10"/>
  <c r="J147" i="10"/>
  <c r="J28" i="10"/>
  <c r="J45" i="10"/>
  <c r="J56" i="10"/>
  <c r="J215" i="10"/>
  <c r="J185" i="10"/>
  <c r="J55" i="10"/>
  <c r="J122" i="10"/>
  <c r="J204" i="10"/>
  <c r="J44" i="10"/>
  <c r="J83" i="10"/>
  <c r="J158" i="10"/>
  <c r="J140" i="10"/>
  <c r="J146" i="10"/>
  <c r="J13" i="10"/>
  <c r="J18" i="10"/>
  <c r="J157" i="10"/>
  <c r="J54" i="10"/>
  <c r="J20" i="10"/>
  <c r="J139" i="10"/>
  <c r="J5" i="10"/>
  <c r="J156" i="10"/>
  <c r="J113" i="10"/>
  <c r="J100" i="10"/>
  <c r="J99" i="10"/>
  <c r="J27" i="10"/>
  <c r="J98" i="10"/>
  <c r="J184" i="10"/>
  <c r="J121" i="10"/>
  <c r="J10" i="10"/>
  <c r="J145" i="10"/>
  <c r="J177" i="10"/>
  <c r="J79" i="10"/>
  <c r="J26" i="10"/>
  <c r="J112" i="10"/>
  <c r="J78" i="10"/>
  <c r="J8" i="10"/>
  <c r="J138" i="10"/>
  <c r="J12" i="10"/>
  <c r="J183" i="10"/>
  <c r="J182" i="10"/>
  <c r="J97" i="10"/>
  <c r="J214" i="10"/>
  <c r="J53" i="10"/>
  <c r="J223" i="10"/>
  <c r="J96" i="10"/>
  <c r="J181" i="10"/>
  <c r="J144" i="10"/>
  <c r="J52" i="10"/>
  <c r="J120" i="10"/>
  <c r="J95" i="10"/>
  <c r="J94" i="10"/>
  <c r="J17" i="10"/>
  <c r="J77" i="10"/>
  <c r="J25" i="10"/>
  <c r="J43" i="10"/>
  <c r="J119" i="10"/>
  <c r="J93" i="10"/>
  <c r="J213" i="10"/>
  <c r="J155" i="10"/>
  <c r="J180" i="10"/>
  <c r="J76" i="10"/>
  <c r="J24" i="10"/>
  <c r="J75" i="10"/>
  <c r="J92" i="10"/>
  <c r="J154" i="10"/>
  <c r="J91" i="10"/>
  <c r="J222" i="10"/>
  <c r="J90" i="10"/>
  <c r="J74" i="10"/>
  <c r="J203" i="10"/>
  <c r="J51" i="10"/>
  <c r="J179" i="10"/>
  <c r="J73" i="10"/>
  <c r="J118" i="10"/>
  <c r="J117" i="10"/>
  <c r="J72" i="10"/>
  <c r="J89" i="10"/>
  <c r="J212" i="10"/>
  <c r="J7" i="10"/>
  <c r="J88" i="10"/>
  <c r="J6" i="10"/>
  <c r="J50" i="10"/>
  <c r="J23" i="10"/>
  <c r="J71" i="10"/>
  <c r="J82" i="10"/>
  <c r="J202" i="10"/>
  <c r="J87" i="10"/>
  <c r="J70" i="10"/>
  <c r="J211" i="10"/>
  <c r="J178" i="10"/>
  <c r="J153" i="10"/>
  <c r="J42" i="10"/>
  <c r="H49" i="10"/>
  <c r="H81" i="10"/>
  <c r="H176" i="10"/>
  <c r="H137" i="10"/>
  <c r="H210" i="10"/>
  <c r="H152" i="10"/>
  <c r="H22" i="10"/>
  <c r="H111" i="10"/>
  <c r="H201" i="10"/>
  <c r="H136" i="10"/>
  <c r="H110" i="10"/>
  <c r="H41" i="10"/>
  <c r="H175" i="10"/>
  <c r="H135" i="10"/>
  <c r="H86" i="10"/>
  <c r="H200" i="10"/>
  <c r="H134" i="10"/>
  <c r="H143" i="10"/>
  <c r="H199" i="10"/>
  <c r="H221" i="10"/>
  <c r="H16" i="10"/>
  <c r="H133" i="10"/>
  <c r="H109" i="10"/>
  <c r="H198" i="10"/>
  <c r="H48" i="10"/>
  <c r="H40" i="10"/>
  <c r="H174" i="10"/>
  <c r="H39" i="10"/>
  <c r="H19" i="10"/>
  <c r="H151" i="10"/>
  <c r="H69" i="10"/>
  <c r="H68" i="10"/>
  <c r="H173" i="10"/>
  <c r="H220" i="10"/>
  <c r="H172" i="10"/>
  <c r="H219" i="10"/>
  <c r="H171" i="10"/>
  <c r="H85" i="10"/>
  <c r="H15" i="10"/>
  <c r="H197" i="10"/>
  <c r="H170" i="10"/>
  <c r="H132" i="10"/>
  <c r="H169" i="10"/>
  <c r="H67" i="10"/>
  <c r="H150" i="10"/>
  <c r="H142" i="10"/>
  <c r="H66" i="10"/>
  <c r="H168" i="10"/>
  <c r="H38" i="10"/>
  <c r="H37" i="10"/>
  <c r="H108" i="10"/>
  <c r="H131" i="10"/>
  <c r="H65" i="10"/>
  <c r="H167" i="10"/>
  <c r="H107" i="10"/>
  <c r="H36" i="10"/>
  <c r="H166" i="10"/>
  <c r="H165" i="10"/>
  <c r="H35" i="10"/>
  <c r="H196" i="10"/>
  <c r="H141" i="10"/>
  <c r="H149" i="10"/>
  <c r="H130" i="10"/>
  <c r="H129" i="10"/>
  <c r="H195" i="10"/>
  <c r="H64" i="10"/>
  <c r="H224" i="10"/>
  <c r="H209" i="10"/>
  <c r="H208" i="10"/>
  <c r="H34" i="10"/>
  <c r="H106" i="10"/>
  <c r="H105" i="10"/>
  <c r="H218" i="10"/>
  <c r="H217" i="10"/>
  <c r="H33" i="10"/>
  <c r="H164" i="10"/>
  <c r="H194" i="10"/>
  <c r="H47" i="10"/>
  <c r="H11" i="10"/>
  <c r="H128" i="10"/>
  <c r="H127" i="10"/>
  <c r="H207" i="10"/>
  <c r="H193" i="10"/>
  <c r="H63" i="10"/>
  <c r="H148" i="10"/>
  <c r="H62" i="10"/>
  <c r="H61" i="10"/>
  <c r="H126" i="10"/>
  <c r="H104" i="10"/>
  <c r="H116" i="10"/>
  <c r="H125" i="10"/>
  <c r="H103" i="10"/>
  <c r="H115" i="10"/>
  <c r="H163" i="10"/>
  <c r="H192" i="10"/>
  <c r="H191" i="10"/>
  <c r="H32" i="10"/>
  <c r="H102" i="10"/>
  <c r="H190" i="10"/>
  <c r="H84" i="10"/>
  <c r="H60" i="10"/>
  <c r="H124" i="10"/>
  <c r="H162" i="10"/>
  <c r="H189" i="10"/>
  <c r="H161" i="10"/>
  <c r="H216" i="10"/>
  <c r="H9" i="10"/>
  <c r="H101" i="10"/>
  <c r="H31" i="10"/>
  <c r="H206" i="10"/>
  <c r="H160" i="10"/>
  <c r="H59" i="10"/>
  <c r="H205" i="10"/>
  <c r="H159" i="10"/>
  <c r="H188" i="10"/>
  <c r="H21" i="10"/>
  <c r="H14" i="10"/>
  <c r="H114" i="10"/>
  <c r="H80" i="10"/>
  <c r="H187" i="10"/>
  <c r="H30" i="10"/>
  <c r="H186" i="10"/>
  <c r="H58" i="10"/>
  <c r="H46" i="10"/>
  <c r="H29" i="10"/>
  <c r="H57" i="10"/>
  <c r="H123" i="10"/>
  <c r="H147" i="10"/>
  <c r="H28" i="10"/>
  <c r="H45" i="10"/>
  <c r="H56" i="10"/>
  <c r="H215" i="10"/>
  <c r="H185" i="10"/>
  <c r="H55" i="10"/>
  <c r="H122" i="10"/>
  <c r="H204" i="10"/>
  <c r="H44" i="10"/>
  <c r="H83" i="10"/>
  <c r="H158" i="10"/>
  <c r="H140" i="10"/>
  <c r="H146" i="10"/>
  <c r="H13" i="10"/>
  <c r="H18" i="10"/>
  <c r="H157" i="10"/>
  <c r="H54" i="10"/>
  <c r="H20" i="10"/>
  <c r="H139" i="10"/>
  <c r="H5" i="10"/>
  <c r="H156" i="10"/>
  <c r="H113" i="10"/>
  <c r="H100" i="10"/>
  <c r="H99" i="10"/>
  <c r="H27" i="10"/>
  <c r="H98" i="10"/>
  <c r="H184" i="10"/>
  <c r="H121" i="10"/>
  <c r="H10" i="10"/>
  <c r="H145" i="10"/>
  <c r="H177" i="10"/>
  <c r="H79" i="10"/>
  <c r="H26" i="10"/>
  <c r="H112" i="10"/>
  <c r="H78" i="10"/>
  <c r="H8" i="10"/>
  <c r="H138" i="10"/>
  <c r="H12" i="10"/>
  <c r="H183" i="10"/>
  <c r="H182" i="10"/>
  <c r="H97" i="10"/>
  <c r="H214" i="10"/>
  <c r="H53" i="10"/>
  <c r="H223" i="10"/>
  <c r="H96" i="10"/>
  <c r="H181" i="10"/>
  <c r="H144" i="10"/>
  <c r="H52" i="10"/>
  <c r="H120" i="10"/>
  <c r="H95" i="10"/>
  <c r="H94" i="10"/>
  <c r="H17" i="10"/>
  <c r="H77" i="10"/>
  <c r="H25" i="10"/>
  <c r="H43" i="10"/>
  <c r="H119" i="10"/>
  <c r="H93" i="10"/>
  <c r="H213" i="10"/>
  <c r="H155" i="10"/>
  <c r="H180" i="10"/>
  <c r="H76" i="10"/>
  <c r="H24" i="10"/>
  <c r="H75" i="10"/>
  <c r="H92" i="10"/>
  <c r="H154" i="10"/>
  <c r="H91" i="10"/>
  <c r="H222" i="10"/>
  <c r="H90" i="10"/>
  <c r="H74" i="10"/>
  <c r="H203" i="10"/>
  <c r="H51" i="10"/>
  <c r="H179" i="10"/>
  <c r="H73" i="10"/>
  <c r="H118" i="10"/>
  <c r="H117" i="10"/>
  <c r="H72" i="10"/>
  <c r="H89" i="10"/>
  <c r="H212" i="10"/>
  <c r="H7" i="10"/>
  <c r="H88" i="10"/>
  <c r="H6" i="10"/>
  <c r="H50" i="10"/>
  <c r="H23" i="10"/>
  <c r="H71" i="10"/>
  <c r="H82" i="10"/>
  <c r="H202" i="10"/>
  <c r="H87" i="10"/>
  <c r="H70" i="10"/>
  <c r="H211" i="10"/>
  <c r="H178" i="10"/>
  <c r="H153" i="10"/>
  <c r="H42" i="10"/>
  <c r="F49" i="10"/>
  <c r="F81" i="10"/>
  <c r="F176" i="10"/>
  <c r="F137" i="10"/>
  <c r="F210" i="10"/>
  <c r="F152" i="10"/>
  <c r="F22" i="10"/>
  <c r="F111" i="10"/>
  <c r="F201" i="10"/>
  <c r="F136" i="10"/>
  <c r="F110" i="10"/>
  <c r="F41" i="10"/>
  <c r="F175" i="10"/>
  <c r="F135" i="10"/>
  <c r="F86" i="10"/>
  <c r="F200" i="10"/>
  <c r="F134" i="10"/>
  <c r="B134" i="10" s="1"/>
  <c r="F143" i="10"/>
  <c r="F199" i="10"/>
  <c r="F221" i="10"/>
  <c r="F16" i="10"/>
  <c r="F133" i="10"/>
  <c r="F109" i="10"/>
  <c r="F198" i="10"/>
  <c r="F48" i="10"/>
  <c r="F40" i="10"/>
  <c r="F174" i="10"/>
  <c r="F39" i="10"/>
  <c r="F19" i="10"/>
  <c r="F151" i="10"/>
  <c r="F69" i="10"/>
  <c r="F68" i="10"/>
  <c r="F173" i="10"/>
  <c r="F220" i="10"/>
  <c r="F172" i="10"/>
  <c r="F219" i="10"/>
  <c r="F171" i="10"/>
  <c r="F85" i="10"/>
  <c r="F15" i="10"/>
  <c r="F197" i="10"/>
  <c r="F170" i="10"/>
  <c r="F132" i="10"/>
  <c r="F169" i="10"/>
  <c r="F67" i="10"/>
  <c r="F150" i="10"/>
  <c r="F142" i="10"/>
  <c r="F66" i="10"/>
  <c r="F168" i="10"/>
  <c r="F38" i="10"/>
  <c r="F37" i="10"/>
  <c r="F108" i="10"/>
  <c r="F131" i="10"/>
  <c r="F65" i="10"/>
  <c r="F167" i="10"/>
  <c r="F107" i="10"/>
  <c r="F36" i="10"/>
  <c r="F166" i="10"/>
  <c r="F165" i="10"/>
  <c r="F35" i="10"/>
  <c r="F196" i="10"/>
  <c r="F141" i="10"/>
  <c r="F149" i="10"/>
  <c r="F130" i="10"/>
  <c r="F129" i="10"/>
  <c r="F195" i="10"/>
  <c r="F64" i="10"/>
  <c r="F224" i="10"/>
  <c r="F209" i="10"/>
  <c r="F208" i="10"/>
  <c r="F34" i="10"/>
  <c r="F106" i="10"/>
  <c r="F105" i="10"/>
  <c r="F218" i="10"/>
  <c r="F217" i="10"/>
  <c r="F33" i="10"/>
  <c r="F164" i="10"/>
  <c r="F194" i="10"/>
  <c r="F47" i="10"/>
  <c r="F11" i="10"/>
  <c r="F128" i="10"/>
  <c r="F127" i="10"/>
  <c r="F207" i="10"/>
  <c r="F193" i="10"/>
  <c r="F63" i="10"/>
  <c r="F148" i="10"/>
  <c r="F62" i="10"/>
  <c r="F61" i="10"/>
  <c r="F126" i="10"/>
  <c r="F104" i="10"/>
  <c r="F116" i="10"/>
  <c r="F125" i="10"/>
  <c r="F103" i="10"/>
  <c r="F115" i="10"/>
  <c r="F163" i="10"/>
  <c r="F192" i="10"/>
  <c r="F191" i="10"/>
  <c r="F32" i="10"/>
  <c r="F102" i="10"/>
  <c r="F190" i="10"/>
  <c r="F84" i="10"/>
  <c r="F60" i="10"/>
  <c r="F124" i="10"/>
  <c r="F162" i="10"/>
  <c r="F189" i="10"/>
  <c r="F161" i="10"/>
  <c r="F216" i="10"/>
  <c r="F9" i="10"/>
  <c r="F101" i="10"/>
  <c r="F31" i="10"/>
  <c r="F206" i="10"/>
  <c r="F160" i="10"/>
  <c r="F59" i="10"/>
  <c r="F205" i="10"/>
  <c r="F159" i="10"/>
  <c r="F188" i="10"/>
  <c r="F21" i="10"/>
  <c r="F14" i="10"/>
  <c r="F114" i="10"/>
  <c r="F80" i="10"/>
  <c r="F187" i="10"/>
  <c r="F30" i="10"/>
  <c r="F186" i="10"/>
  <c r="F58" i="10"/>
  <c r="F46" i="10"/>
  <c r="F29" i="10"/>
  <c r="F57" i="10"/>
  <c r="F123" i="10"/>
  <c r="F147" i="10"/>
  <c r="F28" i="10"/>
  <c r="F45" i="10"/>
  <c r="F56" i="10"/>
  <c r="F215" i="10"/>
  <c r="F185" i="10"/>
  <c r="F55" i="10"/>
  <c r="F122" i="10"/>
  <c r="F204" i="10"/>
  <c r="F44" i="10"/>
  <c r="F83" i="10"/>
  <c r="F158" i="10"/>
  <c r="F140" i="10"/>
  <c r="F146" i="10"/>
  <c r="F13" i="10"/>
  <c r="F18" i="10"/>
  <c r="F157" i="10"/>
  <c r="F54" i="10"/>
  <c r="F20" i="10"/>
  <c r="F139" i="10"/>
  <c r="F5" i="10"/>
  <c r="F156" i="10"/>
  <c r="F113" i="10"/>
  <c r="F100" i="10"/>
  <c r="F99" i="10"/>
  <c r="F27" i="10"/>
  <c r="F98" i="10"/>
  <c r="F184" i="10"/>
  <c r="F121" i="10"/>
  <c r="F10" i="10"/>
  <c r="F145" i="10"/>
  <c r="F177" i="10"/>
  <c r="F79" i="10"/>
  <c r="F26" i="10"/>
  <c r="B26" i="10" s="1"/>
  <c r="F112" i="10"/>
  <c r="F78" i="10"/>
  <c r="F8" i="10"/>
  <c r="F138" i="10"/>
  <c r="F12" i="10"/>
  <c r="F183" i="10"/>
  <c r="F182" i="10"/>
  <c r="F97" i="10"/>
  <c r="F214" i="10"/>
  <c r="F53" i="10"/>
  <c r="F223" i="10"/>
  <c r="F96" i="10"/>
  <c r="F181" i="10"/>
  <c r="F144" i="10"/>
  <c r="F52" i="10"/>
  <c r="F120" i="10"/>
  <c r="F95" i="10"/>
  <c r="F94" i="10"/>
  <c r="F17" i="10"/>
  <c r="F77" i="10"/>
  <c r="F25" i="10"/>
  <c r="F43" i="10"/>
  <c r="F119" i="10"/>
  <c r="F93" i="10"/>
  <c r="F213" i="10"/>
  <c r="F155" i="10"/>
  <c r="F180" i="10"/>
  <c r="F76" i="10"/>
  <c r="F24" i="10"/>
  <c r="F75" i="10"/>
  <c r="F92" i="10"/>
  <c r="F154" i="10"/>
  <c r="F91" i="10"/>
  <c r="F222" i="10"/>
  <c r="F90" i="10"/>
  <c r="F74" i="10"/>
  <c r="F203" i="10"/>
  <c r="F51" i="10"/>
  <c r="F179" i="10"/>
  <c r="F73" i="10"/>
  <c r="F118" i="10"/>
  <c r="F117" i="10"/>
  <c r="F72" i="10"/>
  <c r="F89" i="10"/>
  <c r="F212" i="10"/>
  <c r="F7" i="10"/>
  <c r="F88" i="10"/>
  <c r="F6" i="10"/>
  <c r="F50" i="10"/>
  <c r="F23" i="10"/>
  <c r="F71" i="10"/>
  <c r="F82" i="10"/>
  <c r="F202" i="10"/>
  <c r="F87" i="10"/>
  <c r="F70" i="10"/>
  <c r="F211" i="10"/>
  <c r="F178" i="10"/>
  <c r="F153" i="10"/>
  <c r="F42" i="10"/>
  <c r="D49" i="10"/>
  <c r="D81" i="10"/>
  <c r="D176" i="10"/>
  <c r="D137" i="10"/>
  <c r="B137" i="10" s="1"/>
  <c r="D210" i="10"/>
  <c r="B210" i="10" s="1"/>
  <c r="D152" i="10"/>
  <c r="D22" i="10"/>
  <c r="D111" i="10"/>
  <c r="D201" i="10"/>
  <c r="D136" i="10"/>
  <c r="D110" i="10"/>
  <c r="D41" i="10"/>
  <c r="D175" i="10"/>
  <c r="B175" i="10" s="1"/>
  <c r="D135" i="10"/>
  <c r="D86" i="10"/>
  <c r="D200" i="10"/>
  <c r="D134" i="10"/>
  <c r="D143" i="10"/>
  <c r="D199" i="10"/>
  <c r="D221" i="10"/>
  <c r="D16" i="10"/>
  <c r="B16" i="10" s="1"/>
  <c r="D133" i="10"/>
  <c r="D109" i="10"/>
  <c r="D198" i="10"/>
  <c r="D48" i="10"/>
  <c r="B48" i="10" s="1"/>
  <c r="D40" i="10"/>
  <c r="D174" i="10"/>
  <c r="D39" i="10"/>
  <c r="D19" i="10"/>
  <c r="D151" i="10"/>
  <c r="D69" i="10"/>
  <c r="D68" i="10"/>
  <c r="D173" i="10"/>
  <c r="D220" i="10"/>
  <c r="D172" i="10"/>
  <c r="D219" i="10"/>
  <c r="D171" i="10"/>
  <c r="B171" i="10" s="1"/>
  <c r="D85" i="10"/>
  <c r="D15" i="10"/>
  <c r="D197" i="10"/>
  <c r="D170" i="10"/>
  <c r="D132" i="10"/>
  <c r="B132" i="10" s="1"/>
  <c r="D169" i="10"/>
  <c r="D67" i="10"/>
  <c r="D150" i="10"/>
  <c r="B150" i="10" s="1"/>
  <c r="D142" i="10"/>
  <c r="D66" i="10"/>
  <c r="D168" i="10"/>
  <c r="D38" i="10"/>
  <c r="D37" i="10"/>
  <c r="D108" i="10"/>
  <c r="D131" i="10"/>
  <c r="D65" i="10"/>
  <c r="D167" i="10"/>
  <c r="D107" i="10"/>
  <c r="D36" i="10"/>
  <c r="D166" i="10"/>
  <c r="D165" i="10"/>
  <c r="D35" i="10"/>
  <c r="D196" i="10"/>
  <c r="D141" i="10"/>
  <c r="D149" i="10"/>
  <c r="D130" i="10"/>
  <c r="D129" i="10"/>
  <c r="D195" i="10"/>
  <c r="D64" i="10"/>
  <c r="D224" i="10"/>
  <c r="D209" i="10"/>
  <c r="B209" i="10" s="1"/>
  <c r="D208" i="10"/>
  <c r="D34" i="10"/>
  <c r="D106" i="10"/>
  <c r="D105" i="10"/>
  <c r="D218" i="10"/>
  <c r="D217" i="10"/>
  <c r="D33" i="10"/>
  <c r="D164" i="10"/>
  <c r="D194" i="10"/>
  <c r="D47" i="10"/>
  <c r="D11" i="10"/>
  <c r="D128" i="10"/>
  <c r="D127" i="10"/>
  <c r="D207" i="10"/>
  <c r="D193" i="10"/>
  <c r="D63" i="10"/>
  <c r="D148" i="10"/>
  <c r="D62" i="10"/>
  <c r="D61" i="10"/>
  <c r="D126" i="10"/>
  <c r="D104" i="10"/>
  <c r="D116" i="10"/>
  <c r="D125" i="10"/>
  <c r="D103" i="10"/>
  <c r="B103" i="10" s="1"/>
  <c r="D115" i="10"/>
  <c r="B115" i="10" s="1"/>
  <c r="D163" i="10"/>
  <c r="D192" i="10"/>
  <c r="D191" i="10"/>
  <c r="D32" i="10"/>
  <c r="D102" i="10"/>
  <c r="D190" i="10"/>
  <c r="D84" i="10"/>
  <c r="D60" i="10"/>
  <c r="D124" i="10"/>
  <c r="D162" i="10"/>
  <c r="D189" i="10"/>
  <c r="D161" i="10"/>
  <c r="D216" i="10"/>
  <c r="D9" i="10"/>
  <c r="D101" i="10"/>
  <c r="D31" i="10"/>
  <c r="D206" i="10"/>
  <c r="D160" i="10"/>
  <c r="D59" i="10"/>
  <c r="D205" i="10"/>
  <c r="D159" i="10"/>
  <c r="D188" i="10"/>
  <c r="D21" i="10"/>
  <c r="D14" i="10"/>
  <c r="B14" i="10" s="1"/>
  <c r="D114" i="10"/>
  <c r="D80" i="10"/>
  <c r="D187" i="10"/>
  <c r="D30" i="10"/>
  <c r="D186" i="10"/>
  <c r="D58" i="10"/>
  <c r="D46" i="10"/>
  <c r="D29" i="10"/>
  <c r="D57" i="10"/>
  <c r="B57" i="10" s="1"/>
  <c r="D123" i="10"/>
  <c r="D147" i="10"/>
  <c r="D28" i="10"/>
  <c r="D45" i="10"/>
  <c r="D56" i="10"/>
  <c r="D215" i="10"/>
  <c r="D185" i="10"/>
  <c r="B185" i="10" s="1"/>
  <c r="D55" i="10"/>
  <c r="D122" i="10"/>
  <c r="D204" i="10"/>
  <c r="D44" i="10"/>
  <c r="D83" i="10"/>
  <c r="D158" i="10"/>
  <c r="D140" i="10"/>
  <c r="D146" i="10"/>
  <c r="B146" i="10" s="1"/>
  <c r="D13" i="10"/>
  <c r="D18" i="10"/>
  <c r="D157" i="10"/>
  <c r="D54" i="10"/>
  <c r="D20" i="10"/>
  <c r="D139" i="10"/>
  <c r="D5" i="10"/>
  <c r="D156" i="10"/>
  <c r="B156" i="10" s="1"/>
  <c r="D113" i="10"/>
  <c r="D100" i="10"/>
  <c r="D99" i="10"/>
  <c r="D27" i="10"/>
  <c r="D98" i="10"/>
  <c r="D184" i="10"/>
  <c r="D121" i="10"/>
  <c r="D10" i="10"/>
  <c r="D145" i="10"/>
  <c r="D177" i="10"/>
  <c r="D79" i="10"/>
  <c r="D26" i="10"/>
  <c r="D112" i="10"/>
  <c r="D78" i="10"/>
  <c r="D8" i="10"/>
  <c r="D138" i="10"/>
  <c r="B138" i="10" s="1"/>
  <c r="D12" i="10"/>
  <c r="D183" i="10"/>
  <c r="D182" i="10"/>
  <c r="D97" i="10"/>
  <c r="D214" i="10"/>
  <c r="D53" i="10"/>
  <c r="D223" i="10"/>
  <c r="D96" i="10"/>
  <c r="D181" i="10"/>
  <c r="D144" i="10"/>
  <c r="D52" i="10"/>
  <c r="D120" i="10"/>
  <c r="D95" i="10"/>
  <c r="D94" i="10"/>
  <c r="D17" i="10"/>
  <c r="D77" i="10"/>
  <c r="B77" i="10" s="1"/>
  <c r="D25" i="10"/>
  <c r="D43" i="10"/>
  <c r="D119" i="10"/>
  <c r="D93" i="10"/>
  <c r="D213" i="10"/>
  <c r="D155" i="10"/>
  <c r="D180" i="10"/>
  <c r="D76" i="10"/>
  <c r="D24" i="10"/>
  <c r="D75" i="10"/>
  <c r="D92" i="10"/>
  <c r="D154" i="10"/>
  <c r="D91" i="10"/>
  <c r="D222" i="10"/>
  <c r="D90" i="10"/>
  <c r="D74" i="10"/>
  <c r="D203" i="10"/>
  <c r="D51" i="10"/>
  <c r="D179" i="10"/>
  <c r="D73" i="10"/>
  <c r="D118" i="10"/>
  <c r="D117" i="10"/>
  <c r="D72" i="10"/>
  <c r="D89" i="10"/>
  <c r="D212" i="10"/>
  <c r="D7" i="10"/>
  <c r="D88" i="10"/>
  <c r="D6" i="10"/>
  <c r="D50" i="10"/>
  <c r="D23" i="10"/>
  <c r="D71" i="10"/>
  <c r="D82" i="10"/>
  <c r="D202" i="10"/>
  <c r="D87" i="10"/>
  <c r="D70" i="10"/>
  <c r="D211" i="10"/>
  <c r="D178" i="10"/>
  <c r="D153" i="10"/>
  <c r="D42" i="10"/>
  <c r="B49" i="10"/>
  <c r="B81" i="10"/>
  <c r="N85" i="8"/>
  <c r="N216" i="8"/>
  <c r="N53" i="8"/>
  <c r="N204" i="8"/>
  <c r="N62" i="8"/>
  <c r="N84" i="8"/>
  <c r="N238" i="8"/>
  <c r="N215" i="8"/>
  <c r="N150" i="8"/>
  <c r="N203" i="8"/>
  <c r="N149" i="8"/>
  <c r="N61" i="8"/>
  <c r="N83" i="8"/>
  <c r="N39" i="8"/>
  <c r="N128" i="8"/>
  <c r="N168" i="8"/>
  <c r="N202" i="8"/>
  <c r="N148" i="8"/>
  <c r="N127" i="8"/>
  <c r="N167" i="8"/>
  <c r="N126" i="8"/>
  <c r="N52" i="8"/>
  <c r="N147" i="8"/>
  <c r="N125" i="8"/>
  <c r="N245" i="8"/>
  <c r="N51" i="8"/>
  <c r="N38" i="8"/>
  <c r="N146" i="8"/>
  <c r="N247" i="8"/>
  <c r="N50" i="8"/>
  <c r="N37" i="8"/>
  <c r="N166" i="8"/>
  <c r="N214" i="8"/>
  <c r="N124" i="8"/>
  <c r="N237" i="8"/>
  <c r="N60" i="8"/>
  <c r="N201" i="8"/>
  <c r="N165" i="8"/>
  <c r="N123" i="8"/>
  <c r="N59" i="8"/>
  <c r="N122" i="8"/>
  <c r="N58" i="8"/>
  <c r="N82" i="8"/>
  <c r="N145" i="8"/>
  <c r="N95" i="8"/>
  <c r="N18" i="8"/>
  <c r="N81" i="8"/>
  <c r="N36" i="8"/>
  <c r="N80" i="8"/>
  <c r="N164" i="8"/>
  <c r="N213" i="8"/>
  <c r="N17" i="8"/>
  <c r="N200" i="8"/>
  <c r="N121" i="8"/>
  <c r="N144" i="8"/>
  <c r="N143" i="8"/>
  <c r="N79" i="8"/>
  <c r="N78" i="8"/>
  <c r="N120" i="8"/>
  <c r="N49" i="8"/>
  <c r="N163" i="8"/>
  <c r="N162" i="8"/>
  <c r="N48" i="8"/>
  <c r="N199" i="8"/>
  <c r="N119" i="8"/>
  <c r="N142" i="8"/>
  <c r="N198" i="8"/>
  <c r="N246" i="8"/>
  <c r="N118" i="8"/>
  <c r="N77" i="8"/>
  <c r="N161" i="8"/>
  <c r="N117" i="8"/>
  <c r="N197" i="8"/>
  <c r="N196" i="8"/>
  <c r="N116" i="8"/>
  <c r="N160" i="8"/>
  <c r="N195" i="8"/>
  <c r="N159" i="8"/>
  <c r="N141" i="8"/>
  <c r="N115" i="8"/>
  <c r="N194" i="8"/>
  <c r="N158" i="8"/>
  <c r="N236" i="8"/>
  <c r="N235" i="8"/>
  <c r="N244" i="8"/>
  <c r="N35" i="8"/>
  <c r="N34" i="8"/>
  <c r="N33" i="8"/>
  <c r="N193" i="8"/>
  <c r="N192" i="8"/>
  <c r="N57" i="8"/>
  <c r="N234" i="8"/>
  <c r="N47" i="8"/>
  <c r="N233" i="8"/>
  <c r="N157" i="8"/>
  <c r="N76" i="8"/>
  <c r="N140" i="8"/>
  <c r="N32" i="8"/>
  <c r="N12" i="8"/>
  <c r="N232" i="8"/>
  <c r="N46" i="8"/>
  <c r="N231" i="8"/>
  <c r="N191" i="8"/>
  <c r="N45" i="8"/>
  <c r="N75" i="8"/>
  <c r="N230" i="8"/>
  <c r="N139" i="8"/>
  <c r="N190" i="8"/>
  <c r="N229" i="8"/>
  <c r="N31" i="8"/>
  <c r="N228" i="8"/>
  <c r="N189" i="8"/>
  <c r="N94" i="8"/>
  <c r="N227" i="8"/>
  <c r="N114" i="8"/>
  <c r="N74" i="8"/>
  <c r="N212" i="8"/>
  <c r="N226" i="8"/>
  <c r="N225" i="8"/>
  <c r="N30" i="8"/>
  <c r="N138" i="8"/>
  <c r="N11" i="8"/>
  <c r="N113" i="8"/>
  <c r="N156" i="8"/>
  <c r="N73" i="8"/>
  <c r="N112" i="8"/>
  <c r="N111" i="8"/>
  <c r="N188" i="8"/>
  <c r="N155" i="8"/>
  <c r="N6" i="8"/>
  <c r="N93" i="8"/>
  <c r="N29" i="8"/>
  <c r="N44" i="8"/>
  <c r="N137" i="8"/>
  <c r="N224" i="8"/>
  <c r="N211" i="8"/>
  <c r="N110" i="8"/>
  <c r="N187" i="8"/>
  <c r="N28" i="8"/>
  <c r="N186" i="8"/>
  <c r="N56" i="8"/>
  <c r="N243" i="8"/>
  <c r="N72" i="8"/>
  <c r="N223" i="8"/>
  <c r="N210" i="8"/>
  <c r="N185" i="8"/>
  <c r="N209" i="8"/>
  <c r="N222" i="8"/>
  <c r="N27" i="8"/>
  <c r="N109" i="8"/>
  <c r="N242" i="8"/>
  <c r="N26" i="8"/>
  <c r="N55" i="8"/>
  <c r="N221" i="8"/>
  <c r="N184" i="8"/>
  <c r="N108" i="8"/>
  <c r="N92" i="8"/>
  <c r="N183" i="8"/>
  <c r="N136" i="8"/>
  <c r="N220" i="8"/>
  <c r="N25" i="8"/>
  <c r="N208" i="8"/>
  <c r="N107" i="8"/>
  <c r="N106" i="8"/>
  <c r="N219" i="8"/>
  <c r="N71" i="8"/>
  <c r="N54" i="8"/>
  <c r="N154" i="8"/>
  <c r="N135" i="8"/>
  <c r="N16" i="8"/>
  <c r="N70" i="8"/>
  <c r="N182" i="8"/>
  <c r="N69" i="8"/>
  <c r="N153" i="8"/>
  <c r="N24" i="8"/>
  <c r="N134" i="8"/>
  <c r="N10" i="8"/>
  <c r="N43" i="8"/>
  <c r="N68" i="8"/>
  <c r="N15" i="8"/>
  <c r="N133" i="8"/>
  <c r="N181" i="8"/>
  <c r="N241" i="8"/>
  <c r="N8" i="8"/>
  <c r="N180" i="8"/>
  <c r="N240" i="8"/>
  <c r="N105" i="8"/>
  <c r="N5" i="8"/>
  <c r="N179" i="8"/>
  <c r="N91" i="8"/>
  <c r="N90" i="8"/>
  <c r="N104" i="8"/>
  <c r="N178" i="8"/>
  <c r="N177" i="8"/>
  <c r="N42" i="8"/>
  <c r="N132" i="8"/>
  <c r="N23" i="8"/>
  <c r="N131" i="8"/>
  <c r="N67" i="8"/>
  <c r="N89" i="8"/>
  <c r="N176" i="8"/>
  <c r="N130" i="8"/>
  <c r="N22" i="8"/>
  <c r="N152" i="8"/>
  <c r="N207" i="8"/>
  <c r="N175" i="8"/>
  <c r="N21" i="8"/>
  <c r="N20" i="8"/>
  <c r="N19" i="8"/>
  <c r="N103" i="8"/>
  <c r="N7" i="8"/>
  <c r="N41" i="8"/>
  <c r="N239" i="8"/>
  <c r="N88" i="8"/>
  <c r="N66" i="8"/>
  <c r="N102" i="8"/>
  <c r="N151" i="8"/>
  <c r="N13" i="8"/>
  <c r="N174" i="8"/>
  <c r="N9" i="8"/>
  <c r="N173" i="8"/>
  <c r="N101" i="8"/>
  <c r="N206" i="8"/>
  <c r="N65" i="8"/>
  <c r="N100" i="8"/>
  <c r="N218" i="8"/>
  <c r="N129" i="8"/>
  <c r="N99" i="8"/>
  <c r="N98" i="8"/>
  <c r="N97" i="8"/>
  <c r="N87" i="8"/>
  <c r="N172" i="8"/>
  <c r="N64" i="8"/>
  <c r="N40" i="8"/>
  <c r="N14" i="8"/>
  <c r="N171" i="8"/>
  <c r="N96" i="8"/>
  <c r="N217" i="8"/>
  <c r="N63" i="8"/>
  <c r="N170" i="8"/>
  <c r="N205" i="8"/>
  <c r="N169" i="8"/>
  <c r="N86" i="8"/>
  <c r="L85" i="8"/>
  <c r="L216" i="8"/>
  <c r="L53" i="8"/>
  <c r="L204" i="8"/>
  <c r="L62" i="8"/>
  <c r="L84" i="8"/>
  <c r="L238" i="8"/>
  <c r="L215" i="8"/>
  <c r="L150" i="8"/>
  <c r="L203" i="8"/>
  <c r="L149" i="8"/>
  <c r="L61" i="8"/>
  <c r="L83" i="8"/>
  <c r="L39" i="8"/>
  <c r="L128" i="8"/>
  <c r="L168" i="8"/>
  <c r="L202" i="8"/>
  <c r="L148" i="8"/>
  <c r="L127" i="8"/>
  <c r="L167" i="8"/>
  <c r="L126" i="8"/>
  <c r="L52" i="8"/>
  <c r="L147" i="8"/>
  <c r="L125" i="8"/>
  <c r="L245" i="8"/>
  <c r="L51" i="8"/>
  <c r="L38" i="8"/>
  <c r="L146" i="8"/>
  <c r="L247" i="8"/>
  <c r="L50" i="8"/>
  <c r="L37" i="8"/>
  <c r="L166" i="8"/>
  <c r="L214" i="8"/>
  <c r="L124" i="8"/>
  <c r="L237" i="8"/>
  <c r="L60" i="8"/>
  <c r="L201" i="8"/>
  <c r="L165" i="8"/>
  <c r="L123" i="8"/>
  <c r="L59" i="8"/>
  <c r="L122" i="8"/>
  <c r="L58" i="8"/>
  <c r="L82" i="8"/>
  <c r="L145" i="8"/>
  <c r="L95" i="8"/>
  <c r="L18" i="8"/>
  <c r="L81" i="8"/>
  <c r="L36" i="8"/>
  <c r="L80" i="8"/>
  <c r="L164" i="8"/>
  <c r="L213" i="8"/>
  <c r="L17" i="8"/>
  <c r="L200" i="8"/>
  <c r="L121" i="8"/>
  <c r="L144" i="8"/>
  <c r="L143" i="8"/>
  <c r="L79" i="8"/>
  <c r="L78" i="8"/>
  <c r="L120" i="8"/>
  <c r="L49" i="8"/>
  <c r="L163" i="8"/>
  <c r="L162" i="8"/>
  <c r="L48" i="8"/>
  <c r="L199" i="8"/>
  <c r="L119" i="8"/>
  <c r="L142" i="8"/>
  <c r="L198" i="8"/>
  <c r="L246" i="8"/>
  <c r="L118" i="8"/>
  <c r="L77" i="8"/>
  <c r="L161" i="8"/>
  <c r="L117" i="8"/>
  <c r="L197" i="8"/>
  <c r="L196" i="8"/>
  <c r="L116" i="8"/>
  <c r="L160" i="8"/>
  <c r="L195" i="8"/>
  <c r="L159" i="8"/>
  <c r="L141" i="8"/>
  <c r="L115" i="8"/>
  <c r="L194" i="8"/>
  <c r="L158" i="8"/>
  <c r="L236" i="8"/>
  <c r="L235" i="8"/>
  <c r="L244" i="8"/>
  <c r="L35" i="8"/>
  <c r="L34" i="8"/>
  <c r="L33" i="8"/>
  <c r="L193" i="8"/>
  <c r="L192" i="8"/>
  <c r="L57" i="8"/>
  <c r="L234" i="8"/>
  <c r="L47" i="8"/>
  <c r="L233" i="8"/>
  <c r="L157" i="8"/>
  <c r="L76" i="8"/>
  <c r="L140" i="8"/>
  <c r="L32" i="8"/>
  <c r="L12" i="8"/>
  <c r="L232" i="8"/>
  <c r="L46" i="8"/>
  <c r="L231" i="8"/>
  <c r="L191" i="8"/>
  <c r="L45" i="8"/>
  <c r="L75" i="8"/>
  <c r="L230" i="8"/>
  <c r="L139" i="8"/>
  <c r="L190" i="8"/>
  <c r="L229" i="8"/>
  <c r="L31" i="8"/>
  <c r="L228" i="8"/>
  <c r="L189" i="8"/>
  <c r="L94" i="8"/>
  <c r="L227" i="8"/>
  <c r="L114" i="8"/>
  <c r="L74" i="8"/>
  <c r="L212" i="8"/>
  <c r="L226" i="8"/>
  <c r="L225" i="8"/>
  <c r="L30" i="8"/>
  <c r="L138" i="8"/>
  <c r="L11" i="8"/>
  <c r="L113" i="8"/>
  <c r="L156" i="8"/>
  <c r="L73" i="8"/>
  <c r="L112" i="8"/>
  <c r="L111" i="8"/>
  <c r="L188" i="8"/>
  <c r="L155" i="8"/>
  <c r="L6" i="8"/>
  <c r="L93" i="8"/>
  <c r="L29" i="8"/>
  <c r="L44" i="8"/>
  <c r="L137" i="8"/>
  <c r="L224" i="8"/>
  <c r="L211" i="8"/>
  <c r="L110" i="8"/>
  <c r="L187" i="8"/>
  <c r="L28" i="8"/>
  <c r="L186" i="8"/>
  <c r="L56" i="8"/>
  <c r="L243" i="8"/>
  <c r="L72" i="8"/>
  <c r="L223" i="8"/>
  <c r="L210" i="8"/>
  <c r="L185" i="8"/>
  <c r="L209" i="8"/>
  <c r="L222" i="8"/>
  <c r="L27" i="8"/>
  <c r="L109" i="8"/>
  <c r="L242" i="8"/>
  <c r="L26" i="8"/>
  <c r="L55" i="8"/>
  <c r="L221" i="8"/>
  <c r="L184" i="8"/>
  <c r="L108" i="8"/>
  <c r="L92" i="8"/>
  <c r="L183" i="8"/>
  <c r="L136" i="8"/>
  <c r="L220" i="8"/>
  <c r="L25" i="8"/>
  <c r="L208" i="8"/>
  <c r="L107" i="8"/>
  <c r="L106" i="8"/>
  <c r="L219" i="8"/>
  <c r="L71" i="8"/>
  <c r="L54" i="8"/>
  <c r="L154" i="8"/>
  <c r="L135" i="8"/>
  <c r="L16" i="8"/>
  <c r="L70" i="8"/>
  <c r="L182" i="8"/>
  <c r="L69" i="8"/>
  <c r="L153" i="8"/>
  <c r="L24" i="8"/>
  <c r="L134" i="8"/>
  <c r="L10" i="8"/>
  <c r="L43" i="8"/>
  <c r="L68" i="8"/>
  <c r="L15" i="8"/>
  <c r="L133" i="8"/>
  <c r="L181" i="8"/>
  <c r="L241" i="8"/>
  <c r="L8" i="8"/>
  <c r="L180" i="8"/>
  <c r="L240" i="8"/>
  <c r="L105" i="8"/>
  <c r="L5" i="8"/>
  <c r="L179" i="8"/>
  <c r="L91" i="8"/>
  <c r="L90" i="8"/>
  <c r="L104" i="8"/>
  <c r="L178" i="8"/>
  <c r="L177" i="8"/>
  <c r="L42" i="8"/>
  <c r="L132" i="8"/>
  <c r="L23" i="8"/>
  <c r="L131" i="8"/>
  <c r="L67" i="8"/>
  <c r="L89" i="8"/>
  <c r="L176" i="8"/>
  <c r="L130" i="8"/>
  <c r="L22" i="8"/>
  <c r="L152" i="8"/>
  <c r="L207" i="8"/>
  <c r="L175" i="8"/>
  <c r="L21" i="8"/>
  <c r="L20" i="8"/>
  <c r="L19" i="8"/>
  <c r="L103" i="8"/>
  <c r="L7" i="8"/>
  <c r="L41" i="8"/>
  <c r="L239" i="8"/>
  <c r="L88" i="8"/>
  <c r="L66" i="8"/>
  <c r="L102" i="8"/>
  <c r="L151" i="8"/>
  <c r="L13" i="8"/>
  <c r="L174" i="8"/>
  <c r="L9" i="8"/>
  <c r="L173" i="8"/>
  <c r="L101" i="8"/>
  <c r="L206" i="8"/>
  <c r="L65" i="8"/>
  <c r="L100" i="8"/>
  <c r="L218" i="8"/>
  <c r="L129" i="8"/>
  <c r="L99" i="8"/>
  <c r="L98" i="8"/>
  <c r="L97" i="8"/>
  <c r="L87" i="8"/>
  <c r="L172" i="8"/>
  <c r="L64" i="8"/>
  <c r="L40" i="8"/>
  <c r="L14" i="8"/>
  <c r="L171" i="8"/>
  <c r="L96" i="8"/>
  <c r="L217" i="8"/>
  <c r="L63" i="8"/>
  <c r="L170" i="8"/>
  <c r="L205" i="8"/>
  <c r="L169" i="8"/>
  <c r="L86" i="8"/>
  <c r="J85" i="8"/>
  <c r="J216" i="8"/>
  <c r="J53" i="8"/>
  <c r="J204" i="8"/>
  <c r="J62" i="8"/>
  <c r="J84" i="8"/>
  <c r="J238" i="8"/>
  <c r="J215" i="8"/>
  <c r="J150" i="8"/>
  <c r="J203" i="8"/>
  <c r="J149" i="8"/>
  <c r="J61" i="8"/>
  <c r="J83" i="8"/>
  <c r="J39" i="8"/>
  <c r="J128" i="8"/>
  <c r="J168" i="8"/>
  <c r="J202" i="8"/>
  <c r="J148" i="8"/>
  <c r="J127" i="8"/>
  <c r="J167" i="8"/>
  <c r="J126" i="8"/>
  <c r="J52" i="8"/>
  <c r="J147" i="8"/>
  <c r="J125" i="8"/>
  <c r="J245" i="8"/>
  <c r="J51" i="8"/>
  <c r="J38" i="8"/>
  <c r="J146" i="8"/>
  <c r="J247" i="8"/>
  <c r="J50" i="8"/>
  <c r="J37" i="8"/>
  <c r="J166" i="8"/>
  <c r="J214" i="8"/>
  <c r="J124" i="8"/>
  <c r="J237" i="8"/>
  <c r="J60" i="8"/>
  <c r="J201" i="8"/>
  <c r="J165" i="8"/>
  <c r="J123" i="8"/>
  <c r="J59" i="8"/>
  <c r="J122" i="8"/>
  <c r="J58" i="8"/>
  <c r="J82" i="8"/>
  <c r="J145" i="8"/>
  <c r="J95" i="8"/>
  <c r="J18" i="8"/>
  <c r="J81" i="8"/>
  <c r="J36" i="8"/>
  <c r="J80" i="8"/>
  <c r="J164" i="8"/>
  <c r="J213" i="8"/>
  <c r="J17" i="8"/>
  <c r="J200" i="8"/>
  <c r="J121" i="8"/>
  <c r="J144" i="8"/>
  <c r="J143" i="8"/>
  <c r="J79" i="8"/>
  <c r="J78" i="8"/>
  <c r="J120" i="8"/>
  <c r="J49" i="8"/>
  <c r="J163" i="8"/>
  <c r="J162" i="8"/>
  <c r="J48" i="8"/>
  <c r="J199" i="8"/>
  <c r="J119" i="8"/>
  <c r="J142" i="8"/>
  <c r="J198" i="8"/>
  <c r="J246" i="8"/>
  <c r="J118" i="8"/>
  <c r="J77" i="8"/>
  <c r="J161" i="8"/>
  <c r="J117" i="8"/>
  <c r="J197" i="8"/>
  <c r="J196" i="8"/>
  <c r="J116" i="8"/>
  <c r="J160" i="8"/>
  <c r="J195" i="8"/>
  <c r="J159" i="8"/>
  <c r="J141" i="8"/>
  <c r="J115" i="8"/>
  <c r="J194" i="8"/>
  <c r="J158" i="8"/>
  <c r="J236" i="8"/>
  <c r="J235" i="8"/>
  <c r="J244" i="8"/>
  <c r="J35" i="8"/>
  <c r="J34" i="8"/>
  <c r="J33" i="8"/>
  <c r="J193" i="8"/>
  <c r="J192" i="8"/>
  <c r="J57" i="8"/>
  <c r="J234" i="8"/>
  <c r="J47" i="8"/>
  <c r="J233" i="8"/>
  <c r="J157" i="8"/>
  <c r="J76" i="8"/>
  <c r="J140" i="8"/>
  <c r="J32" i="8"/>
  <c r="J12" i="8"/>
  <c r="J232" i="8"/>
  <c r="J46" i="8"/>
  <c r="J231" i="8"/>
  <c r="J191" i="8"/>
  <c r="J45" i="8"/>
  <c r="J75" i="8"/>
  <c r="J230" i="8"/>
  <c r="J139" i="8"/>
  <c r="J190" i="8"/>
  <c r="J229" i="8"/>
  <c r="J31" i="8"/>
  <c r="J228" i="8"/>
  <c r="J189" i="8"/>
  <c r="J94" i="8"/>
  <c r="J227" i="8"/>
  <c r="J114" i="8"/>
  <c r="J74" i="8"/>
  <c r="J212" i="8"/>
  <c r="J226" i="8"/>
  <c r="J225" i="8"/>
  <c r="J30" i="8"/>
  <c r="J138" i="8"/>
  <c r="J11" i="8"/>
  <c r="J113" i="8"/>
  <c r="J156" i="8"/>
  <c r="J73" i="8"/>
  <c r="J112" i="8"/>
  <c r="J111" i="8"/>
  <c r="J188" i="8"/>
  <c r="J155" i="8"/>
  <c r="J6" i="8"/>
  <c r="J93" i="8"/>
  <c r="J29" i="8"/>
  <c r="J44" i="8"/>
  <c r="J137" i="8"/>
  <c r="J224" i="8"/>
  <c r="J211" i="8"/>
  <c r="J110" i="8"/>
  <c r="J187" i="8"/>
  <c r="J28" i="8"/>
  <c r="J186" i="8"/>
  <c r="J56" i="8"/>
  <c r="J243" i="8"/>
  <c r="J72" i="8"/>
  <c r="J223" i="8"/>
  <c r="J210" i="8"/>
  <c r="J185" i="8"/>
  <c r="J209" i="8"/>
  <c r="J222" i="8"/>
  <c r="J27" i="8"/>
  <c r="J109" i="8"/>
  <c r="J242" i="8"/>
  <c r="J26" i="8"/>
  <c r="J55" i="8"/>
  <c r="J221" i="8"/>
  <c r="J184" i="8"/>
  <c r="J108" i="8"/>
  <c r="J92" i="8"/>
  <c r="J183" i="8"/>
  <c r="J136" i="8"/>
  <c r="J220" i="8"/>
  <c r="J25" i="8"/>
  <c r="J208" i="8"/>
  <c r="J107" i="8"/>
  <c r="J106" i="8"/>
  <c r="J219" i="8"/>
  <c r="J71" i="8"/>
  <c r="J54" i="8"/>
  <c r="J154" i="8"/>
  <c r="J135" i="8"/>
  <c r="J16" i="8"/>
  <c r="J70" i="8"/>
  <c r="J182" i="8"/>
  <c r="J69" i="8"/>
  <c r="J153" i="8"/>
  <c r="J24" i="8"/>
  <c r="J134" i="8"/>
  <c r="J10" i="8"/>
  <c r="J43" i="8"/>
  <c r="J68" i="8"/>
  <c r="J15" i="8"/>
  <c r="J133" i="8"/>
  <c r="J181" i="8"/>
  <c r="J241" i="8"/>
  <c r="J8" i="8"/>
  <c r="J180" i="8"/>
  <c r="J240" i="8"/>
  <c r="J105" i="8"/>
  <c r="J5" i="8"/>
  <c r="J179" i="8"/>
  <c r="J91" i="8"/>
  <c r="J90" i="8"/>
  <c r="J104" i="8"/>
  <c r="J178" i="8"/>
  <c r="J177" i="8"/>
  <c r="J42" i="8"/>
  <c r="J132" i="8"/>
  <c r="J23" i="8"/>
  <c r="J131" i="8"/>
  <c r="J67" i="8"/>
  <c r="J89" i="8"/>
  <c r="J176" i="8"/>
  <c r="J130" i="8"/>
  <c r="J22" i="8"/>
  <c r="J152" i="8"/>
  <c r="J207" i="8"/>
  <c r="J175" i="8"/>
  <c r="J21" i="8"/>
  <c r="J20" i="8"/>
  <c r="J19" i="8"/>
  <c r="J103" i="8"/>
  <c r="J7" i="8"/>
  <c r="J41" i="8"/>
  <c r="J239" i="8"/>
  <c r="J88" i="8"/>
  <c r="J66" i="8"/>
  <c r="J102" i="8"/>
  <c r="J151" i="8"/>
  <c r="J13" i="8"/>
  <c r="J174" i="8"/>
  <c r="J9" i="8"/>
  <c r="J173" i="8"/>
  <c r="J101" i="8"/>
  <c r="J206" i="8"/>
  <c r="J65" i="8"/>
  <c r="J100" i="8"/>
  <c r="J218" i="8"/>
  <c r="J129" i="8"/>
  <c r="J99" i="8"/>
  <c r="J98" i="8"/>
  <c r="J97" i="8"/>
  <c r="J87" i="8"/>
  <c r="J172" i="8"/>
  <c r="J64" i="8"/>
  <c r="J40" i="8"/>
  <c r="J14" i="8"/>
  <c r="J171" i="8"/>
  <c r="J96" i="8"/>
  <c r="J217" i="8"/>
  <c r="J63" i="8"/>
  <c r="J170" i="8"/>
  <c r="J205" i="8"/>
  <c r="J169" i="8"/>
  <c r="J86" i="8"/>
  <c r="H85" i="8"/>
  <c r="H216" i="8"/>
  <c r="H53" i="8"/>
  <c r="H204" i="8"/>
  <c r="H62" i="8"/>
  <c r="H84" i="8"/>
  <c r="H238" i="8"/>
  <c r="H215" i="8"/>
  <c r="H150" i="8"/>
  <c r="H203" i="8"/>
  <c r="H149" i="8"/>
  <c r="H61" i="8"/>
  <c r="B61" i="8" s="1"/>
  <c r="H83" i="8"/>
  <c r="H39" i="8"/>
  <c r="H128" i="8"/>
  <c r="H168" i="8"/>
  <c r="H202" i="8"/>
  <c r="H148" i="8"/>
  <c r="H127" i="8"/>
  <c r="H167" i="8"/>
  <c r="H126" i="8"/>
  <c r="H52" i="8"/>
  <c r="H147" i="8"/>
  <c r="H125" i="8"/>
  <c r="H245" i="8"/>
  <c r="H51" i="8"/>
  <c r="H38" i="8"/>
  <c r="H146" i="8"/>
  <c r="H247" i="8"/>
  <c r="H50" i="8"/>
  <c r="H37" i="8"/>
  <c r="H166" i="8"/>
  <c r="H214" i="8"/>
  <c r="H124" i="8"/>
  <c r="H237" i="8"/>
  <c r="H60" i="8"/>
  <c r="H201" i="8"/>
  <c r="H165" i="8"/>
  <c r="H123" i="8"/>
  <c r="H59" i="8"/>
  <c r="H122" i="8"/>
  <c r="H58" i="8"/>
  <c r="H82" i="8"/>
  <c r="H145" i="8"/>
  <c r="H95" i="8"/>
  <c r="H18" i="8"/>
  <c r="H81" i="8"/>
  <c r="H36" i="8"/>
  <c r="H80" i="8"/>
  <c r="H164" i="8"/>
  <c r="H213" i="8"/>
  <c r="H17" i="8"/>
  <c r="H200" i="8"/>
  <c r="H121" i="8"/>
  <c r="H144" i="8"/>
  <c r="H143" i="8"/>
  <c r="H79" i="8"/>
  <c r="H78" i="8"/>
  <c r="H120" i="8"/>
  <c r="H49" i="8"/>
  <c r="H163" i="8"/>
  <c r="H162" i="8"/>
  <c r="H48" i="8"/>
  <c r="H199" i="8"/>
  <c r="H119" i="8"/>
  <c r="H142" i="8"/>
  <c r="H198" i="8"/>
  <c r="H246" i="8"/>
  <c r="H118" i="8"/>
  <c r="H77" i="8"/>
  <c r="H161" i="8"/>
  <c r="H117" i="8"/>
  <c r="H197" i="8"/>
  <c r="H196" i="8"/>
  <c r="H116" i="8"/>
  <c r="H160" i="8"/>
  <c r="H195" i="8"/>
  <c r="H159" i="8"/>
  <c r="H141" i="8"/>
  <c r="H115" i="8"/>
  <c r="H194" i="8"/>
  <c r="H158" i="8"/>
  <c r="H236" i="8"/>
  <c r="H235" i="8"/>
  <c r="H244" i="8"/>
  <c r="H35" i="8"/>
  <c r="H34" i="8"/>
  <c r="H33" i="8"/>
  <c r="H193" i="8"/>
  <c r="H192" i="8"/>
  <c r="H57" i="8"/>
  <c r="H234" i="8"/>
  <c r="H47" i="8"/>
  <c r="H233" i="8"/>
  <c r="H157" i="8"/>
  <c r="H76" i="8"/>
  <c r="H140" i="8"/>
  <c r="H32" i="8"/>
  <c r="H12" i="8"/>
  <c r="H232" i="8"/>
  <c r="H46" i="8"/>
  <c r="H231" i="8"/>
  <c r="H191" i="8"/>
  <c r="H45" i="8"/>
  <c r="H75" i="8"/>
  <c r="H230" i="8"/>
  <c r="H139" i="8"/>
  <c r="H190" i="8"/>
  <c r="H229" i="8"/>
  <c r="H31" i="8"/>
  <c r="H228" i="8"/>
  <c r="H189" i="8"/>
  <c r="H94" i="8"/>
  <c r="H227" i="8"/>
  <c r="H114" i="8"/>
  <c r="H74" i="8"/>
  <c r="H212" i="8"/>
  <c r="H226" i="8"/>
  <c r="H225" i="8"/>
  <c r="H30" i="8"/>
  <c r="H138" i="8"/>
  <c r="H11" i="8"/>
  <c r="H113" i="8"/>
  <c r="H156" i="8"/>
  <c r="H73" i="8"/>
  <c r="H112" i="8"/>
  <c r="H111" i="8"/>
  <c r="H188" i="8"/>
  <c r="H155" i="8"/>
  <c r="H6" i="8"/>
  <c r="H93" i="8"/>
  <c r="H29" i="8"/>
  <c r="H44" i="8"/>
  <c r="H137" i="8"/>
  <c r="H224" i="8"/>
  <c r="H211" i="8"/>
  <c r="H110" i="8"/>
  <c r="H187" i="8"/>
  <c r="H28" i="8"/>
  <c r="H186" i="8"/>
  <c r="H56" i="8"/>
  <c r="H243" i="8"/>
  <c r="H72" i="8"/>
  <c r="H223" i="8"/>
  <c r="H210" i="8"/>
  <c r="H185" i="8"/>
  <c r="H209" i="8"/>
  <c r="H222" i="8"/>
  <c r="H27" i="8"/>
  <c r="H109" i="8"/>
  <c r="H242" i="8"/>
  <c r="H26" i="8"/>
  <c r="H55" i="8"/>
  <c r="H221" i="8"/>
  <c r="H184" i="8"/>
  <c r="H108" i="8"/>
  <c r="H92" i="8"/>
  <c r="H183" i="8"/>
  <c r="H136" i="8"/>
  <c r="H220" i="8"/>
  <c r="H25" i="8"/>
  <c r="H208" i="8"/>
  <c r="H107" i="8"/>
  <c r="H106" i="8"/>
  <c r="H219" i="8"/>
  <c r="H71" i="8"/>
  <c r="H54" i="8"/>
  <c r="H154" i="8"/>
  <c r="H135" i="8"/>
  <c r="H16" i="8"/>
  <c r="H70" i="8"/>
  <c r="H182" i="8"/>
  <c r="H69" i="8"/>
  <c r="H153" i="8"/>
  <c r="H24" i="8"/>
  <c r="H134" i="8"/>
  <c r="H10" i="8"/>
  <c r="H43" i="8"/>
  <c r="H68" i="8"/>
  <c r="H15" i="8"/>
  <c r="H133" i="8"/>
  <c r="H181" i="8"/>
  <c r="H241" i="8"/>
  <c r="H8" i="8"/>
  <c r="H180" i="8"/>
  <c r="H240" i="8"/>
  <c r="H105" i="8"/>
  <c r="H5" i="8"/>
  <c r="H179" i="8"/>
  <c r="H91" i="8"/>
  <c r="H90" i="8"/>
  <c r="H104" i="8"/>
  <c r="H178" i="8"/>
  <c r="H177" i="8"/>
  <c r="H42" i="8"/>
  <c r="H132" i="8"/>
  <c r="H23" i="8"/>
  <c r="H131" i="8"/>
  <c r="H67" i="8"/>
  <c r="H89" i="8"/>
  <c r="H176" i="8"/>
  <c r="H130" i="8"/>
  <c r="H22" i="8"/>
  <c r="H152" i="8"/>
  <c r="H207" i="8"/>
  <c r="H175" i="8"/>
  <c r="H21" i="8"/>
  <c r="H20" i="8"/>
  <c r="H19" i="8"/>
  <c r="H103" i="8"/>
  <c r="H7" i="8"/>
  <c r="H41" i="8"/>
  <c r="H239" i="8"/>
  <c r="H88" i="8"/>
  <c r="H66" i="8"/>
  <c r="H102" i="8"/>
  <c r="H151" i="8"/>
  <c r="H13" i="8"/>
  <c r="H174" i="8"/>
  <c r="H9" i="8"/>
  <c r="H173" i="8"/>
  <c r="H101" i="8"/>
  <c r="H206" i="8"/>
  <c r="H65" i="8"/>
  <c r="H100" i="8"/>
  <c r="H218" i="8"/>
  <c r="H129" i="8"/>
  <c r="H99" i="8"/>
  <c r="H98" i="8"/>
  <c r="H97" i="8"/>
  <c r="H87" i="8"/>
  <c r="H172" i="8"/>
  <c r="H64" i="8"/>
  <c r="H40" i="8"/>
  <c r="H14" i="8"/>
  <c r="H171" i="8"/>
  <c r="H96" i="8"/>
  <c r="H217" i="8"/>
  <c r="H63" i="8"/>
  <c r="H170" i="8"/>
  <c r="H205" i="8"/>
  <c r="H169" i="8"/>
  <c r="H86" i="8"/>
  <c r="F85" i="8"/>
  <c r="F216" i="8"/>
  <c r="F53" i="8"/>
  <c r="F204" i="8"/>
  <c r="F62" i="8"/>
  <c r="F84" i="8"/>
  <c r="F238" i="8"/>
  <c r="F215" i="8"/>
  <c r="F150" i="8"/>
  <c r="F203" i="8"/>
  <c r="F149" i="8"/>
  <c r="F61" i="8"/>
  <c r="F83" i="8"/>
  <c r="F39" i="8"/>
  <c r="F128" i="8"/>
  <c r="F168" i="8"/>
  <c r="F202" i="8"/>
  <c r="F148" i="8"/>
  <c r="F127" i="8"/>
  <c r="F167" i="8"/>
  <c r="F126" i="8"/>
  <c r="F52" i="8"/>
  <c r="F147" i="8"/>
  <c r="F125" i="8"/>
  <c r="F245" i="8"/>
  <c r="F51" i="8"/>
  <c r="F38" i="8"/>
  <c r="F146" i="8"/>
  <c r="F247" i="8"/>
  <c r="F50" i="8"/>
  <c r="F37" i="8"/>
  <c r="F166" i="8"/>
  <c r="F214" i="8"/>
  <c r="F124" i="8"/>
  <c r="F237" i="8"/>
  <c r="F60" i="8"/>
  <c r="F201" i="8"/>
  <c r="F165" i="8"/>
  <c r="F123" i="8"/>
  <c r="F59" i="8"/>
  <c r="F122" i="8"/>
  <c r="F58" i="8"/>
  <c r="F82" i="8"/>
  <c r="F145" i="8"/>
  <c r="F95" i="8"/>
  <c r="F18" i="8"/>
  <c r="F81" i="8"/>
  <c r="F36" i="8"/>
  <c r="F80" i="8"/>
  <c r="F164" i="8"/>
  <c r="F213" i="8"/>
  <c r="F17" i="8"/>
  <c r="F200" i="8"/>
  <c r="F121" i="8"/>
  <c r="F144" i="8"/>
  <c r="F143" i="8"/>
  <c r="F79" i="8"/>
  <c r="F78" i="8"/>
  <c r="F120" i="8"/>
  <c r="F49" i="8"/>
  <c r="F163" i="8"/>
  <c r="F162" i="8"/>
  <c r="F48" i="8"/>
  <c r="F199" i="8"/>
  <c r="F119" i="8"/>
  <c r="F142" i="8"/>
  <c r="F198" i="8"/>
  <c r="F246" i="8"/>
  <c r="F118" i="8"/>
  <c r="F77" i="8"/>
  <c r="F161" i="8"/>
  <c r="F117" i="8"/>
  <c r="F197" i="8"/>
  <c r="F196" i="8"/>
  <c r="F116" i="8"/>
  <c r="F160" i="8"/>
  <c r="F195" i="8"/>
  <c r="F159" i="8"/>
  <c r="F141" i="8"/>
  <c r="F115" i="8"/>
  <c r="F194" i="8"/>
  <c r="F158" i="8"/>
  <c r="F236" i="8"/>
  <c r="F235" i="8"/>
  <c r="F244" i="8"/>
  <c r="F35" i="8"/>
  <c r="F34" i="8"/>
  <c r="F33" i="8"/>
  <c r="F193" i="8"/>
  <c r="F192" i="8"/>
  <c r="F57" i="8"/>
  <c r="F234" i="8"/>
  <c r="F47" i="8"/>
  <c r="F233" i="8"/>
  <c r="F157" i="8"/>
  <c r="F76" i="8"/>
  <c r="F140" i="8"/>
  <c r="F32" i="8"/>
  <c r="F12" i="8"/>
  <c r="F232" i="8"/>
  <c r="F46" i="8"/>
  <c r="F231" i="8"/>
  <c r="F191" i="8"/>
  <c r="F45" i="8"/>
  <c r="F75" i="8"/>
  <c r="F230" i="8"/>
  <c r="F139" i="8"/>
  <c r="F190" i="8"/>
  <c r="F229" i="8"/>
  <c r="F31" i="8"/>
  <c r="F228" i="8"/>
  <c r="F189" i="8"/>
  <c r="F94" i="8"/>
  <c r="F227" i="8"/>
  <c r="F114" i="8"/>
  <c r="F74" i="8"/>
  <c r="F212" i="8"/>
  <c r="F226" i="8"/>
  <c r="F225" i="8"/>
  <c r="F30" i="8"/>
  <c r="F138" i="8"/>
  <c r="F11" i="8"/>
  <c r="F113" i="8"/>
  <c r="F156" i="8"/>
  <c r="F73" i="8"/>
  <c r="F112" i="8"/>
  <c r="F111" i="8"/>
  <c r="F188" i="8"/>
  <c r="F155" i="8"/>
  <c r="F6" i="8"/>
  <c r="F93" i="8"/>
  <c r="F29" i="8"/>
  <c r="F44" i="8"/>
  <c r="F137" i="8"/>
  <c r="F224" i="8"/>
  <c r="F211" i="8"/>
  <c r="F110" i="8"/>
  <c r="F187" i="8"/>
  <c r="F28" i="8"/>
  <c r="F186" i="8"/>
  <c r="F56" i="8"/>
  <c r="F243" i="8"/>
  <c r="F72" i="8"/>
  <c r="F223" i="8"/>
  <c r="F210" i="8"/>
  <c r="F185" i="8"/>
  <c r="F209" i="8"/>
  <c r="F222" i="8"/>
  <c r="F27" i="8"/>
  <c r="F109" i="8"/>
  <c r="F242" i="8"/>
  <c r="F26" i="8"/>
  <c r="F55" i="8"/>
  <c r="F221" i="8"/>
  <c r="F184" i="8"/>
  <c r="F108" i="8"/>
  <c r="F92" i="8"/>
  <c r="F183" i="8"/>
  <c r="F136" i="8"/>
  <c r="F220" i="8"/>
  <c r="F25" i="8"/>
  <c r="F208" i="8"/>
  <c r="F107" i="8"/>
  <c r="F106" i="8"/>
  <c r="F219" i="8"/>
  <c r="F71" i="8"/>
  <c r="F54" i="8"/>
  <c r="F154" i="8"/>
  <c r="F135" i="8"/>
  <c r="F16" i="8"/>
  <c r="F70" i="8"/>
  <c r="F182" i="8"/>
  <c r="F69" i="8"/>
  <c r="F153" i="8"/>
  <c r="F24" i="8"/>
  <c r="F134" i="8"/>
  <c r="F10" i="8"/>
  <c r="F43" i="8"/>
  <c r="F68" i="8"/>
  <c r="F15" i="8"/>
  <c r="F133" i="8"/>
  <c r="F181" i="8"/>
  <c r="F241" i="8"/>
  <c r="F8" i="8"/>
  <c r="F180" i="8"/>
  <c r="F240" i="8"/>
  <c r="F105" i="8"/>
  <c r="F5" i="8"/>
  <c r="F179" i="8"/>
  <c r="F91" i="8"/>
  <c r="F90" i="8"/>
  <c r="F104" i="8"/>
  <c r="F178" i="8"/>
  <c r="F177" i="8"/>
  <c r="F42" i="8"/>
  <c r="F132" i="8"/>
  <c r="F23" i="8"/>
  <c r="F131" i="8"/>
  <c r="F67" i="8"/>
  <c r="F89" i="8"/>
  <c r="F176" i="8"/>
  <c r="F130" i="8"/>
  <c r="F22" i="8"/>
  <c r="F152" i="8"/>
  <c r="F207" i="8"/>
  <c r="F175" i="8"/>
  <c r="F21" i="8"/>
  <c r="F20" i="8"/>
  <c r="F19" i="8"/>
  <c r="F103" i="8"/>
  <c r="F7" i="8"/>
  <c r="F41" i="8"/>
  <c r="F239" i="8"/>
  <c r="F88" i="8"/>
  <c r="F66" i="8"/>
  <c r="F102" i="8"/>
  <c r="F151" i="8"/>
  <c r="F13" i="8"/>
  <c r="F174" i="8"/>
  <c r="F9" i="8"/>
  <c r="F173" i="8"/>
  <c r="F101" i="8"/>
  <c r="F206" i="8"/>
  <c r="F65" i="8"/>
  <c r="F100" i="8"/>
  <c r="F218" i="8"/>
  <c r="F129" i="8"/>
  <c r="F99" i="8"/>
  <c r="F98" i="8"/>
  <c r="F97" i="8"/>
  <c r="F87" i="8"/>
  <c r="F172" i="8"/>
  <c r="F64" i="8"/>
  <c r="F40" i="8"/>
  <c r="F14" i="8"/>
  <c r="F171" i="8"/>
  <c r="F96" i="8"/>
  <c r="F217" i="8"/>
  <c r="F63" i="8"/>
  <c r="F170" i="8"/>
  <c r="F205" i="8"/>
  <c r="F169" i="8"/>
  <c r="F86" i="8"/>
  <c r="D85" i="8"/>
  <c r="D216" i="8"/>
  <c r="D53" i="8"/>
  <c r="D204" i="8"/>
  <c r="D62" i="8"/>
  <c r="D84" i="8"/>
  <c r="D238" i="8"/>
  <c r="D215" i="8"/>
  <c r="D150" i="8"/>
  <c r="D203" i="8"/>
  <c r="D149" i="8"/>
  <c r="D61" i="8"/>
  <c r="D83" i="8"/>
  <c r="D39" i="8"/>
  <c r="D128" i="8"/>
  <c r="D168" i="8"/>
  <c r="D202" i="8"/>
  <c r="D148" i="8"/>
  <c r="D127" i="8"/>
  <c r="D167" i="8"/>
  <c r="D126" i="8"/>
  <c r="D52" i="8"/>
  <c r="D147" i="8"/>
  <c r="D125" i="8"/>
  <c r="D245" i="8"/>
  <c r="D51" i="8"/>
  <c r="D38" i="8"/>
  <c r="D146" i="8"/>
  <c r="D247" i="8"/>
  <c r="D50" i="8"/>
  <c r="D37" i="8"/>
  <c r="D166" i="8"/>
  <c r="D214" i="8"/>
  <c r="D124" i="8"/>
  <c r="D237" i="8"/>
  <c r="D60" i="8"/>
  <c r="D201" i="8"/>
  <c r="D165" i="8"/>
  <c r="D123" i="8"/>
  <c r="D59" i="8"/>
  <c r="D122" i="8"/>
  <c r="D58" i="8"/>
  <c r="D82" i="8"/>
  <c r="D145" i="8"/>
  <c r="D95" i="8"/>
  <c r="D18" i="8"/>
  <c r="D81" i="8"/>
  <c r="D36" i="8"/>
  <c r="D80" i="8"/>
  <c r="D164" i="8"/>
  <c r="D213" i="8"/>
  <c r="D17" i="8"/>
  <c r="D200" i="8"/>
  <c r="D121" i="8"/>
  <c r="B121" i="8" s="1"/>
  <c r="D144" i="8"/>
  <c r="D143" i="8"/>
  <c r="D79" i="8"/>
  <c r="D78" i="8"/>
  <c r="D120" i="8"/>
  <c r="D49" i="8"/>
  <c r="D163" i="8"/>
  <c r="D162" i="8"/>
  <c r="D48" i="8"/>
  <c r="D199" i="8"/>
  <c r="D119" i="8"/>
  <c r="D142" i="8"/>
  <c r="D198" i="8"/>
  <c r="D246" i="8"/>
  <c r="D118" i="8"/>
  <c r="D77" i="8"/>
  <c r="D161" i="8"/>
  <c r="D117" i="8"/>
  <c r="D197" i="8"/>
  <c r="D196" i="8"/>
  <c r="D116" i="8"/>
  <c r="D160" i="8"/>
  <c r="D195" i="8"/>
  <c r="D159" i="8"/>
  <c r="D141" i="8"/>
  <c r="D115" i="8"/>
  <c r="D194" i="8"/>
  <c r="D158" i="8"/>
  <c r="D236" i="8"/>
  <c r="D235" i="8"/>
  <c r="D244" i="8"/>
  <c r="D35" i="8"/>
  <c r="D34" i="8"/>
  <c r="D33" i="8"/>
  <c r="D193" i="8"/>
  <c r="D192" i="8"/>
  <c r="D57" i="8"/>
  <c r="D234" i="8"/>
  <c r="D47" i="8"/>
  <c r="D233" i="8"/>
  <c r="D157" i="8"/>
  <c r="D76" i="8"/>
  <c r="D140" i="8"/>
  <c r="D32" i="8"/>
  <c r="D12" i="8"/>
  <c r="D232" i="8"/>
  <c r="D46" i="8"/>
  <c r="D231" i="8"/>
  <c r="D191" i="8"/>
  <c r="D45" i="8"/>
  <c r="D75" i="8"/>
  <c r="D230" i="8"/>
  <c r="D139" i="8"/>
  <c r="D190" i="8"/>
  <c r="D229" i="8"/>
  <c r="D31" i="8"/>
  <c r="D228" i="8"/>
  <c r="D189" i="8"/>
  <c r="D94" i="8"/>
  <c r="D227" i="8"/>
  <c r="D114" i="8"/>
  <c r="D74" i="8"/>
  <c r="D212" i="8"/>
  <c r="D226" i="8"/>
  <c r="D225" i="8"/>
  <c r="D30" i="8"/>
  <c r="D138" i="8"/>
  <c r="D11" i="8"/>
  <c r="D113" i="8"/>
  <c r="D156" i="8"/>
  <c r="D73" i="8"/>
  <c r="D112" i="8"/>
  <c r="D111" i="8"/>
  <c r="D188" i="8"/>
  <c r="D155" i="8"/>
  <c r="D6" i="8"/>
  <c r="D93" i="8"/>
  <c r="D29" i="8"/>
  <c r="D44" i="8"/>
  <c r="D137" i="8"/>
  <c r="D224" i="8"/>
  <c r="D211" i="8"/>
  <c r="D110" i="8"/>
  <c r="D187" i="8"/>
  <c r="D28" i="8"/>
  <c r="D186" i="8"/>
  <c r="D56" i="8"/>
  <c r="D243" i="8"/>
  <c r="D72" i="8"/>
  <c r="D223" i="8"/>
  <c r="D210" i="8"/>
  <c r="D185" i="8"/>
  <c r="D209" i="8"/>
  <c r="D222" i="8"/>
  <c r="D27" i="8"/>
  <c r="D109" i="8"/>
  <c r="D242" i="8"/>
  <c r="D26" i="8"/>
  <c r="D55" i="8"/>
  <c r="D221" i="8"/>
  <c r="D184" i="8"/>
  <c r="D108" i="8"/>
  <c r="D92" i="8"/>
  <c r="D183" i="8"/>
  <c r="D136" i="8"/>
  <c r="D220" i="8"/>
  <c r="D25" i="8"/>
  <c r="D208" i="8"/>
  <c r="D107" i="8"/>
  <c r="D106" i="8"/>
  <c r="D219" i="8"/>
  <c r="D71" i="8"/>
  <c r="D54" i="8"/>
  <c r="D154" i="8"/>
  <c r="D135" i="8"/>
  <c r="D16" i="8"/>
  <c r="D70" i="8"/>
  <c r="D182" i="8"/>
  <c r="D69" i="8"/>
  <c r="D153" i="8"/>
  <c r="D24" i="8"/>
  <c r="D134" i="8"/>
  <c r="D10" i="8"/>
  <c r="D43" i="8"/>
  <c r="D68" i="8"/>
  <c r="D15" i="8"/>
  <c r="D133" i="8"/>
  <c r="D181" i="8"/>
  <c r="D241" i="8"/>
  <c r="D8" i="8"/>
  <c r="D180" i="8"/>
  <c r="D240" i="8"/>
  <c r="D105" i="8"/>
  <c r="D5" i="8"/>
  <c r="D179" i="8"/>
  <c r="D91" i="8"/>
  <c r="D90" i="8"/>
  <c r="D104" i="8"/>
  <c r="D178" i="8"/>
  <c r="D177" i="8"/>
  <c r="D42" i="8"/>
  <c r="D132" i="8"/>
  <c r="D23" i="8"/>
  <c r="D131" i="8"/>
  <c r="D67" i="8"/>
  <c r="D89" i="8"/>
  <c r="D176" i="8"/>
  <c r="D130" i="8"/>
  <c r="D22" i="8"/>
  <c r="D152" i="8"/>
  <c r="D207" i="8"/>
  <c r="D175" i="8"/>
  <c r="D21" i="8"/>
  <c r="D20" i="8"/>
  <c r="D19" i="8"/>
  <c r="D103" i="8"/>
  <c r="D7" i="8"/>
  <c r="D41" i="8"/>
  <c r="D239" i="8"/>
  <c r="D88" i="8"/>
  <c r="D66" i="8"/>
  <c r="D102" i="8"/>
  <c r="D151" i="8"/>
  <c r="D13" i="8"/>
  <c r="D174" i="8"/>
  <c r="D9" i="8"/>
  <c r="D173" i="8"/>
  <c r="D101" i="8"/>
  <c r="D206" i="8"/>
  <c r="D65" i="8"/>
  <c r="D100" i="8"/>
  <c r="D218" i="8"/>
  <c r="D129" i="8"/>
  <c r="D99" i="8"/>
  <c r="D98" i="8"/>
  <c r="D97" i="8"/>
  <c r="D87" i="8"/>
  <c r="D172" i="8"/>
  <c r="D64" i="8"/>
  <c r="D40" i="8"/>
  <c r="D14" i="8"/>
  <c r="D171" i="8"/>
  <c r="D96" i="8"/>
  <c r="D217" i="8"/>
  <c r="D63" i="8"/>
  <c r="D170" i="8"/>
  <c r="D205" i="8"/>
  <c r="D169" i="8"/>
  <c r="D86" i="8"/>
  <c r="B159" i="8"/>
  <c r="N248" i="6"/>
  <c r="N108" i="6"/>
  <c r="N60" i="6"/>
  <c r="N153" i="6"/>
  <c r="N152" i="6"/>
  <c r="N107" i="6"/>
  <c r="N151" i="6"/>
  <c r="N106" i="6"/>
  <c r="N222" i="6"/>
  <c r="N105" i="6"/>
  <c r="N193" i="6"/>
  <c r="N28" i="6"/>
  <c r="N150" i="6"/>
  <c r="N59" i="6"/>
  <c r="N149" i="6"/>
  <c r="N24" i="6"/>
  <c r="N104" i="6"/>
  <c r="N58" i="6"/>
  <c r="N103" i="6"/>
  <c r="N102" i="6"/>
  <c r="N221" i="6"/>
  <c r="N192" i="6"/>
  <c r="N148" i="6"/>
  <c r="N101" i="6"/>
  <c r="N100" i="6"/>
  <c r="N57" i="6"/>
  <c r="N99" i="6"/>
  <c r="N98" i="6"/>
  <c r="N7" i="6"/>
  <c r="N147" i="6"/>
  <c r="N184" i="6"/>
  <c r="N220" i="6"/>
  <c r="N56" i="6"/>
  <c r="N219" i="6"/>
  <c r="N218" i="6"/>
  <c r="N183" i="6"/>
  <c r="N97" i="6"/>
  <c r="N182" i="6"/>
  <c r="N217" i="6"/>
  <c r="N62" i="6"/>
  <c r="N225" i="6"/>
  <c r="N55" i="6"/>
  <c r="N116" i="6"/>
  <c r="N16" i="6"/>
  <c r="N96" i="6"/>
  <c r="N247" i="6"/>
  <c r="N10" i="6"/>
  <c r="N27" i="6"/>
  <c r="N242" i="6"/>
  <c r="N95" i="6"/>
  <c r="N191" i="6"/>
  <c r="N224" i="6"/>
  <c r="N94" i="6"/>
  <c r="N241" i="6"/>
  <c r="N190" i="6"/>
  <c r="N181" i="6"/>
  <c r="N93" i="6"/>
  <c r="N180" i="6"/>
  <c r="N54" i="6"/>
  <c r="N146" i="6"/>
  <c r="N53" i="6"/>
  <c r="N23" i="6"/>
  <c r="N179" i="6"/>
  <c r="N92" i="6"/>
  <c r="N91" i="6"/>
  <c r="N52" i="6"/>
  <c r="N145" i="6"/>
  <c r="N144" i="6"/>
  <c r="N240" i="6"/>
  <c r="N216" i="6"/>
  <c r="N143" i="6"/>
  <c r="N178" i="6"/>
  <c r="N90" i="6"/>
  <c r="N51" i="6"/>
  <c r="N142" i="6"/>
  <c r="N177" i="6"/>
  <c r="N176" i="6"/>
  <c r="N215" i="6"/>
  <c r="N9" i="6"/>
  <c r="N214" i="6"/>
  <c r="N22" i="6"/>
  <c r="N249" i="6"/>
  <c r="N141" i="6"/>
  <c r="N21" i="6"/>
  <c r="N89" i="6"/>
  <c r="N140" i="6"/>
  <c r="N50" i="6"/>
  <c r="N175" i="6"/>
  <c r="N88" i="6"/>
  <c r="N239" i="6"/>
  <c r="N174" i="6"/>
  <c r="N139" i="6"/>
  <c r="N138" i="6"/>
  <c r="N137" i="6"/>
  <c r="N49" i="6"/>
  <c r="N48" i="6"/>
  <c r="N173" i="6"/>
  <c r="N26" i="6"/>
  <c r="N172" i="6"/>
  <c r="N15" i="6"/>
  <c r="N223" i="6"/>
  <c r="N47" i="6"/>
  <c r="N20" i="6"/>
  <c r="N25" i="6"/>
  <c r="N87" i="6"/>
  <c r="N213" i="6"/>
  <c r="N86" i="6"/>
  <c r="N6" i="6"/>
  <c r="N171" i="6"/>
  <c r="N189" i="6"/>
  <c r="N115" i="6"/>
  <c r="N212" i="6"/>
  <c r="N136" i="6"/>
  <c r="N85" i="6"/>
  <c r="N238" i="6"/>
  <c r="N114" i="6"/>
  <c r="N170" i="6"/>
  <c r="N19" i="6"/>
  <c r="N135" i="6"/>
  <c r="N84" i="6"/>
  <c r="N246" i="6"/>
  <c r="N18" i="6"/>
  <c r="N134" i="6"/>
  <c r="N133" i="6"/>
  <c r="N211" i="6"/>
  <c r="N14" i="6"/>
  <c r="N83" i="6"/>
  <c r="N169" i="6"/>
  <c r="N237" i="6"/>
  <c r="N46" i="6"/>
  <c r="N13" i="6"/>
  <c r="N132" i="6"/>
  <c r="N236" i="6"/>
  <c r="N45" i="6"/>
  <c r="N82" i="6"/>
  <c r="N168" i="6"/>
  <c r="N235" i="6"/>
  <c r="N81" i="6"/>
  <c r="N17" i="6"/>
  <c r="N188" i="6"/>
  <c r="N44" i="6"/>
  <c r="N80" i="6"/>
  <c r="N43" i="6"/>
  <c r="N187" i="6"/>
  <c r="N79" i="6"/>
  <c r="N186" i="6"/>
  <c r="N42" i="6"/>
  <c r="N78" i="6"/>
  <c r="N77" i="6"/>
  <c r="N210" i="6"/>
  <c r="N113" i="6"/>
  <c r="N185" i="6"/>
  <c r="N12" i="6"/>
  <c r="N167" i="6"/>
  <c r="N41" i="6"/>
  <c r="N76" i="6"/>
  <c r="N131" i="6"/>
  <c r="N130" i="6"/>
  <c r="N166" i="6"/>
  <c r="N209" i="6"/>
  <c r="N75" i="6"/>
  <c r="N40" i="6"/>
  <c r="N39" i="6"/>
  <c r="N38" i="6"/>
  <c r="N208" i="6"/>
  <c r="N74" i="6"/>
  <c r="N165" i="6"/>
  <c r="N207" i="6"/>
  <c r="N234" i="6"/>
  <c r="N206" i="6"/>
  <c r="N233" i="6"/>
  <c r="N232" i="6"/>
  <c r="N37" i="6"/>
  <c r="N129" i="6"/>
  <c r="N11" i="6"/>
  <c r="N231" i="6"/>
  <c r="N205" i="6"/>
  <c r="N112" i="6"/>
  <c r="N128" i="6"/>
  <c r="N164" i="6"/>
  <c r="N163" i="6"/>
  <c r="N162" i="6"/>
  <c r="N204" i="6"/>
  <c r="N161" i="6"/>
  <c r="N73" i="6"/>
  <c r="N160" i="6"/>
  <c r="N111" i="6"/>
  <c r="N36" i="6"/>
  <c r="N127" i="6"/>
  <c r="N159" i="6"/>
  <c r="N203" i="6"/>
  <c r="N126" i="6"/>
  <c r="N202" i="6"/>
  <c r="N158" i="6"/>
  <c r="N61" i="6"/>
  <c r="N72" i="6"/>
  <c r="N245" i="6"/>
  <c r="N35" i="6"/>
  <c r="N34" i="6"/>
  <c r="N71" i="6"/>
  <c r="N33" i="6"/>
  <c r="N70" i="6"/>
  <c r="N32" i="6"/>
  <c r="N230" i="6"/>
  <c r="N125" i="6"/>
  <c r="N244" i="6"/>
  <c r="N201" i="6"/>
  <c r="N69" i="6"/>
  <c r="N8" i="6"/>
  <c r="N124" i="6"/>
  <c r="N200" i="6"/>
  <c r="N68" i="6"/>
  <c r="N123" i="6"/>
  <c r="N199" i="6"/>
  <c r="N31" i="6"/>
  <c r="N122" i="6"/>
  <c r="N157" i="6"/>
  <c r="N156" i="6"/>
  <c r="N121" i="6"/>
  <c r="N198" i="6"/>
  <c r="N229" i="6"/>
  <c r="N120" i="6"/>
  <c r="N228" i="6"/>
  <c r="N119" i="6"/>
  <c r="N5" i="6"/>
  <c r="N67" i="6"/>
  <c r="N30" i="6"/>
  <c r="N118" i="6"/>
  <c r="N227" i="6"/>
  <c r="N66" i="6"/>
  <c r="N197" i="6"/>
  <c r="N110" i="6"/>
  <c r="N109" i="6"/>
  <c r="N117" i="6"/>
  <c r="N243" i="6"/>
  <c r="N196" i="6"/>
  <c r="N29" i="6"/>
  <c r="N65" i="6"/>
  <c r="N195" i="6"/>
  <c r="N64" i="6"/>
  <c r="N63" i="6"/>
  <c r="N226" i="6"/>
  <c r="N194" i="6"/>
  <c r="N155" i="6"/>
  <c r="N154" i="6"/>
  <c r="L248" i="6"/>
  <c r="L108" i="6"/>
  <c r="L60" i="6"/>
  <c r="L153" i="6"/>
  <c r="L152" i="6"/>
  <c r="L107" i="6"/>
  <c r="L151" i="6"/>
  <c r="L106" i="6"/>
  <c r="L222" i="6"/>
  <c r="L105" i="6"/>
  <c r="L193" i="6"/>
  <c r="L28" i="6"/>
  <c r="L150" i="6"/>
  <c r="L59" i="6"/>
  <c r="L149" i="6"/>
  <c r="L24" i="6"/>
  <c r="L104" i="6"/>
  <c r="L58" i="6"/>
  <c r="L103" i="6"/>
  <c r="L102" i="6"/>
  <c r="L221" i="6"/>
  <c r="L192" i="6"/>
  <c r="L148" i="6"/>
  <c r="L101" i="6"/>
  <c r="L100" i="6"/>
  <c r="L57" i="6"/>
  <c r="L99" i="6"/>
  <c r="L98" i="6"/>
  <c r="L7" i="6"/>
  <c r="L147" i="6"/>
  <c r="L184" i="6"/>
  <c r="L220" i="6"/>
  <c r="L56" i="6"/>
  <c r="L219" i="6"/>
  <c r="L218" i="6"/>
  <c r="L183" i="6"/>
  <c r="L97" i="6"/>
  <c r="L182" i="6"/>
  <c r="L217" i="6"/>
  <c r="L62" i="6"/>
  <c r="L225" i="6"/>
  <c r="L55" i="6"/>
  <c r="L116" i="6"/>
  <c r="L16" i="6"/>
  <c r="L96" i="6"/>
  <c r="L247" i="6"/>
  <c r="L10" i="6"/>
  <c r="L27" i="6"/>
  <c r="L242" i="6"/>
  <c r="L95" i="6"/>
  <c r="L191" i="6"/>
  <c r="L224" i="6"/>
  <c r="L94" i="6"/>
  <c r="L241" i="6"/>
  <c r="L190" i="6"/>
  <c r="L181" i="6"/>
  <c r="L93" i="6"/>
  <c r="L180" i="6"/>
  <c r="L54" i="6"/>
  <c r="L146" i="6"/>
  <c r="L53" i="6"/>
  <c r="L23" i="6"/>
  <c r="L179" i="6"/>
  <c r="L92" i="6"/>
  <c r="L91" i="6"/>
  <c r="L52" i="6"/>
  <c r="L145" i="6"/>
  <c r="L144" i="6"/>
  <c r="L240" i="6"/>
  <c r="L216" i="6"/>
  <c r="L143" i="6"/>
  <c r="L178" i="6"/>
  <c r="L90" i="6"/>
  <c r="L51" i="6"/>
  <c r="L142" i="6"/>
  <c r="L177" i="6"/>
  <c r="L176" i="6"/>
  <c r="L215" i="6"/>
  <c r="L9" i="6"/>
  <c r="L214" i="6"/>
  <c r="L22" i="6"/>
  <c r="L249" i="6"/>
  <c r="L141" i="6"/>
  <c r="L21" i="6"/>
  <c r="L89" i="6"/>
  <c r="L140" i="6"/>
  <c r="L50" i="6"/>
  <c r="L175" i="6"/>
  <c r="L88" i="6"/>
  <c r="L239" i="6"/>
  <c r="L174" i="6"/>
  <c r="L139" i="6"/>
  <c r="L138" i="6"/>
  <c r="L137" i="6"/>
  <c r="L49" i="6"/>
  <c r="L48" i="6"/>
  <c r="L173" i="6"/>
  <c r="L26" i="6"/>
  <c r="L172" i="6"/>
  <c r="L15" i="6"/>
  <c r="L223" i="6"/>
  <c r="L47" i="6"/>
  <c r="L20" i="6"/>
  <c r="L25" i="6"/>
  <c r="L87" i="6"/>
  <c r="L213" i="6"/>
  <c r="L86" i="6"/>
  <c r="L6" i="6"/>
  <c r="L171" i="6"/>
  <c r="L189" i="6"/>
  <c r="L115" i="6"/>
  <c r="L212" i="6"/>
  <c r="L136" i="6"/>
  <c r="L85" i="6"/>
  <c r="L238" i="6"/>
  <c r="L114" i="6"/>
  <c r="L170" i="6"/>
  <c r="L19" i="6"/>
  <c r="L135" i="6"/>
  <c r="L84" i="6"/>
  <c r="L246" i="6"/>
  <c r="L18" i="6"/>
  <c r="L134" i="6"/>
  <c r="L133" i="6"/>
  <c r="L211" i="6"/>
  <c r="L14" i="6"/>
  <c r="L83" i="6"/>
  <c r="L169" i="6"/>
  <c r="L237" i="6"/>
  <c r="L46" i="6"/>
  <c r="L13" i="6"/>
  <c r="L132" i="6"/>
  <c r="L236" i="6"/>
  <c r="L45" i="6"/>
  <c r="L82" i="6"/>
  <c r="L168" i="6"/>
  <c r="L235" i="6"/>
  <c r="L81" i="6"/>
  <c r="L17" i="6"/>
  <c r="L188" i="6"/>
  <c r="L44" i="6"/>
  <c r="L80" i="6"/>
  <c r="L43" i="6"/>
  <c r="L187" i="6"/>
  <c r="L79" i="6"/>
  <c r="L186" i="6"/>
  <c r="L42" i="6"/>
  <c r="L78" i="6"/>
  <c r="L77" i="6"/>
  <c r="L210" i="6"/>
  <c r="L113" i="6"/>
  <c r="L185" i="6"/>
  <c r="L12" i="6"/>
  <c r="L167" i="6"/>
  <c r="L41" i="6"/>
  <c r="L76" i="6"/>
  <c r="L131" i="6"/>
  <c r="L130" i="6"/>
  <c r="L166" i="6"/>
  <c r="L209" i="6"/>
  <c r="L75" i="6"/>
  <c r="L40" i="6"/>
  <c r="L39" i="6"/>
  <c r="L38" i="6"/>
  <c r="L208" i="6"/>
  <c r="L74" i="6"/>
  <c r="L165" i="6"/>
  <c r="L207" i="6"/>
  <c r="L234" i="6"/>
  <c r="L206" i="6"/>
  <c r="L233" i="6"/>
  <c r="L232" i="6"/>
  <c r="L37" i="6"/>
  <c r="L129" i="6"/>
  <c r="L11" i="6"/>
  <c r="L231" i="6"/>
  <c r="L205" i="6"/>
  <c r="L112" i="6"/>
  <c r="L128" i="6"/>
  <c r="L164" i="6"/>
  <c r="L163" i="6"/>
  <c r="L162" i="6"/>
  <c r="L204" i="6"/>
  <c r="L161" i="6"/>
  <c r="L73" i="6"/>
  <c r="L160" i="6"/>
  <c r="L111" i="6"/>
  <c r="L36" i="6"/>
  <c r="L127" i="6"/>
  <c r="L159" i="6"/>
  <c r="L203" i="6"/>
  <c r="L126" i="6"/>
  <c r="L202" i="6"/>
  <c r="L158" i="6"/>
  <c r="L61" i="6"/>
  <c r="L72" i="6"/>
  <c r="L245" i="6"/>
  <c r="L35" i="6"/>
  <c r="L34" i="6"/>
  <c r="L71" i="6"/>
  <c r="L33" i="6"/>
  <c r="L70" i="6"/>
  <c r="L32" i="6"/>
  <c r="L230" i="6"/>
  <c r="L125" i="6"/>
  <c r="L244" i="6"/>
  <c r="L201" i="6"/>
  <c r="L69" i="6"/>
  <c r="L8" i="6"/>
  <c r="L124" i="6"/>
  <c r="L200" i="6"/>
  <c r="L68" i="6"/>
  <c r="L123" i="6"/>
  <c r="L199" i="6"/>
  <c r="L31" i="6"/>
  <c r="L122" i="6"/>
  <c r="L157" i="6"/>
  <c r="L156" i="6"/>
  <c r="L121" i="6"/>
  <c r="L198" i="6"/>
  <c r="L229" i="6"/>
  <c r="L120" i="6"/>
  <c r="L228" i="6"/>
  <c r="L119" i="6"/>
  <c r="L5" i="6"/>
  <c r="L67" i="6"/>
  <c r="L30" i="6"/>
  <c r="L118" i="6"/>
  <c r="L227" i="6"/>
  <c r="L66" i="6"/>
  <c r="L197" i="6"/>
  <c r="L110" i="6"/>
  <c r="L109" i="6"/>
  <c r="L117" i="6"/>
  <c r="L243" i="6"/>
  <c r="L196" i="6"/>
  <c r="L29" i="6"/>
  <c r="L65" i="6"/>
  <c r="L195" i="6"/>
  <c r="L64" i="6"/>
  <c r="L63" i="6"/>
  <c r="L226" i="6"/>
  <c r="L194" i="6"/>
  <c r="L155" i="6"/>
  <c r="L154" i="6"/>
  <c r="J248" i="6"/>
  <c r="J108" i="6"/>
  <c r="J60" i="6"/>
  <c r="J153" i="6"/>
  <c r="J152" i="6"/>
  <c r="J107" i="6"/>
  <c r="J151" i="6"/>
  <c r="J106" i="6"/>
  <c r="J222" i="6"/>
  <c r="J105" i="6"/>
  <c r="J193" i="6"/>
  <c r="J28" i="6"/>
  <c r="J150" i="6"/>
  <c r="J59" i="6"/>
  <c r="J149" i="6"/>
  <c r="J24" i="6"/>
  <c r="J104" i="6"/>
  <c r="J58" i="6"/>
  <c r="J103" i="6"/>
  <c r="J102" i="6"/>
  <c r="J221" i="6"/>
  <c r="J192" i="6"/>
  <c r="J148" i="6"/>
  <c r="J101" i="6"/>
  <c r="J100" i="6"/>
  <c r="J57" i="6"/>
  <c r="J99" i="6"/>
  <c r="J98" i="6"/>
  <c r="J7" i="6"/>
  <c r="J147" i="6"/>
  <c r="J184" i="6"/>
  <c r="J220" i="6"/>
  <c r="J56" i="6"/>
  <c r="J219" i="6"/>
  <c r="J218" i="6"/>
  <c r="J183" i="6"/>
  <c r="J97" i="6"/>
  <c r="J182" i="6"/>
  <c r="J217" i="6"/>
  <c r="J62" i="6"/>
  <c r="J225" i="6"/>
  <c r="J55" i="6"/>
  <c r="J116" i="6"/>
  <c r="J16" i="6"/>
  <c r="J96" i="6"/>
  <c r="J247" i="6"/>
  <c r="J10" i="6"/>
  <c r="J27" i="6"/>
  <c r="J242" i="6"/>
  <c r="J95" i="6"/>
  <c r="J191" i="6"/>
  <c r="J224" i="6"/>
  <c r="J94" i="6"/>
  <c r="J241" i="6"/>
  <c r="J190" i="6"/>
  <c r="J181" i="6"/>
  <c r="J93" i="6"/>
  <c r="J180" i="6"/>
  <c r="J54" i="6"/>
  <c r="J146" i="6"/>
  <c r="J53" i="6"/>
  <c r="J23" i="6"/>
  <c r="J179" i="6"/>
  <c r="J92" i="6"/>
  <c r="J91" i="6"/>
  <c r="J52" i="6"/>
  <c r="J145" i="6"/>
  <c r="J144" i="6"/>
  <c r="J240" i="6"/>
  <c r="J216" i="6"/>
  <c r="J143" i="6"/>
  <c r="J178" i="6"/>
  <c r="J90" i="6"/>
  <c r="J51" i="6"/>
  <c r="J142" i="6"/>
  <c r="J177" i="6"/>
  <c r="J176" i="6"/>
  <c r="J215" i="6"/>
  <c r="J9" i="6"/>
  <c r="J214" i="6"/>
  <c r="J22" i="6"/>
  <c r="J249" i="6"/>
  <c r="J141" i="6"/>
  <c r="J21" i="6"/>
  <c r="J89" i="6"/>
  <c r="J140" i="6"/>
  <c r="J50" i="6"/>
  <c r="J175" i="6"/>
  <c r="J88" i="6"/>
  <c r="J239" i="6"/>
  <c r="J174" i="6"/>
  <c r="J139" i="6"/>
  <c r="J138" i="6"/>
  <c r="J137" i="6"/>
  <c r="J49" i="6"/>
  <c r="J48" i="6"/>
  <c r="J173" i="6"/>
  <c r="J26" i="6"/>
  <c r="J172" i="6"/>
  <c r="J15" i="6"/>
  <c r="J223" i="6"/>
  <c r="J47" i="6"/>
  <c r="J20" i="6"/>
  <c r="J25" i="6"/>
  <c r="J87" i="6"/>
  <c r="J213" i="6"/>
  <c r="J86" i="6"/>
  <c r="J6" i="6"/>
  <c r="J171" i="6"/>
  <c r="J189" i="6"/>
  <c r="J115" i="6"/>
  <c r="J212" i="6"/>
  <c r="J136" i="6"/>
  <c r="J85" i="6"/>
  <c r="J238" i="6"/>
  <c r="J114" i="6"/>
  <c r="J170" i="6"/>
  <c r="J19" i="6"/>
  <c r="J135" i="6"/>
  <c r="J84" i="6"/>
  <c r="J246" i="6"/>
  <c r="J18" i="6"/>
  <c r="J134" i="6"/>
  <c r="J133" i="6"/>
  <c r="J211" i="6"/>
  <c r="J14" i="6"/>
  <c r="J83" i="6"/>
  <c r="J169" i="6"/>
  <c r="J237" i="6"/>
  <c r="J46" i="6"/>
  <c r="J13" i="6"/>
  <c r="J132" i="6"/>
  <c r="J236" i="6"/>
  <c r="J45" i="6"/>
  <c r="J82" i="6"/>
  <c r="J168" i="6"/>
  <c r="J235" i="6"/>
  <c r="J81" i="6"/>
  <c r="J17" i="6"/>
  <c r="J188" i="6"/>
  <c r="J44" i="6"/>
  <c r="J80" i="6"/>
  <c r="J43" i="6"/>
  <c r="J187" i="6"/>
  <c r="J79" i="6"/>
  <c r="J186" i="6"/>
  <c r="J42" i="6"/>
  <c r="J78" i="6"/>
  <c r="J77" i="6"/>
  <c r="J210" i="6"/>
  <c r="J113" i="6"/>
  <c r="J185" i="6"/>
  <c r="J12" i="6"/>
  <c r="J167" i="6"/>
  <c r="J41" i="6"/>
  <c r="J76" i="6"/>
  <c r="J131" i="6"/>
  <c r="J130" i="6"/>
  <c r="J166" i="6"/>
  <c r="J209" i="6"/>
  <c r="J75" i="6"/>
  <c r="J40" i="6"/>
  <c r="J39" i="6"/>
  <c r="J38" i="6"/>
  <c r="J208" i="6"/>
  <c r="J74" i="6"/>
  <c r="J165" i="6"/>
  <c r="J207" i="6"/>
  <c r="J234" i="6"/>
  <c r="J206" i="6"/>
  <c r="J233" i="6"/>
  <c r="J232" i="6"/>
  <c r="J37" i="6"/>
  <c r="J129" i="6"/>
  <c r="J11" i="6"/>
  <c r="J231" i="6"/>
  <c r="J205" i="6"/>
  <c r="J112" i="6"/>
  <c r="J128" i="6"/>
  <c r="J164" i="6"/>
  <c r="J163" i="6"/>
  <c r="J162" i="6"/>
  <c r="J204" i="6"/>
  <c r="J161" i="6"/>
  <c r="J73" i="6"/>
  <c r="J160" i="6"/>
  <c r="J111" i="6"/>
  <c r="J36" i="6"/>
  <c r="J127" i="6"/>
  <c r="J159" i="6"/>
  <c r="J203" i="6"/>
  <c r="J126" i="6"/>
  <c r="J202" i="6"/>
  <c r="J158" i="6"/>
  <c r="J61" i="6"/>
  <c r="J72" i="6"/>
  <c r="J245" i="6"/>
  <c r="J35" i="6"/>
  <c r="J34" i="6"/>
  <c r="J71" i="6"/>
  <c r="J33" i="6"/>
  <c r="J70" i="6"/>
  <c r="J32" i="6"/>
  <c r="J230" i="6"/>
  <c r="J125" i="6"/>
  <c r="J244" i="6"/>
  <c r="J201" i="6"/>
  <c r="J69" i="6"/>
  <c r="J8" i="6"/>
  <c r="J124" i="6"/>
  <c r="J200" i="6"/>
  <c r="J68" i="6"/>
  <c r="J123" i="6"/>
  <c r="J199" i="6"/>
  <c r="J31" i="6"/>
  <c r="J122" i="6"/>
  <c r="J157" i="6"/>
  <c r="J156" i="6"/>
  <c r="J121" i="6"/>
  <c r="J198" i="6"/>
  <c r="J229" i="6"/>
  <c r="J120" i="6"/>
  <c r="J228" i="6"/>
  <c r="J119" i="6"/>
  <c r="J5" i="6"/>
  <c r="J67" i="6"/>
  <c r="J30" i="6"/>
  <c r="J118" i="6"/>
  <c r="J227" i="6"/>
  <c r="J66" i="6"/>
  <c r="J197" i="6"/>
  <c r="J110" i="6"/>
  <c r="J109" i="6"/>
  <c r="J117" i="6"/>
  <c r="J243" i="6"/>
  <c r="J196" i="6"/>
  <c r="J29" i="6"/>
  <c r="J65" i="6"/>
  <c r="J195" i="6"/>
  <c r="J64" i="6"/>
  <c r="J63" i="6"/>
  <c r="J226" i="6"/>
  <c r="J194" i="6"/>
  <c r="J155" i="6"/>
  <c r="J154" i="6"/>
  <c r="H248" i="6"/>
  <c r="H108" i="6"/>
  <c r="H60" i="6"/>
  <c r="H153" i="6"/>
  <c r="H152" i="6"/>
  <c r="H107" i="6"/>
  <c r="H151" i="6"/>
  <c r="H106" i="6"/>
  <c r="H222" i="6"/>
  <c r="H105" i="6"/>
  <c r="H193" i="6"/>
  <c r="H28" i="6"/>
  <c r="H150" i="6"/>
  <c r="H59" i="6"/>
  <c r="H149" i="6"/>
  <c r="H24" i="6"/>
  <c r="H104" i="6"/>
  <c r="H58" i="6"/>
  <c r="H103" i="6"/>
  <c r="H102" i="6"/>
  <c r="H221" i="6"/>
  <c r="H192" i="6"/>
  <c r="H148" i="6"/>
  <c r="H101" i="6"/>
  <c r="H100" i="6"/>
  <c r="H57" i="6"/>
  <c r="H99" i="6"/>
  <c r="H98" i="6"/>
  <c r="H7" i="6"/>
  <c r="H147" i="6"/>
  <c r="H184" i="6"/>
  <c r="H220" i="6"/>
  <c r="H56" i="6"/>
  <c r="H219" i="6"/>
  <c r="H218" i="6"/>
  <c r="H183" i="6"/>
  <c r="H97" i="6"/>
  <c r="H182" i="6"/>
  <c r="H217" i="6"/>
  <c r="H62" i="6"/>
  <c r="H225" i="6"/>
  <c r="H55" i="6"/>
  <c r="H116" i="6"/>
  <c r="H16" i="6"/>
  <c r="H96" i="6"/>
  <c r="H247" i="6"/>
  <c r="H10" i="6"/>
  <c r="H27" i="6"/>
  <c r="H242" i="6"/>
  <c r="H95" i="6"/>
  <c r="H191" i="6"/>
  <c r="H224" i="6"/>
  <c r="H94" i="6"/>
  <c r="H241" i="6"/>
  <c r="H190" i="6"/>
  <c r="H181" i="6"/>
  <c r="H93" i="6"/>
  <c r="H180" i="6"/>
  <c r="H54" i="6"/>
  <c r="H146" i="6"/>
  <c r="H53" i="6"/>
  <c r="H23" i="6"/>
  <c r="H179" i="6"/>
  <c r="H92" i="6"/>
  <c r="H91" i="6"/>
  <c r="H52" i="6"/>
  <c r="H145" i="6"/>
  <c r="H144" i="6"/>
  <c r="H240" i="6"/>
  <c r="H216" i="6"/>
  <c r="H143" i="6"/>
  <c r="H178" i="6"/>
  <c r="H90" i="6"/>
  <c r="H51" i="6"/>
  <c r="H142" i="6"/>
  <c r="H177" i="6"/>
  <c r="H176" i="6"/>
  <c r="H215" i="6"/>
  <c r="H9" i="6"/>
  <c r="H214" i="6"/>
  <c r="H22" i="6"/>
  <c r="H249" i="6"/>
  <c r="H141" i="6"/>
  <c r="H21" i="6"/>
  <c r="H89" i="6"/>
  <c r="H140" i="6"/>
  <c r="H50" i="6"/>
  <c r="H175" i="6"/>
  <c r="H88" i="6"/>
  <c r="H239" i="6"/>
  <c r="H174" i="6"/>
  <c r="H139" i="6"/>
  <c r="H138" i="6"/>
  <c r="H137" i="6"/>
  <c r="H49" i="6"/>
  <c r="H48" i="6"/>
  <c r="H173" i="6"/>
  <c r="H26" i="6"/>
  <c r="H172" i="6"/>
  <c r="H15" i="6"/>
  <c r="H223" i="6"/>
  <c r="H47" i="6"/>
  <c r="H20" i="6"/>
  <c r="H25" i="6"/>
  <c r="H87" i="6"/>
  <c r="H213" i="6"/>
  <c r="H86" i="6"/>
  <c r="H6" i="6"/>
  <c r="H171" i="6"/>
  <c r="H189" i="6"/>
  <c r="H115" i="6"/>
  <c r="H212" i="6"/>
  <c r="H136" i="6"/>
  <c r="H85" i="6"/>
  <c r="H238" i="6"/>
  <c r="H114" i="6"/>
  <c r="H170" i="6"/>
  <c r="H19" i="6"/>
  <c r="H135" i="6"/>
  <c r="H84" i="6"/>
  <c r="H246" i="6"/>
  <c r="H18" i="6"/>
  <c r="H134" i="6"/>
  <c r="H133" i="6"/>
  <c r="H211" i="6"/>
  <c r="H14" i="6"/>
  <c r="H83" i="6"/>
  <c r="H169" i="6"/>
  <c r="H237" i="6"/>
  <c r="H46" i="6"/>
  <c r="H13" i="6"/>
  <c r="H132" i="6"/>
  <c r="H236" i="6"/>
  <c r="H45" i="6"/>
  <c r="H82" i="6"/>
  <c r="H168" i="6"/>
  <c r="H235" i="6"/>
  <c r="H81" i="6"/>
  <c r="H17" i="6"/>
  <c r="H188" i="6"/>
  <c r="H44" i="6"/>
  <c r="H80" i="6"/>
  <c r="H43" i="6"/>
  <c r="H187" i="6"/>
  <c r="H79" i="6"/>
  <c r="H186" i="6"/>
  <c r="H42" i="6"/>
  <c r="H78" i="6"/>
  <c r="H77" i="6"/>
  <c r="H210" i="6"/>
  <c r="H113" i="6"/>
  <c r="H185" i="6"/>
  <c r="H12" i="6"/>
  <c r="H167" i="6"/>
  <c r="H41" i="6"/>
  <c r="H76" i="6"/>
  <c r="H131" i="6"/>
  <c r="H130" i="6"/>
  <c r="H166" i="6"/>
  <c r="H209" i="6"/>
  <c r="H75" i="6"/>
  <c r="H40" i="6"/>
  <c r="H39" i="6"/>
  <c r="H38" i="6"/>
  <c r="H208" i="6"/>
  <c r="H74" i="6"/>
  <c r="H165" i="6"/>
  <c r="H207" i="6"/>
  <c r="H234" i="6"/>
  <c r="H206" i="6"/>
  <c r="H233" i="6"/>
  <c r="H232" i="6"/>
  <c r="H37" i="6"/>
  <c r="H129" i="6"/>
  <c r="H11" i="6"/>
  <c r="H231" i="6"/>
  <c r="H205" i="6"/>
  <c r="H112" i="6"/>
  <c r="H128" i="6"/>
  <c r="H164" i="6"/>
  <c r="H163" i="6"/>
  <c r="H162" i="6"/>
  <c r="H204" i="6"/>
  <c r="H161" i="6"/>
  <c r="H73" i="6"/>
  <c r="H160" i="6"/>
  <c r="H111" i="6"/>
  <c r="H36" i="6"/>
  <c r="H127" i="6"/>
  <c r="H159" i="6"/>
  <c r="H203" i="6"/>
  <c r="H126" i="6"/>
  <c r="H202" i="6"/>
  <c r="H158" i="6"/>
  <c r="H61" i="6"/>
  <c r="H72" i="6"/>
  <c r="H245" i="6"/>
  <c r="H35" i="6"/>
  <c r="H34" i="6"/>
  <c r="H71" i="6"/>
  <c r="H33" i="6"/>
  <c r="H70" i="6"/>
  <c r="H32" i="6"/>
  <c r="H230" i="6"/>
  <c r="H125" i="6"/>
  <c r="H244" i="6"/>
  <c r="H201" i="6"/>
  <c r="H69" i="6"/>
  <c r="H8" i="6"/>
  <c r="H124" i="6"/>
  <c r="H200" i="6"/>
  <c r="H68" i="6"/>
  <c r="H123" i="6"/>
  <c r="H199" i="6"/>
  <c r="H31" i="6"/>
  <c r="H122" i="6"/>
  <c r="H157" i="6"/>
  <c r="H156" i="6"/>
  <c r="H121" i="6"/>
  <c r="H198" i="6"/>
  <c r="H229" i="6"/>
  <c r="H120" i="6"/>
  <c r="H228" i="6"/>
  <c r="H119" i="6"/>
  <c r="H5" i="6"/>
  <c r="H67" i="6"/>
  <c r="H30" i="6"/>
  <c r="H118" i="6"/>
  <c r="H227" i="6"/>
  <c r="H66" i="6"/>
  <c r="H197" i="6"/>
  <c r="H110" i="6"/>
  <c r="H109" i="6"/>
  <c r="H117" i="6"/>
  <c r="H243" i="6"/>
  <c r="H196" i="6"/>
  <c r="H29" i="6"/>
  <c r="H65" i="6"/>
  <c r="H195" i="6"/>
  <c r="H64" i="6"/>
  <c r="H63" i="6"/>
  <c r="H226" i="6"/>
  <c r="H194" i="6"/>
  <c r="H155" i="6"/>
  <c r="H154" i="6"/>
  <c r="F248" i="6"/>
  <c r="F108" i="6"/>
  <c r="F60" i="6"/>
  <c r="F153" i="6"/>
  <c r="F152" i="6"/>
  <c r="F107" i="6"/>
  <c r="F151" i="6"/>
  <c r="F106" i="6"/>
  <c r="F222" i="6"/>
  <c r="F105" i="6"/>
  <c r="F193" i="6"/>
  <c r="F28" i="6"/>
  <c r="F150" i="6"/>
  <c r="F59" i="6"/>
  <c r="F149" i="6"/>
  <c r="F24" i="6"/>
  <c r="F104" i="6"/>
  <c r="F58" i="6"/>
  <c r="F103" i="6"/>
  <c r="F102" i="6"/>
  <c r="F221" i="6"/>
  <c r="F192" i="6"/>
  <c r="F148" i="6"/>
  <c r="F101" i="6"/>
  <c r="F100" i="6"/>
  <c r="F57" i="6"/>
  <c r="F99" i="6"/>
  <c r="F98" i="6"/>
  <c r="F7" i="6"/>
  <c r="F147" i="6"/>
  <c r="F184" i="6"/>
  <c r="F220" i="6"/>
  <c r="F56" i="6"/>
  <c r="F219" i="6"/>
  <c r="F218" i="6"/>
  <c r="F183" i="6"/>
  <c r="F97" i="6"/>
  <c r="F182" i="6"/>
  <c r="F217" i="6"/>
  <c r="F62" i="6"/>
  <c r="F225" i="6"/>
  <c r="F55" i="6"/>
  <c r="F116" i="6"/>
  <c r="F16" i="6"/>
  <c r="F96" i="6"/>
  <c r="F247" i="6"/>
  <c r="F10" i="6"/>
  <c r="F27" i="6"/>
  <c r="F242" i="6"/>
  <c r="F95" i="6"/>
  <c r="F191" i="6"/>
  <c r="F224" i="6"/>
  <c r="F94" i="6"/>
  <c r="F241" i="6"/>
  <c r="F190" i="6"/>
  <c r="F181" i="6"/>
  <c r="F93" i="6"/>
  <c r="F180" i="6"/>
  <c r="F54" i="6"/>
  <c r="F146" i="6"/>
  <c r="F53" i="6"/>
  <c r="F23" i="6"/>
  <c r="F179" i="6"/>
  <c r="F92" i="6"/>
  <c r="F91" i="6"/>
  <c r="F52" i="6"/>
  <c r="F145" i="6"/>
  <c r="F144" i="6"/>
  <c r="F240" i="6"/>
  <c r="F216" i="6"/>
  <c r="F143" i="6"/>
  <c r="F178" i="6"/>
  <c r="F90" i="6"/>
  <c r="F51" i="6"/>
  <c r="F142" i="6"/>
  <c r="F177" i="6"/>
  <c r="F176" i="6"/>
  <c r="F215" i="6"/>
  <c r="F9" i="6"/>
  <c r="F214" i="6"/>
  <c r="F22" i="6"/>
  <c r="F249" i="6"/>
  <c r="F141" i="6"/>
  <c r="F21" i="6"/>
  <c r="F89" i="6"/>
  <c r="F140" i="6"/>
  <c r="F50" i="6"/>
  <c r="F175" i="6"/>
  <c r="F88" i="6"/>
  <c r="F239" i="6"/>
  <c r="F174" i="6"/>
  <c r="F139" i="6"/>
  <c r="F138" i="6"/>
  <c r="F137" i="6"/>
  <c r="F49" i="6"/>
  <c r="F48" i="6"/>
  <c r="F173" i="6"/>
  <c r="F26" i="6"/>
  <c r="F172" i="6"/>
  <c r="F15" i="6"/>
  <c r="F223" i="6"/>
  <c r="F47" i="6"/>
  <c r="F20" i="6"/>
  <c r="F25" i="6"/>
  <c r="F87" i="6"/>
  <c r="F213" i="6"/>
  <c r="F86" i="6"/>
  <c r="F6" i="6"/>
  <c r="F171" i="6"/>
  <c r="F189" i="6"/>
  <c r="F115" i="6"/>
  <c r="F212" i="6"/>
  <c r="F136" i="6"/>
  <c r="F85" i="6"/>
  <c r="F238" i="6"/>
  <c r="F114" i="6"/>
  <c r="F170" i="6"/>
  <c r="F19" i="6"/>
  <c r="F135" i="6"/>
  <c r="F84" i="6"/>
  <c r="F246" i="6"/>
  <c r="F18" i="6"/>
  <c r="F134" i="6"/>
  <c r="F133" i="6"/>
  <c r="F211" i="6"/>
  <c r="F14" i="6"/>
  <c r="F83" i="6"/>
  <c r="F169" i="6"/>
  <c r="F237" i="6"/>
  <c r="F46" i="6"/>
  <c r="F13" i="6"/>
  <c r="F132" i="6"/>
  <c r="F236" i="6"/>
  <c r="F45" i="6"/>
  <c r="F82" i="6"/>
  <c r="F168" i="6"/>
  <c r="F235" i="6"/>
  <c r="F81" i="6"/>
  <c r="F17" i="6"/>
  <c r="F188" i="6"/>
  <c r="F44" i="6"/>
  <c r="F80" i="6"/>
  <c r="F43" i="6"/>
  <c r="F187" i="6"/>
  <c r="F79" i="6"/>
  <c r="F186" i="6"/>
  <c r="F42" i="6"/>
  <c r="F78" i="6"/>
  <c r="F77" i="6"/>
  <c r="F210" i="6"/>
  <c r="F113" i="6"/>
  <c r="F185" i="6"/>
  <c r="F12" i="6"/>
  <c r="F167" i="6"/>
  <c r="F41" i="6"/>
  <c r="F76" i="6"/>
  <c r="F131" i="6"/>
  <c r="F130" i="6"/>
  <c r="F166" i="6"/>
  <c r="F209" i="6"/>
  <c r="F75" i="6"/>
  <c r="F40" i="6"/>
  <c r="F39" i="6"/>
  <c r="F38" i="6"/>
  <c r="F208" i="6"/>
  <c r="F74" i="6"/>
  <c r="F165" i="6"/>
  <c r="F207" i="6"/>
  <c r="F234" i="6"/>
  <c r="F206" i="6"/>
  <c r="F233" i="6"/>
  <c r="F232" i="6"/>
  <c r="F37" i="6"/>
  <c r="F129" i="6"/>
  <c r="F11" i="6"/>
  <c r="F231" i="6"/>
  <c r="F205" i="6"/>
  <c r="F112" i="6"/>
  <c r="F128" i="6"/>
  <c r="F164" i="6"/>
  <c r="F163" i="6"/>
  <c r="F162" i="6"/>
  <c r="F204" i="6"/>
  <c r="F161" i="6"/>
  <c r="F73" i="6"/>
  <c r="F160" i="6"/>
  <c r="F111" i="6"/>
  <c r="F36" i="6"/>
  <c r="F127" i="6"/>
  <c r="F159" i="6"/>
  <c r="F203" i="6"/>
  <c r="F126" i="6"/>
  <c r="F202" i="6"/>
  <c r="F158" i="6"/>
  <c r="F61" i="6"/>
  <c r="F72" i="6"/>
  <c r="F245" i="6"/>
  <c r="F35" i="6"/>
  <c r="F34" i="6"/>
  <c r="F71" i="6"/>
  <c r="F33" i="6"/>
  <c r="F70" i="6"/>
  <c r="F32" i="6"/>
  <c r="F230" i="6"/>
  <c r="F125" i="6"/>
  <c r="F244" i="6"/>
  <c r="F201" i="6"/>
  <c r="F69" i="6"/>
  <c r="F8" i="6"/>
  <c r="F124" i="6"/>
  <c r="F200" i="6"/>
  <c r="F68" i="6"/>
  <c r="F123" i="6"/>
  <c r="F199" i="6"/>
  <c r="F31" i="6"/>
  <c r="F122" i="6"/>
  <c r="F157" i="6"/>
  <c r="F156" i="6"/>
  <c r="F121" i="6"/>
  <c r="F198" i="6"/>
  <c r="F229" i="6"/>
  <c r="F120" i="6"/>
  <c r="F228" i="6"/>
  <c r="F119" i="6"/>
  <c r="F5" i="6"/>
  <c r="F67" i="6"/>
  <c r="F30" i="6"/>
  <c r="F118" i="6"/>
  <c r="F227" i="6"/>
  <c r="F66" i="6"/>
  <c r="F197" i="6"/>
  <c r="F110" i="6"/>
  <c r="F109" i="6"/>
  <c r="F117" i="6"/>
  <c r="F243" i="6"/>
  <c r="F196" i="6"/>
  <c r="F29" i="6"/>
  <c r="F65" i="6"/>
  <c r="F195" i="6"/>
  <c r="F64" i="6"/>
  <c r="F63" i="6"/>
  <c r="F226" i="6"/>
  <c r="F194" i="6"/>
  <c r="F155" i="6"/>
  <c r="F154" i="6"/>
  <c r="D248" i="6"/>
  <c r="D108" i="6"/>
  <c r="D60" i="6"/>
  <c r="D153" i="6"/>
  <c r="D152" i="6"/>
  <c r="D107" i="6"/>
  <c r="D151" i="6"/>
  <c r="D106" i="6"/>
  <c r="D222" i="6"/>
  <c r="D105" i="6"/>
  <c r="D193" i="6"/>
  <c r="D28" i="6"/>
  <c r="D150" i="6"/>
  <c r="D59" i="6"/>
  <c r="D149" i="6"/>
  <c r="D24" i="6"/>
  <c r="D104" i="6"/>
  <c r="D58" i="6"/>
  <c r="D103" i="6"/>
  <c r="D102" i="6"/>
  <c r="D221" i="6"/>
  <c r="D192" i="6"/>
  <c r="D148" i="6"/>
  <c r="D101" i="6"/>
  <c r="D100" i="6"/>
  <c r="D57" i="6"/>
  <c r="D99" i="6"/>
  <c r="D98" i="6"/>
  <c r="D7" i="6"/>
  <c r="D147" i="6"/>
  <c r="D184" i="6"/>
  <c r="D220" i="6"/>
  <c r="D56" i="6"/>
  <c r="D219" i="6"/>
  <c r="D218" i="6"/>
  <c r="D183" i="6"/>
  <c r="D97" i="6"/>
  <c r="D182" i="6"/>
  <c r="D217" i="6"/>
  <c r="D62" i="6"/>
  <c r="D225" i="6"/>
  <c r="D55" i="6"/>
  <c r="D116" i="6"/>
  <c r="D16" i="6"/>
  <c r="D96" i="6"/>
  <c r="D247" i="6"/>
  <c r="D10" i="6"/>
  <c r="D27" i="6"/>
  <c r="D242" i="6"/>
  <c r="D95" i="6"/>
  <c r="D191" i="6"/>
  <c r="D224" i="6"/>
  <c r="D94" i="6"/>
  <c r="D241" i="6"/>
  <c r="D190" i="6"/>
  <c r="D181" i="6"/>
  <c r="D93" i="6"/>
  <c r="D180" i="6"/>
  <c r="D54" i="6"/>
  <c r="D146" i="6"/>
  <c r="D53" i="6"/>
  <c r="D23" i="6"/>
  <c r="D179" i="6"/>
  <c r="D92" i="6"/>
  <c r="D91" i="6"/>
  <c r="D52" i="6"/>
  <c r="D145" i="6"/>
  <c r="D144" i="6"/>
  <c r="D240" i="6"/>
  <c r="D216" i="6"/>
  <c r="D143" i="6"/>
  <c r="D178" i="6"/>
  <c r="D90" i="6"/>
  <c r="D51" i="6"/>
  <c r="D142" i="6"/>
  <c r="D177" i="6"/>
  <c r="D176" i="6"/>
  <c r="D215" i="6"/>
  <c r="D9" i="6"/>
  <c r="D214" i="6"/>
  <c r="D22" i="6"/>
  <c r="D249" i="6"/>
  <c r="D141" i="6"/>
  <c r="D21" i="6"/>
  <c r="D89" i="6"/>
  <c r="D140" i="6"/>
  <c r="D50" i="6"/>
  <c r="D175" i="6"/>
  <c r="D88" i="6"/>
  <c r="D239" i="6"/>
  <c r="D174" i="6"/>
  <c r="D139" i="6"/>
  <c r="D138" i="6"/>
  <c r="D137" i="6"/>
  <c r="D49" i="6"/>
  <c r="D48" i="6"/>
  <c r="D173" i="6"/>
  <c r="D26" i="6"/>
  <c r="D172" i="6"/>
  <c r="D15" i="6"/>
  <c r="D223" i="6"/>
  <c r="D47" i="6"/>
  <c r="D20" i="6"/>
  <c r="D25" i="6"/>
  <c r="D87" i="6"/>
  <c r="D213" i="6"/>
  <c r="D86" i="6"/>
  <c r="D6" i="6"/>
  <c r="D171" i="6"/>
  <c r="D189" i="6"/>
  <c r="D115" i="6"/>
  <c r="D212" i="6"/>
  <c r="D136" i="6"/>
  <c r="D85" i="6"/>
  <c r="D238" i="6"/>
  <c r="D114" i="6"/>
  <c r="D170" i="6"/>
  <c r="D19" i="6"/>
  <c r="D135" i="6"/>
  <c r="D84" i="6"/>
  <c r="D246" i="6"/>
  <c r="D18" i="6"/>
  <c r="D134" i="6"/>
  <c r="D133" i="6"/>
  <c r="D211" i="6"/>
  <c r="D14" i="6"/>
  <c r="D83" i="6"/>
  <c r="D169" i="6"/>
  <c r="D237" i="6"/>
  <c r="D46" i="6"/>
  <c r="D13" i="6"/>
  <c r="D132" i="6"/>
  <c r="D236" i="6"/>
  <c r="D45" i="6"/>
  <c r="D82" i="6"/>
  <c r="D168" i="6"/>
  <c r="D235" i="6"/>
  <c r="D81" i="6"/>
  <c r="D17" i="6"/>
  <c r="D188" i="6"/>
  <c r="D44" i="6"/>
  <c r="D80" i="6"/>
  <c r="D43" i="6"/>
  <c r="D187" i="6"/>
  <c r="D79" i="6"/>
  <c r="D186" i="6"/>
  <c r="D42" i="6"/>
  <c r="D78" i="6"/>
  <c r="D77" i="6"/>
  <c r="D210" i="6"/>
  <c r="D113" i="6"/>
  <c r="D185" i="6"/>
  <c r="D12" i="6"/>
  <c r="D167" i="6"/>
  <c r="D41" i="6"/>
  <c r="D76" i="6"/>
  <c r="D131" i="6"/>
  <c r="D130" i="6"/>
  <c r="D166" i="6"/>
  <c r="D209" i="6"/>
  <c r="D75" i="6"/>
  <c r="D40" i="6"/>
  <c r="D39" i="6"/>
  <c r="D38" i="6"/>
  <c r="D208" i="6"/>
  <c r="D74" i="6"/>
  <c r="D165" i="6"/>
  <c r="D207" i="6"/>
  <c r="D234" i="6"/>
  <c r="D206" i="6"/>
  <c r="D233" i="6"/>
  <c r="D232" i="6"/>
  <c r="D37" i="6"/>
  <c r="D129" i="6"/>
  <c r="D11" i="6"/>
  <c r="D231" i="6"/>
  <c r="D205" i="6"/>
  <c r="D112" i="6"/>
  <c r="D128" i="6"/>
  <c r="D164" i="6"/>
  <c r="D163" i="6"/>
  <c r="D162" i="6"/>
  <c r="D204" i="6"/>
  <c r="D161" i="6"/>
  <c r="D73" i="6"/>
  <c r="D160" i="6"/>
  <c r="D111" i="6"/>
  <c r="D36" i="6"/>
  <c r="D127" i="6"/>
  <c r="D159" i="6"/>
  <c r="D203" i="6"/>
  <c r="D126" i="6"/>
  <c r="D202" i="6"/>
  <c r="D158" i="6"/>
  <c r="D61" i="6"/>
  <c r="D72" i="6"/>
  <c r="D245" i="6"/>
  <c r="D35" i="6"/>
  <c r="D34" i="6"/>
  <c r="D71" i="6"/>
  <c r="D33" i="6"/>
  <c r="D70" i="6"/>
  <c r="D32" i="6"/>
  <c r="D230" i="6"/>
  <c r="D125" i="6"/>
  <c r="D244" i="6"/>
  <c r="D201" i="6"/>
  <c r="D69" i="6"/>
  <c r="D8" i="6"/>
  <c r="D124" i="6"/>
  <c r="D200" i="6"/>
  <c r="D68" i="6"/>
  <c r="D123" i="6"/>
  <c r="D199" i="6"/>
  <c r="D31" i="6"/>
  <c r="D122" i="6"/>
  <c r="D157" i="6"/>
  <c r="D156" i="6"/>
  <c r="D121" i="6"/>
  <c r="D198" i="6"/>
  <c r="D229" i="6"/>
  <c r="D120" i="6"/>
  <c r="D228" i="6"/>
  <c r="D119" i="6"/>
  <c r="D5" i="6"/>
  <c r="D67" i="6"/>
  <c r="D30" i="6"/>
  <c r="D118" i="6"/>
  <c r="D227" i="6"/>
  <c r="D66" i="6"/>
  <c r="D197" i="6"/>
  <c r="D110" i="6"/>
  <c r="D109" i="6"/>
  <c r="D117" i="6"/>
  <c r="D243" i="6"/>
  <c r="D196" i="6"/>
  <c r="D29" i="6"/>
  <c r="D65" i="6"/>
  <c r="D195" i="6"/>
  <c r="D64" i="6"/>
  <c r="D63" i="6"/>
  <c r="D226" i="6"/>
  <c r="D194" i="6"/>
  <c r="D155" i="6"/>
  <c r="D154" i="6"/>
  <c r="E318" i="2"/>
  <c r="E304" i="2"/>
  <c r="E350" i="2"/>
  <c r="N164" i="7"/>
  <c r="N163" i="7"/>
  <c r="N66" i="7"/>
  <c r="N117" i="7"/>
  <c r="N243" i="7"/>
  <c r="N116" i="7"/>
  <c r="N198" i="7"/>
  <c r="N68" i="7"/>
  <c r="N197" i="7"/>
  <c r="N162" i="7"/>
  <c r="N115" i="7"/>
  <c r="N114" i="7"/>
  <c r="N113" i="7"/>
  <c r="N161" i="7"/>
  <c r="N112" i="7"/>
  <c r="N160" i="7"/>
  <c r="N111" i="7"/>
  <c r="N110" i="7"/>
  <c r="N109" i="7"/>
  <c r="N30" i="7"/>
  <c r="N196" i="7"/>
  <c r="N65" i="7"/>
  <c r="N29" i="7"/>
  <c r="N255" i="7"/>
  <c r="N40" i="7"/>
  <c r="N260" i="7"/>
  <c r="N47" i="7"/>
  <c r="N64" i="7"/>
  <c r="N159" i="7"/>
  <c r="N13" i="7"/>
  <c r="N46" i="7"/>
  <c r="N45" i="7"/>
  <c r="N125" i="7"/>
  <c r="N195" i="7"/>
  <c r="N242" i="7"/>
  <c r="N210" i="7"/>
  <c r="N241" i="7"/>
  <c r="N63" i="7"/>
  <c r="N259" i="7"/>
  <c r="N194" i="7"/>
  <c r="N108" i="7"/>
  <c r="N240" i="7"/>
  <c r="N239" i="7"/>
  <c r="N247" i="7"/>
  <c r="N238" i="7"/>
  <c r="N44" i="7"/>
  <c r="N193" i="7"/>
  <c r="N39" i="7"/>
  <c r="N237" i="7"/>
  <c r="N192" i="7"/>
  <c r="N28" i="7"/>
  <c r="N254" i="7"/>
  <c r="N107" i="7"/>
  <c r="N27" i="7"/>
  <c r="N38" i="7"/>
  <c r="N12" i="7"/>
  <c r="N62" i="7"/>
  <c r="N158" i="7"/>
  <c r="N106" i="7"/>
  <c r="N157" i="7"/>
  <c r="N191" i="7"/>
  <c r="N105" i="7"/>
  <c r="N253" i="7"/>
  <c r="N37" i="7"/>
  <c r="N124" i="7"/>
  <c r="N190" i="7"/>
  <c r="N104" i="7"/>
  <c r="N236" i="7"/>
  <c r="N103" i="7"/>
  <c r="N102" i="7"/>
  <c r="N61" i="7"/>
  <c r="N60" i="7"/>
  <c r="N156" i="7"/>
  <c r="N189" i="7"/>
  <c r="N155" i="7"/>
  <c r="N209" i="7"/>
  <c r="N252" i="7"/>
  <c r="N154" i="7"/>
  <c r="N153" i="7"/>
  <c r="N235" i="7"/>
  <c r="N152" i="7"/>
  <c r="N43" i="7"/>
  <c r="N151" i="7"/>
  <c r="N188" i="7"/>
  <c r="N187" i="7"/>
  <c r="N186" i="7"/>
  <c r="N123" i="7"/>
  <c r="N185" i="7"/>
  <c r="N150" i="7"/>
  <c r="N234" i="7"/>
  <c r="N59" i="7"/>
  <c r="N149" i="7"/>
  <c r="N184" i="7"/>
  <c r="N101" i="7"/>
  <c r="N100" i="7"/>
  <c r="N26" i="7"/>
  <c r="N233" i="7"/>
  <c r="N99" i="7"/>
  <c r="N98" i="7"/>
  <c r="N97" i="7"/>
  <c r="N11" i="7"/>
  <c r="N148" i="7"/>
  <c r="N183" i="7"/>
  <c r="N182" i="7"/>
  <c r="N232" i="7"/>
  <c r="N251" i="7"/>
  <c r="N36" i="7"/>
  <c r="N14" i="7"/>
  <c r="N147" i="7"/>
  <c r="N146" i="7"/>
  <c r="N145" i="7"/>
  <c r="N122" i="7"/>
  <c r="N144" i="7"/>
  <c r="N25" i="7"/>
  <c r="N143" i="7"/>
  <c r="N231" i="7"/>
  <c r="N181" i="7"/>
  <c r="N96" i="7"/>
  <c r="N142" i="7"/>
  <c r="N180" i="7"/>
  <c r="N141" i="7"/>
  <c r="N95" i="7"/>
  <c r="N230" i="7"/>
  <c r="N94" i="7"/>
  <c r="N179" i="7"/>
  <c r="N229" i="7"/>
  <c r="N58" i="7"/>
  <c r="N228" i="7"/>
  <c r="N24" i="7"/>
  <c r="N227" i="7"/>
  <c r="N226" i="7"/>
  <c r="N178" i="7"/>
  <c r="N93" i="7"/>
  <c r="N177" i="7"/>
  <c r="N140" i="7"/>
  <c r="N67" i="7"/>
  <c r="N225" i="7"/>
  <c r="N23" i="7"/>
  <c r="N139" i="7"/>
  <c r="N92" i="7"/>
  <c r="N176" i="7"/>
  <c r="N35" i="7"/>
  <c r="N224" i="7"/>
  <c r="N57" i="7"/>
  <c r="N91" i="7"/>
  <c r="N175" i="7"/>
  <c r="N208" i="7"/>
  <c r="N90" i="7"/>
  <c r="N207" i="7"/>
  <c r="N258" i="7"/>
  <c r="N138" i="7"/>
  <c r="N137" i="7"/>
  <c r="N223" i="7"/>
  <c r="N206" i="7"/>
  <c r="N121" i="7"/>
  <c r="N222" i="7"/>
  <c r="N221" i="7"/>
  <c r="N56" i="7"/>
  <c r="N120" i="7"/>
  <c r="N246" i="7"/>
  <c r="N220" i="7"/>
  <c r="N219" i="7"/>
  <c r="N218" i="7"/>
  <c r="N174" i="7"/>
  <c r="N22" i="7"/>
  <c r="N10" i="7"/>
  <c r="N9" i="7"/>
  <c r="N89" i="7"/>
  <c r="N136" i="7"/>
  <c r="N55" i="7"/>
  <c r="N8" i="7"/>
  <c r="N135" i="7"/>
  <c r="N88" i="7"/>
  <c r="N257" i="7"/>
  <c r="N173" i="7"/>
  <c r="N205" i="7"/>
  <c r="N87" i="7"/>
  <c r="N204" i="7"/>
  <c r="N34" i="7"/>
  <c r="N54" i="7"/>
  <c r="N250" i="7"/>
  <c r="N7" i="7"/>
  <c r="N6" i="7"/>
  <c r="N217" i="7"/>
  <c r="N86" i="7"/>
  <c r="N53" i="7"/>
  <c r="N21" i="7"/>
  <c r="N85" i="7"/>
  <c r="N203" i="7"/>
  <c r="N84" i="7"/>
  <c r="N83" i="7"/>
  <c r="N52" i="7"/>
  <c r="N172" i="7"/>
  <c r="N249" i="7"/>
  <c r="N134" i="7"/>
  <c r="N82" i="7"/>
  <c r="N20" i="7"/>
  <c r="N81" i="7"/>
  <c r="N80" i="7"/>
  <c r="N51" i="7"/>
  <c r="N216" i="7"/>
  <c r="N202" i="7"/>
  <c r="N248" i="7"/>
  <c r="N215" i="7"/>
  <c r="N133" i="7"/>
  <c r="N50" i="7"/>
  <c r="N33" i="7"/>
  <c r="N79" i="7"/>
  <c r="N132" i="7"/>
  <c r="N78" i="7"/>
  <c r="N49" i="7"/>
  <c r="N77" i="7"/>
  <c r="N76" i="7"/>
  <c r="N171" i="7"/>
  <c r="N170" i="7"/>
  <c r="N75" i="7"/>
  <c r="N169" i="7"/>
  <c r="N5" i="7"/>
  <c r="N42" i="7"/>
  <c r="N74" i="7"/>
  <c r="N201" i="7"/>
  <c r="N19" i="7"/>
  <c r="N214" i="7"/>
  <c r="N131" i="7"/>
  <c r="N168" i="7"/>
  <c r="N213" i="7"/>
  <c r="N256" i="7"/>
  <c r="N73" i="7"/>
  <c r="N48" i="7"/>
  <c r="N200" i="7"/>
  <c r="N72" i="7"/>
  <c r="N32" i="7"/>
  <c r="N245" i="7"/>
  <c r="N18" i="7"/>
  <c r="N119" i="7"/>
  <c r="N130" i="7"/>
  <c r="N71" i="7"/>
  <c r="N70" i="7"/>
  <c r="N167" i="7"/>
  <c r="N118" i="7"/>
  <c r="N129" i="7"/>
  <c r="N166" i="7"/>
  <c r="N165" i="7"/>
  <c r="N41" i="7"/>
  <c r="N199" i="7"/>
  <c r="N244" i="7"/>
  <c r="N212" i="7"/>
  <c r="N31" i="7"/>
  <c r="N128" i="7"/>
  <c r="N127" i="7"/>
  <c r="N17" i="7"/>
  <c r="N69" i="7"/>
  <c r="N16" i="7"/>
  <c r="N15" i="7"/>
  <c r="N126" i="7"/>
  <c r="N211" i="7"/>
  <c r="L164" i="7"/>
  <c r="L163" i="7"/>
  <c r="L66" i="7"/>
  <c r="L117" i="7"/>
  <c r="L243" i="7"/>
  <c r="L116" i="7"/>
  <c r="L198" i="7"/>
  <c r="L68" i="7"/>
  <c r="L197" i="7"/>
  <c r="L162" i="7"/>
  <c r="L115" i="7"/>
  <c r="L114" i="7"/>
  <c r="L113" i="7"/>
  <c r="L161" i="7"/>
  <c r="L112" i="7"/>
  <c r="L160" i="7"/>
  <c r="L111" i="7"/>
  <c r="L110" i="7"/>
  <c r="L109" i="7"/>
  <c r="L30" i="7"/>
  <c r="L196" i="7"/>
  <c r="L65" i="7"/>
  <c r="L29" i="7"/>
  <c r="L255" i="7"/>
  <c r="L40" i="7"/>
  <c r="L260" i="7"/>
  <c r="L47" i="7"/>
  <c r="L64" i="7"/>
  <c r="L159" i="7"/>
  <c r="L13" i="7"/>
  <c r="L46" i="7"/>
  <c r="L45" i="7"/>
  <c r="L125" i="7"/>
  <c r="L195" i="7"/>
  <c r="L242" i="7"/>
  <c r="L210" i="7"/>
  <c r="L241" i="7"/>
  <c r="L63" i="7"/>
  <c r="L259" i="7"/>
  <c r="L194" i="7"/>
  <c r="L108" i="7"/>
  <c r="L240" i="7"/>
  <c r="L239" i="7"/>
  <c r="L247" i="7"/>
  <c r="L238" i="7"/>
  <c r="L44" i="7"/>
  <c r="L193" i="7"/>
  <c r="L39" i="7"/>
  <c r="L237" i="7"/>
  <c r="L192" i="7"/>
  <c r="L28" i="7"/>
  <c r="L254" i="7"/>
  <c r="L107" i="7"/>
  <c r="L27" i="7"/>
  <c r="L38" i="7"/>
  <c r="L12" i="7"/>
  <c r="L62" i="7"/>
  <c r="L158" i="7"/>
  <c r="L106" i="7"/>
  <c r="L157" i="7"/>
  <c r="L191" i="7"/>
  <c r="L105" i="7"/>
  <c r="L253" i="7"/>
  <c r="L37" i="7"/>
  <c r="L124" i="7"/>
  <c r="L190" i="7"/>
  <c r="L104" i="7"/>
  <c r="L236" i="7"/>
  <c r="L103" i="7"/>
  <c r="L102" i="7"/>
  <c r="L61" i="7"/>
  <c r="L60" i="7"/>
  <c r="L156" i="7"/>
  <c r="L189" i="7"/>
  <c r="L155" i="7"/>
  <c r="L209" i="7"/>
  <c r="L252" i="7"/>
  <c r="L154" i="7"/>
  <c r="L153" i="7"/>
  <c r="L235" i="7"/>
  <c r="L152" i="7"/>
  <c r="L43" i="7"/>
  <c r="L151" i="7"/>
  <c r="L188" i="7"/>
  <c r="L187" i="7"/>
  <c r="L186" i="7"/>
  <c r="L123" i="7"/>
  <c r="L185" i="7"/>
  <c r="L150" i="7"/>
  <c r="L234" i="7"/>
  <c r="L59" i="7"/>
  <c r="L149" i="7"/>
  <c r="L184" i="7"/>
  <c r="L101" i="7"/>
  <c r="L100" i="7"/>
  <c r="L26" i="7"/>
  <c r="L233" i="7"/>
  <c r="L99" i="7"/>
  <c r="L98" i="7"/>
  <c r="L97" i="7"/>
  <c r="L11" i="7"/>
  <c r="L148" i="7"/>
  <c r="L183" i="7"/>
  <c r="L182" i="7"/>
  <c r="L232" i="7"/>
  <c r="L251" i="7"/>
  <c r="L36" i="7"/>
  <c r="L14" i="7"/>
  <c r="L147" i="7"/>
  <c r="L146" i="7"/>
  <c r="L145" i="7"/>
  <c r="L122" i="7"/>
  <c r="L144" i="7"/>
  <c r="L25" i="7"/>
  <c r="L143" i="7"/>
  <c r="L231" i="7"/>
  <c r="L181" i="7"/>
  <c r="L96" i="7"/>
  <c r="L142" i="7"/>
  <c r="L180" i="7"/>
  <c r="L141" i="7"/>
  <c r="L95" i="7"/>
  <c r="L230" i="7"/>
  <c r="L94" i="7"/>
  <c r="L179" i="7"/>
  <c r="L229" i="7"/>
  <c r="L58" i="7"/>
  <c r="L228" i="7"/>
  <c r="L24" i="7"/>
  <c r="L227" i="7"/>
  <c r="L226" i="7"/>
  <c r="L178" i="7"/>
  <c r="L93" i="7"/>
  <c r="L177" i="7"/>
  <c r="L140" i="7"/>
  <c r="L67" i="7"/>
  <c r="L225" i="7"/>
  <c r="L23" i="7"/>
  <c r="L139" i="7"/>
  <c r="L92" i="7"/>
  <c r="L176" i="7"/>
  <c r="L35" i="7"/>
  <c r="L224" i="7"/>
  <c r="L57" i="7"/>
  <c r="L91" i="7"/>
  <c r="L175" i="7"/>
  <c r="L208" i="7"/>
  <c r="L90" i="7"/>
  <c r="L207" i="7"/>
  <c r="L258" i="7"/>
  <c r="L138" i="7"/>
  <c r="L137" i="7"/>
  <c r="L223" i="7"/>
  <c r="L206" i="7"/>
  <c r="L121" i="7"/>
  <c r="L222" i="7"/>
  <c r="L221" i="7"/>
  <c r="L56" i="7"/>
  <c r="L120" i="7"/>
  <c r="L246" i="7"/>
  <c r="L220" i="7"/>
  <c r="L219" i="7"/>
  <c r="L218" i="7"/>
  <c r="L174" i="7"/>
  <c r="L22" i="7"/>
  <c r="L10" i="7"/>
  <c r="L9" i="7"/>
  <c r="L89" i="7"/>
  <c r="L136" i="7"/>
  <c r="L55" i="7"/>
  <c r="L8" i="7"/>
  <c r="L135" i="7"/>
  <c r="L88" i="7"/>
  <c r="L257" i="7"/>
  <c r="L173" i="7"/>
  <c r="L205" i="7"/>
  <c r="L87" i="7"/>
  <c r="L204" i="7"/>
  <c r="L34" i="7"/>
  <c r="L54" i="7"/>
  <c r="L250" i="7"/>
  <c r="L7" i="7"/>
  <c r="L6" i="7"/>
  <c r="L217" i="7"/>
  <c r="L86" i="7"/>
  <c r="L53" i="7"/>
  <c r="L21" i="7"/>
  <c r="L85" i="7"/>
  <c r="L203" i="7"/>
  <c r="L84" i="7"/>
  <c r="L83" i="7"/>
  <c r="L52" i="7"/>
  <c r="L172" i="7"/>
  <c r="L249" i="7"/>
  <c r="L134" i="7"/>
  <c r="L82" i="7"/>
  <c r="L20" i="7"/>
  <c r="L81" i="7"/>
  <c r="L80" i="7"/>
  <c r="L51" i="7"/>
  <c r="L216" i="7"/>
  <c r="L202" i="7"/>
  <c r="L248" i="7"/>
  <c r="L215" i="7"/>
  <c r="L133" i="7"/>
  <c r="L50" i="7"/>
  <c r="L33" i="7"/>
  <c r="L79" i="7"/>
  <c r="L132" i="7"/>
  <c r="L78" i="7"/>
  <c r="L49" i="7"/>
  <c r="L77" i="7"/>
  <c r="L76" i="7"/>
  <c r="L171" i="7"/>
  <c r="L170" i="7"/>
  <c r="L75" i="7"/>
  <c r="L169" i="7"/>
  <c r="L5" i="7"/>
  <c r="L42" i="7"/>
  <c r="L74" i="7"/>
  <c r="L201" i="7"/>
  <c r="L19" i="7"/>
  <c r="L214" i="7"/>
  <c r="L131" i="7"/>
  <c r="L168" i="7"/>
  <c r="L213" i="7"/>
  <c r="L256" i="7"/>
  <c r="L73" i="7"/>
  <c r="L48" i="7"/>
  <c r="L200" i="7"/>
  <c r="L72" i="7"/>
  <c r="L32" i="7"/>
  <c r="L245" i="7"/>
  <c r="L18" i="7"/>
  <c r="L119" i="7"/>
  <c r="L130" i="7"/>
  <c r="L71" i="7"/>
  <c r="L70" i="7"/>
  <c r="L167" i="7"/>
  <c r="L118" i="7"/>
  <c r="L129" i="7"/>
  <c r="L166" i="7"/>
  <c r="L165" i="7"/>
  <c r="L41" i="7"/>
  <c r="L199" i="7"/>
  <c r="L244" i="7"/>
  <c r="L212" i="7"/>
  <c r="L31" i="7"/>
  <c r="L128" i="7"/>
  <c r="L127" i="7"/>
  <c r="L17" i="7"/>
  <c r="L69" i="7"/>
  <c r="L16" i="7"/>
  <c r="L15" i="7"/>
  <c r="L126" i="7"/>
  <c r="L211" i="7"/>
  <c r="J164" i="7"/>
  <c r="J163" i="7"/>
  <c r="J66" i="7"/>
  <c r="J117" i="7"/>
  <c r="J243" i="7"/>
  <c r="J116" i="7"/>
  <c r="J198" i="7"/>
  <c r="J68" i="7"/>
  <c r="J197" i="7"/>
  <c r="J162" i="7"/>
  <c r="J115" i="7"/>
  <c r="J114" i="7"/>
  <c r="J113" i="7"/>
  <c r="J161" i="7"/>
  <c r="J112" i="7"/>
  <c r="J160" i="7"/>
  <c r="J111" i="7"/>
  <c r="J110" i="7"/>
  <c r="J109" i="7"/>
  <c r="J30" i="7"/>
  <c r="J196" i="7"/>
  <c r="J65" i="7"/>
  <c r="J29" i="7"/>
  <c r="J255" i="7"/>
  <c r="J40" i="7"/>
  <c r="J260" i="7"/>
  <c r="J47" i="7"/>
  <c r="J64" i="7"/>
  <c r="J159" i="7"/>
  <c r="J13" i="7"/>
  <c r="J46" i="7"/>
  <c r="J45" i="7"/>
  <c r="J125" i="7"/>
  <c r="J195" i="7"/>
  <c r="J242" i="7"/>
  <c r="J210" i="7"/>
  <c r="J241" i="7"/>
  <c r="J63" i="7"/>
  <c r="J259" i="7"/>
  <c r="J194" i="7"/>
  <c r="J108" i="7"/>
  <c r="J240" i="7"/>
  <c r="J239" i="7"/>
  <c r="J247" i="7"/>
  <c r="J238" i="7"/>
  <c r="J44" i="7"/>
  <c r="J193" i="7"/>
  <c r="J39" i="7"/>
  <c r="J237" i="7"/>
  <c r="J192" i="7"/>
  <c r="J28" i="7"/>
  <c r="J254" i="7"/>
  <c r="J107" i="7"/>
  <c r="J27" i="7"/>
  <c r="J38" i="7"/>
  <c r="J12" i="7"/>
  <c r="J62" i="7"/>
  <c r="J158" i="7"/>
  <c r="J106" i="7"/>
  <c r="J157" i="7"/>
  <c r="J191" i="7"/>
  <c r="J105" i="7"/>
  <c r="J253" i="7"/>
  <c r="J37" i="7"/>
  <c r="J124" i="7"/>
  <c r="J190" i="7"/>
  <c r="J104" i="7"/>
  <c r="J236" i="7"/>
  <c r="J103" i="7"/>
  <c r="J102" i="7"/>
  <c r="J61" i="7"/>
  <c r="J60" i="7"/>
  <c r="J156" i="7"/>
  <c r="J189" i="7"/>
  <c r="J155" i="7"/>
  <c r="J209" i="7"/>
  <c r="J252" i="7"/>
  <c r="J154" i="7"/>
  <c r="J153" i="7"/>
  <c r="J235" i="7"/>
  <c r="J152" i="7"/>
  <c r="J43" i="7"/>
  <c r="J151" i="7"/>
  <c r="J188" i="7"/>
  <c r="J187" i="7"/>
  <c r="J186" i="7"/>
  <c r="J123" i="7"/>
  <c r="J185" i="7"/>
  <c r="J150" i="7"/>
  <c r="J234" i="7"/>
  <c r="J59" i="7"/>
  <c r="J149" i="7"/>
  <c r="J184" i="7"/>
  <c r="J101" i="7"/>
  <c r="J100" i="7"/>
  <c r="J26" i="7"/>
  <c r="J233" i="7"/>
  <c r="J99" i="7"/>
  <c r="J98" i="7"/>
  <c r="J97" i="7"/>
  <c r="J11" i="7"/>
  <c r="J148" i="7"/>
  <c r="J183" i="7"/>
  <c r="J182" i="7"/>
  <c r="J232" i="7"/>
  <c r="J251" i="7"/>
  <c r="J36" i="7"/>
  <c r="J14" i="7"/>
  <c r="J147" i="7"/>
  <c r="J146" i="7"/>
  <c r="J145" i="7"/>
  <c r="J122" i="7"/>
  <c r="J144" i="7"/>
  <c r="J25" i="7"/>
  <c r="J143" i="7"/>
  <c r="J231" i="7"/>
  <c r="J181" i="7"/>
  <c r="J96" i="7"/>
  <c r="J142" i="7"/>
  <c r="J180" i="7"/>
  <c r="J141" i="7"/>
  <c r="J95" i="7"/>
  <c r="J230" i="7"/>
  <c r="J94" i="7"/>
  <c r="J179" i="7"/>
  <c r="J229" i="7"/>
  <c r="J58" i="7"/>
  <c r="J228" i="7"/>
  <c r="J24" i="7"/>
  <c r="J227" i="7"/>
  <c r="J226" i="7"/>
  <c r="J178" i="7"/>
  <c r="J93" i="7"/>
  <c r="J177" i="7"/>
  <c r="J140" i="7"/>
  <c r="J67" i="7"/>
  <c r="J225" i="7"/>
  <c r="J23" i="7"/>
  <c r="J139" i="7"/>
  <c r="J92" i="7"/>
  <c r="J176" i="7"/>
  <c r="J35" i="7"/>
  <c r="J224" i="7"/>
  <c r="J57" i="7"/>
  <c r="J91" i="7"/>
  <c r="J175" i="7"/>
  <c r="J208" i="7"/>
  <c r="J90" i="7"/>
  <c r="J207" i="7"/>
  <c r="J258" i="7"/>
  <c r="J138" i="7"/>
  <c r="J137" i="7"/>
  <c r="J223" i="7"/>
  <c r="J206" i="7"/>
  <c r="J121" i="7"/>
  <c r="J222" i="7"/>
  <c r="J221" i="7"/>
  <c r="J56" i="7"/>
  <c r="J120" i="7"/>
  <c r="J246" i="7"/>
  <c r="J220" i="7"/>
  <c r="J219" i="7"/>
  <c r="J218" i="7"/>
  <c r="J174" i="7"/>
  <c r="J22" i="7"/>
  <c r="J10" i="7"/>
  <c r="J9" i="7"/>
  <c r="J89" i="7"/>
  <c r="J136" i="7"/>
  <c r="J55" i="7"/>
  <c r="J8" i="7"/>
  <c r="J135" i="7"/>
  <c r="J88" i="7"/>
  <c r="J257" i="7"/>
  <c r="J173" i="7"/>
  <c r="J205" i="7"/>
  <c r="J87" i="7"/>
  <c r="J204" i="7"/>
  <c r="J34" i="7"/>
  <c r="J54" i="7"/>
  <c r="J250" i="7"/>
  <c r="J7" i="7"/>
  <c r="J6" i="7"/>
  <c r="J217" i="7"/>
  <c r="J86" i="7"/>
  <c r="J53" i="7"/>
  <c r="J21" i="7"/>
  <c r="J85" i="7"/>
  <c r="J203" i="7"/>
  <c r="J84" i="7"/>
  <c r="J83" i="7"/>
  <c r="J52" i="7"/>
  <c r="J172" i="7"/>
  <c r="J249" i="7"/>
  <c r="J134" i="7"/>
  <c r="J82" i="7"/>
  <c r="J20" i="7"/>
  <c r="J81" i="7"/>
  <c r="J80" i="7"/>
  <c r="J51" i="7"/>
  <c r="J216" i="7"/>
  <c r="J202" i="7"/>
  <c r="J248" i="7"/>
  <c r="J215" i="7"/>
  <c r="J133" i="7"/>
  <c r="J50" i="7"/>
  <c r="J33" i="7"/>
  <c r="J79" i="7"/>
  <c r="J132" i="7"/>
  <c r="J78" i="7"/>
  <c r="J49" i="7"/>
  <c r="J77" i="7"/>
  <c r="J76" i="7"/>
  <c r="J171" i="7"/>
  <c r="J170" i="7"/>
  <c r="J75" i="7"/>
  <c r="J169" i="7"/>
  <c r="J5" i="7"/>
  <c r="J42" i="7"/>
  <c r="J74" i="7"/>
  <c r="J201" i="7"/>
  <c r="J19" i="7"/>
  <c r="J214" i="7"/>
  <c r="J131" i="7"/>
  <c r="J168" i="7"/>
  <c r="J213" i="7"/>
  <c r="J256" i="7"/>
  <c r="J73" i="7"/>
  <c r="J48" i="7"/>
  <c r="J200" i="7"/>
  <c r="J72" i="7"/>
  <c r="J32" i="7"/>
  <c r="J245" i="7"/>
  <c r="J18" i="7"/>
  <c r="J119" i="7"/>
  <c r="J130" i="7"/>
  <c r="J71" i="7"/>
  <c r="J70" i="7"/>
  <c r="J167" i="7"/>
  <c r="J118" i="7"/>
  <c r="J129" i="7"/>
  <c r="J166" i="7"/>
  <c r="J165" i="7"/>
  <c r="J41" i="7"/>
  <c r="J199" i="7"/>
  <c r="J244" i="7"/>
  <c r="J212" i="7"/>
  <c r="J31" i="7"/>
  <c r="J128" i="7"/>
  <c r="J127" i="7"/>
  <c r="J17" i="7"/>
  <c r="J69" i="7"/>
  <c r="J16" i="7"/>
  <c r="J15" i="7"/>
  <c r="J126" i="7"/>
  <c r="J211" i="7"/>
  <c r="H164" i="7"/>
  <c r="H163" i="7"/>
  <c r="H66" i="7"/>
  <c r="H117" i="7"/>
  <c r="H243" i="7"/>
  <c r="H116" i="7"/>
  <c r="H198" i="7"/>
  <c r="H68" i="7"/>
  <c r="H197" i="7"/>
  <c r="H162" i="7"/>
  <c r="H115" i="7"/>
  <c r="H114" i="7"/>
  <c r="H113" i="7"/>
  <c r="H161" i="7"/>
  <c r="H112" i="7"/>
  <c r="H160" i="7"/>
  <c r="H111" i="7"/>
  <c r="H110" i="7"/>
  <c r="H109" i="7"/>
  <c r="H30" i="7"/>
  <c r="H196" i="7"/>
  <c r="H65" i="7"/>
  <c r="H29" i="7"/>
  <c r="H255" i="7"/>
  <c r="H40" i="7"/>
  <c r="H260" i="7"/>
  <c r="H47" i="7"/>
  <c r="H64" i="7"/>
  <c r="H159" i="7"/>
  <c r="H13" i="7"/>
  <c r="H46" i="7"/>
  <c r="H45" i="7"/>
  <c r="H125" i="7"/>
  <c r="H195" i="7"/>
  <c r="H242" i="7"/>
  <c r="H210" i="7"/>
  <c r="H241" i="7"/>
  <c r="H63" i="7"/>
  <c r="H259" i="7"/>
  <c r="H194" i="7"/>
  <c r="H108" i="7"/>
  <c r="H240" i="7"/>
  <c r="H239" i="7"/>
  <c r="H247" i="7"/>
  <c r="H238" i="7"/>
  <c r="H44" i="7"/>
  <c r="H193" i="7"/>
  <c r="H39" i="7"/>
  <c r="H237" i="7"/>
  <c r="H192" i="7"/>
  <c r="H28" i="7"/>
  <c r="H254" i="7"/>
  <c r="H107" i="7"/>
  <c r="H27" i="7"/>
  <c r="H38" i="7"/>
  <c r="H12" i="7"/>
  <c r="H62" i="7"/>
  <c r="H158" i="7"/>
  <c r="H106" i="7"/>
  <c r="H157" i="7"/>
  <c r="H191" i="7"/>
  <c r="H105" i="7"/>
  <c r="H253" i="7"/>
  <c r="H37" i="7"/>
  <c r="H124" i="7"/>
  <c r="H190" i="7"/>
  <c r="H104" i="7"/>
  <c r="H236" i="7"/>
  <c r="H103" i="7"/>
  <c r="H102" i="7"/>
  <c r="H61" i="7"/>
  <c r="H60" i="7"/>
  <c r="H156" i="7"/>
  <c r="H189" i="7"/>
  <c r="H155" i="7"/>
  <c r="H209" i="7"/>
  <c r="H252" i="7"/>
  <c r="H154" i="7"/>
  <c r="H153" i="7"/>
  <c r="H235" i="7"/>
  <c r="H152" i="7"/>
  <c r="H43" i="7"/>
  <c r="H151" i="7"/>
  <c r="H188" i="7"/>
  <c r="H187" i="7"/>
  <c r="H186" i="7"/>
  <c r="H123" i="7"/>
  <c r="H185" i="7"/>
  <c r="H150" i="7"/>
  <c r="H234" i="7"/>
  <c r="H59" i="7"/>
  <c r="H149" i="7"/>
  <c r="H184" i="7"/>
  <c r="H101" i="7"/>
  <c r="H100" i="7"/>
  <c r="H26" i="7"/>
  <c r="H233" i="7"/>
  <c r="H99" i="7"/>
  <c r="H98" i="7"/>
  <c r="H97" i="7"/>
  <c r="H11" i="7"/>
  <c r="H148" i="7"/>
  <c r="H183" i="7"/>
  <c r="H182" i="7"/>
  <c r="H232" i="7"/>
  <c r="H251" i="7"/>
  <c r="H36" i="7"/>
  <c r="H14" i="7"/>
  <c r="H147" i="7"/>
  <c r="H146" i="7"/>
  <c r="H145" i="7"/>
  <c r="H122" i="7"/>
  <c r="H144" i="7"/>
  <c r="H25" i="7"/>
  <c r="H143" i="7"/>
  <c r="H231" i="7"/>
  <c r="H181" i="7"/>
  <c r="H96" i="7"/>
  <c r="H142" i="7"/>
  <c r="H180" i="7"/>
  <c r="H141" i="7"/>
  <c r="H95" i="7"/>
  <c r="H230" i="7"/>
  <c r="H94" i="7"/>
  <c r="H179" i="7"/>
  <c r="H229" i="7"/>
  <c r="H58" i="7"/>
  <c r="H228" i="7"/>
  <c r="H24" i="7"/>
  <c r="H227" i="7"/>
  <c r="H226" i="7"/>
  <c r="H178" i="7"/>
  <c r="H93" i="7"/>
  <c r="H177" i="7"/>
  <c r="H140" i="7"/>
  <c r="H67" i="7"/>
  <c r="H225" i="7"/>
  <c r="H23" i="7"/>
  <c r="H139" i="7"/>
  <c r="H92" i="7"/>
  <c r="H176" i="7"/>
  <c r="H35" i="7"/>
  <c r="H224" i="7"/>
  <c r="H57" i="7"/>
  <c r="H91" i="7"/>
  <c r="H175" i="7"/>
  <c r="H208" i="7"/>
  <c r="H90" i="7"/>
  <c r="H207" i="7"/>
  <c r="H258" i="7"/>
  <c r="H138" i="7"/>
  <c r="H137" i="7"/>
  <c r="H223" i="7"/>
  <c r="H206" i="7"/>
  <c r="H121" i="7"/>
  <c r="H222" i="7"/>
  <c r="H221" i="7"/>
  <c r="H56" i="7"/>
  <c r="H120" i="7"/>
  <c r="H246" i="7"/>
  <c r="H220" i="7"/>
  <c r="H219" i="7"/>
  <c r="H218" i="7"/>
  <c r="H174" i="7"/>
  <c r="H22" i="7"/>
  <c r="H10" i="7"/>
  <c r="H9" i="7"/>
  <c r="H89" i="7"/>
  <c r="H136" i="7"/>
  <c r="H55" i="7"/>
  <c r="H8" i="7"/>
  <c r="H135" i="7"/>
  <c r="H88" i="7"/>
  <c r="H257" i="7"/>
  <c r="H173" i="7"/>
  <c r="H205" i="7"/>
  <c r="H87" i="7"/>
  <c r="H204" i="7"/>
  <c r="H34" i="7"/>
  <c r="H54" i="7"/>
  <c r="H250" i="7"/>
  <c r="H7" i="7"/>
  <c r="H6" i="7"/>
  <c r="H217" i="7"/>
  <c r="H86" i="7"/>
  <c r="H53" i="7"/>
  <c r="H21" i="7"/>
  <c r="H85" i="7"/>
  <c r="H203" i="7"/>
  <c r="H84" i="7"/>
  <c r="H83" i="7"/>
  <c r="H52" i="7"/>
  <c r="H172" i="7"/>
  <c r="H249" i="7"/>
  <c r="H134" i="7"/>
  <c r="H82" i="7"/>
  <c r="H20" i="7"/>
  <c r="H81" i="7"/>
  <c r="H80" i="7"/>
  <c r="H51" i="7"/>
  <c r="H216" i="7"/>
  <c r="H202" i="7"/>
  <c r="H248" i="7"/>
  <c r="H215" i="7"/>
  <c r="H133" i="7"/>
  <c r="H50" i="7"/>
  <c r="H33" i="7"/>
  <c r="H79" i="7"/>
  <c r="H132" i="7"/>
  <c r="H78" i="7"/>
  <c r="H49" i="7"/>
  <c r="H77" i="7"/>
  <c r="H76" i="7"/>
  <c r="H171" i="7"/>
  <c r="H170" i="7"/>
  <c r="H75" i="7"/>
  <c r="H169" i="7"/>
  <c r="H5" i="7"/>
  <c r="H42" i="7"/>
  <c r="H74" i="7"/>
  <c r="H201" i="7"/>
  <c r="H19" i="7"/>
  <c r="H214" i="7"/>
  <c r="H131" i="7"/>
  <c r="H168" i="7"/>
  <c r="H213" i="7"/>
  <c r="H256" i="7"/>
  <c r="H73" i="7"/>
  <c r="H48" i="7"/>
  <c r="H200" i="7"/>
  <c r="H72" i="7"/>
  <c r="H32" i="7"/>
  <c r="H245" i="7"/>
  <c r="H18" i="7"/>
  <c r="H119" i="7"/>
  <c r="H130" i="7"/>
  <c r="H71" i="7"/>
  <c r="H70" i="7"/>
  <c r="H167" i="7"/>
  <c r="H118" i="7"/>
  <c r="H129" i="7"/>
  <c r="H166" i="7"/>
  <c r="H165" i="7"/>
  <c r="H41" i="7"/>
  <c r="H199" i="7"/>
  <c r="H244" i="7"/>
  <c r="H212" i="7"/>
  <c r="H31" i="7"/>
  <c r="H128" i="7"/>
  <c r="H127" i="7"/>
  <c r="H17" i="7"/>
  <c r="H69" i="7"/>
  <c r="H16" i="7"/>
  <c r="H15" i="7"/>
  <c r="H126" i="7"/>
  <c r="H211" i="7"/>
  <c r="F164" i="7"/>
  <c r="F163" i="7"/>
  <c r="F66" i="7"/>
  <c r="F117" i="7"/>
  <c r="F243" i="7"/>
  <c r="F116" i="7"/>
  <c r="F198" i="7"/>
  <c r="F68" i="7"/>
  <c r="F197" i="7"/>
  <c r="F162" i="7"/>
  <c r="F115" i="7"/>
  <c r="F114" i="7"/>
  <c r="F113" i="7"/>
  <c r="F161" i="7"/>
  <c r="F112" i="7"/>
  <c r="F160" i="7"/>
  <c r="F111" i="7"/>
  <c r="F110" i="7"/>
  <c r="F109" i="7"/>
  <c r="F30" i="7"/>
  <c r="F196" i="7"/>
  <c r="F65" i="7"/>
  <c r="F29" i="7"/>
  <c r="F255" i="7"/>
  <c r="F40" i="7"/>
  <c r="F260" i="7"/>
  <c r="F47" i="7"/>
  <c r="F64" i="7"/>
  <c r="F159" i="7"/>
  <c r="F13" i="7"/>
  <c r="F46" i="7"/>
  <c r="F45" i="7"/>
  <c r="F125" i="7"/>
  <c r="F195" i="7"/>
  <c r="F242" i="7"/>
  <c r="F210" i="7"/>
  <c r="F241" i="7"/>
  <c r="F63" i="7"/>
  <c r="F259" i="7"/>
  <c r="F194" i="7"/>
  <c r="F108" i="7"/>
  <c r="F240" i="7"/>
  <c r="F239" i="7"/>
  <c r="F247" i="7"/>
  <c r="F238" i="7"/>
  <c r="F44" i="7"/>
  <c r="F193" i="7"/>
  <c r="F39" i="7"/>
  <c r="F237" i="7"/>
  <c r="F192" i="7"/>
  <c r="F28" i="7"/>
  <c r="F254" i="7"/>
  <c r="F107" i="7"/>
  <c r="F27" i="7"/>
  <c r="F38" i="7"/>
  <c r="F12" i="7"/>
  <c r="F62" i="7"/>
  <c r="F158" i="7"/>
  <c r="F106" i="7"/>
  <c r="F157" i="7"/>
  <c r="F191" i="7"/>
  <c r="F105" i="7"/>
  <c r="F253" i="7"/>
  <c r="F37" i="7"/>
  <c r="F124" i="7"/>
  <c r="F190" i="7"/>
  <c r="F104" i="7"/>
  <c r="F236" i="7"/>
  <c r="F103" i="7"/>
  <c r="F102" i="7"/>
  <c r="F61" i="7"/>
  <c r="F60" i="7"/>
  <c r="F156" i="7"/>
  <c r="F189" i="7"/>
  <c r="F155" i="7"/>
  <c r="F209" i="7"/>
  <c r="F252" i="7"/>
  <c r="F154" i="7"/>
  <c r="F153" i="7"/>
  <c r="F235" i="7"/>
  <c r="F152" i="7"/>
  <c r="F43" i="7"/>
  <c r="F151" i="7"/>
  <c r="F188" i="7"/>
  <c r="F187" i="7"/>
  <c r="F186" i="7"/>
  <c r="F123" i="7"/>
  <c r="F185" i="7"/>
  <c r="F150" i="7"/>
  <c r="F234" i="7"/>
  <c r="F59" i="7"/>
  <c r="F149" i="7"/>
  <c r="F184" i="7"/>
  <c r="F101" i="7"/>
  <c r="F100" i="7"/>
  <c r="F26" i="7"/>
  <c r="F233" i="7"/>
  <c r="F99" i="7"/>
  <c r="F98" i="7"/>
  <c r="F97" i="7"/>
  <c r="F11" i="7"/>
  <c r="F148" i="7"/>
  <c r="F183" i="7"/>
  <c r="F182" i="7"/>
  <c r="F232" i="7"/>
  <c r="F251" i="7"/>
  <c r="F36" i="7"/>
  <c r="F14" i="7"/>
  <c r="F147" i="7"/>
  <c r="F146" i="7"/>
  <c r="F145" i="7"/>
  <c r="F122" i="7"/>
  <c r="F144" i="7"/>
  <c r="F25" i="7"/>
  <c r="F143" i="7"/>
  <c r="F231" i="7"/>
  <c r="F181" i="7"/>
  <c r="F96" i="7"/>
  <c r="F142" i="7"/>
  <c r="F180" i="7"/>
  <c r="F141" i="7"/>
  <c r="F95" i="7"/>
  <c r="F230" i="7"/>
  <c r="F94" i="7"/>
  <c r="F179" i="7"/>
  <c r="F229" i="7"/>
  <c r="F58" i="7"/>
  <c r="F228" i="7"/>
  <c r="F24" i="7"/>
  <c r="F227" i="7"/>
  <c r="F226" i="7"/>
  <c r="F178" i="7"/>
  <c r="F93" i="7"/>
  <c r="F177" i="7"/>
  <c r="F140" i="7"/>
  <c r="F67" i="7"/>
  <c r="F225" i="7"/>
  <c r="F23" i="7"/>
  <c r="F139" i="7"/>
  <c r="F92" i="7"/>
  <c r="F176" i="7"/>
  <c r="F35" i="7"/>
  <c r="F224" i="7"/>
  <c r="F57" i="7"/>
  <c r="F91" i="7"/>
  <c r="F175" i="7"/>
  <c r="F208" i="7"/>
  <c r="F90" i="7"/>
  <c r="F207" i="7"/>
  <c r="F258" i="7"/>
  <c r="F138" i="7"/>
  <c r="F137" i="7"/>
  <c r="F223" i="7"/>
  <c r="F206" i="7"/>
  <c r="F121" i="7"/>
  <c r="F222" i="7"/>
  <c r="F221" i="7"/>
  <c r="F56" i="7"/>
  <c r="F120" i="7"/>
  <c r="F246" i="7"/>
  <c r="F220" i="7"/>
  <c r="F219" i="7"/>
  <c r="F218" i="7"/>
  <c r="F174" i="7"/>
  <c r="F22" i="7"/>
  <c r="F10" i="7"/>
  <c r="F9" i="7"/>
  <c r="F89" i="7"/>
  <c r="F136" i="7"/>
  <c r="F55" i="7"/>
  <c r="F8" i="7"/>
  <c r="F135" i="7"/>
  <c r="F88" i="7"/>
  <c r="F257" i="7"/>
  <c r="F173" i="7"/>
  <c r="F205" i="7"/>
  <c r="F87" i="7"/>
  <c r="F204" i="7"/>
  <c r="F34" i="7"/>
  <c r="F54" i="7"/>
  <c r="F250" i="7"/>
  <c r="F7" i="7"/>
  <c r="F6" i="7"/>
  <c r="F217" i="7"/>
  <c r="F86" i="7"/>
  <c r="F53" i="7"/>
  <c r="F21" i="7"/>
  <c r="F85" i="7"/>
  <c r="F203" i="7"/>
  <c r="F84" i="7"/>
  <c r="F83" i="7"/>
  <c r="F52" i="7"/>
  <c r="F172" i="7"/>
  <c r="F249" i="7"/>
  <c r="F134" i="7"/>
  <c r="F82" i="7"/>
  <c r="F20" i="7"/>
  <c r="F81" i="7"/>
  <c r="F80" i="7"/>
  <c r="F51" i="7"/>
  <c r="F216" i="7"/>
  <c r="F202" i="7"/>
  <c r="F248" i="7"/>
  <c r="F215" i="7"/>
  <c r="F133" i="7"/>
  <c r="F50" i="7"/>
  <c r="F33" i="7"/>
  <c r="F79" i="7"/>
  <c r="F132" i="7"/>
  <c r="F78" i="7"/>
  <c r="F49" i="7"/>
  <c r="F77" i="7"/>
  <c r="F76" i="7"/>
  <c r="F171" i="7"/>
  <c r="F170" i="7"/>
  <c r="F75" i="7"/>
  <c r="F169" i="7"/>
  <c r="F5" i="7"/>
  <c r="F42" i="7"/>
  <c r="F74" i="7"/>
  <c r="F201" i="7"/>
  <c r="F19" i="7"/>
  <c r="F214" i="7"/>
  <c r="F131" i="7"/>
  <c r="F168" i="7"/>
  <c r="F213" i="7"/>
  <c r="F256" i="7"/>
  <c r="F73" i="7"/>
  <c r="F48" i="7"/>
  <c r="F200" i="7"/>
  <c r="F72" i="7"/>
  <c r="F32" i="7"/>
  <c r="F245" i="7"/>
  <c r="F18" i="7"/>
  <c r="F119" i="7"/>
  <c r="F130" i="7"/>
  <c r="F71" i="7"/>
  <c r="F70" i="7"/>
  <c r="F167" i="7"/>
  <c r="F118" i="7"/>
  <c r="F129" i="7"/>
  <c r="F166" i="7"/>
  <c r="F165" i="7"/>
  <c r="F41" i="7"/>
  <c r="F199" i="7"/>
  <c r="F244" i="7"/>
  <c r="F212" i="7"/>
  <c r="F31" i="7"/>
  <c r="F128" i="7"/>
  <c r="F127" i="7"/>
  <c r="F17" i="7"/>
  <c r="F69" i="7"/>
  <c r="F16" i="7"/>
  <c r="F15" i="7"/>
  <c r="F126" i="7"/>
  <c r="F211" i="7"/>
  <c r="D164" i="7"/>
  <c r="B164" i="7" s="1"/>
  <c r="D163" i="7"/>
  <c r="B163" i="7" s="1"/>
  <c r="D66" i="7"/>
  <c r="B66" i="7" s="1"/>
  <c r="D117" i="7"/>
  <c r="B117" i="7" s="1"/>
  <c r="D243" i="7"/>
  <c r="B243" i="7" s="1"/>
  <c r="D116" i="7"/>
  <c r="B116" i="7" s="1"/>
  <c r="D198" i="7"/>
  <c r="B198" i="7" s="1"/>
  <c r="D68" i="7"/>
  <c r="B68" i="7" s="1"/>
  <c r="D197" i="7"/>
  <c r="B197" i="7" s="1"/>
  <c r="D162" i="7"/>
  <c r="B162" i="7" s="1"/>
  <c r="D115" i="7"/>
  <c r="B115" i="7" s="1"/>
  <c r="D114" i="7"/>
  <c r="B114" i="7" s="1"/>
  <c r="D113" i="7"/>
  <c r="B113" i="7" s="1"/>
  <c r="D161" i="7"/>
  <c r="B161" i="7" s="1"/>
  <c r="D112" i="7"/>
  <c r="B112" i="7" s="1"/>
  <c r="D160" i="7"/>
  <c r="B160" i="7" s="1"/>
  <c r="D111" i="7"/>
  <c r="B111" i="7" s="1"/>
  <c r="D110" i="7"/>
  <c r="B110" i="7" s="1"/>
  <c r="D109" i="7"/>
  <c r="B109" i="7" s="1"/>
  <c r="D30" i="7"/>
  <c r="B30" i="7" s="1"/>
  <c r="D196" i="7"/>
  <c r="B196" i="7" s="1"/>
  <c r="D65" i="7"/>
  <c r="B65" i="7" s="1"/>
  <c r="D29" i="7"/>
  <c r="B29" i="7" s="1"/>
  <c r="D255" i="7"/>
  <c r="B255" i="7" s="1"/>
  <c r="D40" i="7"/>
  <c r="B40" i="7" s="1"/>
  <c r="D260" i="7"/>
  <c r="B260" i="7" s="1"/>
  <c r="D47" i="7"/>
  <c r="B47" i="7" s="1"/>
  <c r="D64" i="7"/>
  <c r="B64" i="7" s="1"/>
  <c r="D159" i="7"/>
  <c r="B159" i="7" s="1"/>
  <c r="D13" i="7"/>
  <c r="B13" i="7" s="1"/>
  <c r="D46" i="7"/>
  <c r="B46" i="7" s="1"/>
  <c r="D45" i="7"/>
  <c r="B45" i="7" s="1"/>
  <c r="D125" i="7"/>
  <c r="B125" i="7" s="1"/>
  <c r="D195" i="7"/>
  <c r="D242" i="7"/>
  <c r="B242" i="7" s="1"/>
  <c r="D210" i="7"/>
  <c r="B210" i="7" s="1"/>
  <c r="D241" i="7"/>
  <c r="B241" i="7" s="1"/>
  <c r="D63" i="7"/>
  <c r="B63" i="7" s="1"/>
  <c r="D259" i="7"/>
  <c r="B259" i="7" s="1"/>
  <c r="D194" i="7"/>
  <c r="B194" i="7" s="1"/>
  <c r="D108" i="7"/>
  <c r="B108" i="7" s="1"/>
  <c r="D240" i="7"/>
  <c r="B240" i="7" s="1"/>
  <c r="D239" i="7"/>
  <c r="B239" i="7" s="1"/>
  <c r="D247" i="7"/>
  <c r="B247" i="7" s="1"/>
  <c r="D238" i="7"/>
  <c r="B238" i="7" s="1"/>
  <c r="D44" i="7"/>
  <c r="B44" i="7" s="1"/>
  <c r="D193" i="7"/>
  <c r="B193" i="7" s="1"/>
  <c r="D39" i="7"/>
  <c r="B39" i="7" s="1"/>
  <c r="D237" i="7"/>
  <c r="B237" i="7" s="1"/>
  <c r="D192" i="7"/>
  <c r="B192" i="7" s="1"/>
  <c r="D28" i="7"/>
  <c r="B28" i="7" s="1"/>
  <c r="D254" i="7"/>
  <c r="B254" i="7" s="1"/>
  <c r="D107" i="7"/>
  <c r="B107" i="7" s="1"/>
  <c r="D27" i="7"/>
  <c r="B27" i="7" s="1"/>
  <c r="D38" i="7"/>
  <c r="B38" i="7" s="1"/>
  <c r="D12" i="7"/>
  <c r="B12" i="7" s="1"/>
  <c r="D62" i="7"/>
  <c r="B62" i="7" s="1"/>
  <c r="D158" i="7"/>
  <c r="B158" i="7" s="1"/>
  <c r="D106" i="7"/>
  <c r="B106" i="7" s="1"/>
  <c r="D157" i="7"/>
  <c r="B157" i="7" s="1"/>
  <c r="D191" i="7"/>
  <c r="B191" i="7" s="1"/>
  <c r="D105" i="7"/>
  <c r="B105" i="7" s="1"/>
  <c r="D253" i="7"/>
  <c r="B253" i="7" s="1"/>
  <c r="D37" i="7"/>
  <c r="B37" i="7" s="1"/>
  <c r="D124" i="7"/>
  <c r="B124" i="7" s="1"/>
  <c r="D190" i="7"/>
  <c r="B190" i="7" s="1"/>
  <c r="D104" i="7"/>
  <c r="B104" i="7" s="1"/>
  <c r="D236" i="7"/>
  <c r="B236" i="7" s="1"/>
  <c r="D103" i="7"/>
  <c r="B103" i="7" s="1"/>
  <c r="D102" i="7"/>
  <c r="B102" i="7" s="1"/>
  <c r="D61" i="7"/>
  <c r="B61" i="7" s="1"/>
  <c r="D60" i="7"/>
  <c r="B60" i="7" s="1"/>
  <c r="D156" i="7"/>
  <c r="B156" i="7" s="1"/>
  <c r="D189" i="7"/>
  <c r="B189" i="7" s="1"/>
  <c r="D155" i="7"/>
  <c r="B155" i="7" s="1"/>
  <c r="D209" i="7"/>
  <c r="B209" i="7" s="1"/>
  <c r="D252" i="7"/>
  <c r="B252" i="7" s="1"/>
  <c r="D154" i="7"/>
  <c r="B154" i="7" s="1"/>
  <c r="D153" i="7"/>
  <c r="B153" i="7" s="1"/>
  <c r="D235" i="7"/>
  <c r="B235" i="7" s="1"/>
  <c r="D152" i="7"/>
  <c r="B152" i="7" s="1"/>
  <c r="D43" i="7"/>
  <c r="B43" i="7" s="1"/>
  <c r="D151" i="7"/>
  <c r="B151" i="7" s="1"/>
  <c r="D188" i="7"/>
  <c r="B188" i="7" s="1"/>
  <c r="D187" i="7"/>
  <c r="B187" i="7" s="1"/>
  <c r="D186" i="7"/>
  <c r="B186" i="7" s="1"/>
  <c r="D123" i="7"/>
  <c r="B123" i="7" s="1"/>
  <c r="D185" i="7"/>
  <c r="B185" i="7" s="1"/>
  <c r="D150" i="7"/>
  <c r="B150" i="7" s="1"/>
  <c r="D234" i="7"/>
  <c r="B234" i="7" s="1"/>
  <c r="D59" i="7"/>
  <c r="B59" i="7" s="1"/>
  <c r="D149" i="7"/>
  <c r="B149" i="7" s="1"/>
  <c r="D184" i="7"/>
  <c r="B184" i="7" s="1"/>
  <c r="D101" i="7"/>
  <c r="B101" i="7" s="1"/>
  <c r="D100" i="7"/>
  <c r="B100" i="7" s="1"/>
  <c r="D26" i="7"/>
  <c r="B26" i="7" s="1"/>
  <c r="D233" i="7"/>
  <c r="B233" i="7" s="1"/>
  <c r="D99" i="7"/>
  <c r="B99" i="7" s="1"/>
  <c r="D98" i="7"/>
  <c r="B98" i="7" s="1"/>
  <c r="D97" i="7"/>
  <c r="B97" i="7" s="1"/>
  <c r="D11" i="7"/>
  <c r="B11" i="7" s="1"/>
  <c r="D148" i="7"/>
  <c r="B148" i="7" s="1"/>
  <c r="D183" i="7"/>
  <c r="B183" i="7" s="1"/>
  <c r="D182" i="7"/>
  <c r="B182" i="7" s="1"/>
  <c r="D232" i="7"/>
  <c r="B232" i="7" s="1"/>
  <c r="D251" i="7"/>
  <c r="B251" i="7" s="1"/>
  <c r="D36" i="7"/>
  <c r="B36" i="7" s="1"/>
  <c r="D14" i="7"/>
  <c r="B14" i="7" s="1"/>
  <c r="D147" i="7"/>
  <c r="B147" i="7" s="1"/>
  <c r="D146" i="7"/>
  <c r="B146" i="7" s="1"/>
  <c r="D145" i="7"/>
  <c r="B145" i="7" s="1"/>
  <c r="D122" i="7"/>
  <c r="B122" i="7" s="1"/>
  <c r="D144" i="7"/>
  <c r="B144" i="7" s="1"/>
  <c r="D25" i="7"/>
  <c r="B25" i="7" s="1"/>
  <c r="D143" i="7"/>
  <c r="B143" i="7" s="1"/>
  <c r="D231" i="7"/>
  <c r="B231" i="7" s="1"/>
  <c r="D181" i="7"/>
  <c r="B181" i="7" s="1"/>
  <c r="D96" i="7"/>
  <c r="B96" i="7" s="1"/>
  <c r="D142" i="7"/>
  <c r="B142" i="7" s="1"/>
  <c r="D180" i="7"/>
  <c r="B180" i="7" s="1"/>
  <c r="D141" i="7"/>
  <c r="B141" i="7" s="1"/>
  <c r="D95" i="7"/>
  <c r="B95" i="7" s="1"/>
  <c r="D230" i="7"/>
  <c r="B230" i="7" s="1"/>
  <c r="D94" i="7"/>
  <c r="B94" i="7" s="1"/>
  <c r="D179" i="7"/>
  <c r="B179" i="7" s="1"/>
  <c r="D229" i="7"/>
  <c r="B229" i="7" s="1"/>
  <c r="D58" i="7"/>
  <c r="B58" i="7" s="1"/>
  <c r="D228" i="7"/>
  <c r="B228" i="7" s="1"/>
  <c r="D24" i="7"/>
  <c r="B24" i="7" s="1"/>
  <c r="D227" i="7"/>
  <c r="B227" i="7" s="1"/>
  <c r="D226" i="7"/>
  <c r="B226" i="7" s="1"/>
  <c r="D178" i="7"/>
  <c r="B178" i="7" s="1"/>
  <c r="D93" i="7"/>
  <c r="B93" i="7" s="1"/>
  <c r="D177" i="7"/>
  <c r="B177" i="7" s="1"/>
  <c r="D140" i="7"/>
  <c r="B140" i="7" s="1"/>
  <c r="D67" i="7"/>
  <c r="B67" i="7" s="1"/>
  <c r="D225" i="7"/>
  <c r="B225" i="7" s="1"/>
  <c r="D23" i="7"/>
  <c r="B23" i="7" s="1"/>
  <c r="D139" i="7"/>
  <c r="B139" i="7" s="1"/>
  <c r="D92" i="7"/>
  <c r="B92" i="7" s="1"/>
  <c r="D176" i="7"/>
  <c r="B176" i="7" s="1"/>
  <c r="D35" i="7"/>
  <c r="B35" i="7" s="1"/>
  <c r="D224" i="7"/>
  <c r="B224" i="7" s="1"/>
  <c r="D57" i="7"/>
  <c r="B57" i="7" s="1"/>
  <c r="D91" i="7"/>
  <c r="B91" i="7" s="1"/>
  <c r="D175" i="7"/>
  <c r="B175" i="7" s="1"/>
  <c r="D208" i="7"/>
  <c r="B208" i="7" s="1"/>
  <c r="D90" i="7"/>
  <c r="B90" i="7" s="1"/>
  <c r="D207" i="7"/>
  <c r="B207" i="7" s="1"/>
  <c r="D258" i="7"/>
  <c r="B258" i="7" s="1"/>
  <c r="D138" i="7"/>
  <c r="B138" i="7" s="1"/>
  <c r="D137" i="7"/>
  <c r="B137" i="7" s="1"/>
  <c r="D223" i="7"/>
  <c r="B223" i="7" s="1"/>
  <c r="D206" i="7"/>
  <c r="D121" i="7"/>
  <c r="B121" i="7" s="1"/>
  <c r="D222" i="7"/>
  <c r="B222" i="7" s="1"/>
  <c r="D221" i="7"/>
  <c r="B221" i="7" s="1"/>
  <c r="D56" i="7"/>
  <c r="B56" i="7" s="1"/>
  <c r="D120" i="7"/>
  <c r="B120" i="7" s="1"/>
  <c r="D246" i="7"/>
  <c r="B246" i="7" s="1"/>
  <c r="D220" i="7"/>
  <c r="B220" i="7" s="1"/>
  <c r="D219" i="7"/>
  <c r="B219" i="7" s="1"/>
  <c r="D218" i="7"/>
  <c r="B218" i="7" s="1"/>
  <c r="D174" i="7"/>
  <c r="B174" i="7" s="1"/>
  <c r="D22" i="7"/>
  <c r="B22" i="7" s="1"/>
  <c r="D10" i="7"/>
  <c r="B10" i="7" s="1"/>
  <c r="D9" i="7"/>
  <c r="B9" i="7" s="1"/>
  <c r="D89" i="7"/>
  <c r="B89" i="7" s="1"/>
  <c r="D136" i="7"/>
  <c r="B136" i="7" s="1"/>
  <c r="D55" i="7"/>
  <c r="B55" i="7" s="1"/>
  <c r="D8" i="7"/>
  <c r="B8" i="7" s="1"/>
  <c r="D135" i="7"/>
  <c r="B135" i="7" s="1"/>
  <c r="D88" i="7"/>
  <c r="B88" i="7" s="1"/>
  <c r="D257" i="7"/>
  <c r="B257" i="7" s="1"/>
  <c r="D173" i="7"/>
  <c r="B173" i="7" s="1"/>
  <c r="D205" i="7"/>
  <c r="B205" i="7" s="1"/>
  <c r="D87" i="7"/>
  <c r="B87" i="7" s="1"/>
  <c r="D204" i="7"/>
  <c r="B204" i="7" s="1"/>
  <c r="D34" i="7"/>
  <c r="B34" i="7" s="1"/>
  <c r="D54" i="7"/>
  <c r="B54" i="7" s="1"/>
  <c r="D250" i="7"/>
  <c r="B250" i="7" s="1"/>
  <c r="D7" i="7"/>
  <c r="B7" i="7" s="1"/>
  <c r="D6" i="7"/>
  <c r="B6" i="7" s="1"/>
  <c r="D217" i="7"/>
  <c r="B217" i="7" s="1"/>
  <c r="D86" i="7"/>
  <c r="B86" i="7" s="1"/>
  <c r="D53" i="7"/>
  <c r="B53" i="7" s="1"/>
  <c r="D21" i="7"/>
  <c r="B21" i="7" s="1"/>
  <c r="D85" i="7"/>
  <c r="B85" i="7" s="1"/>
  <c r="D203" i="7"/>
  <c r="B203" i="7" s="1"/>
  <c r="D84" i="7"/>
  <c r="B84" i="7" s="1"/>
  <c r="D83" i="7"/>
  <c r="B83" i="7" s="1"/>
  <c r="D52" i="7"/>
  <c r="B52" i="7" s="1"/>
  <c r="D172" i="7"/>
  <c r="B172" i="7" s="1"/>
  <c r="D249" i="7"/>
  <c r="B249" i="7" s="1"/>
  <c r="D134" i="7"/>
  <c r="B134" i="7" s="1"/>
  <c r="D82" i="7"/>
  <c r="B82" i="7" s="1"/>
  <c r="D20" i="7"/>
  <c r="B20" i="7" s="1"/>
  <c r="D81" i="7"/>
  <c r="B81" i="7" s="1"/>
  <c r="D80" i="7"/>
  <c r="B80" i="7" s="1"/>
  <c r="D51" i="7"/>
  <c r="B51" i="7" s="1"/>
  <c r="D216" i="7"/>
  <c r="B216" i="7" s="1"/>
  <c r="D202" i="7"/>
  <c r="B202" i="7" s="1"/>
  <c r="D248" i="7"/>
  <c r="B248" i="7" s="1"/>
  <c r="D215" i="7"/>
  <c r="B215" i="7" s="1"/>
  <c r="D133" i="7"/>
  <c r="B133" i="7" s="1"/>
  <c r="D50" i="7"/>
  <c r="B50" i="7" s="1"/>
  <c r="D33" i="7"/>
  <c r="B33" i="7" s="1"/>
  <c r="D79" i="7"/>
  <c r="B79" i="7" s="1"/>
  <c r="D132" i="7"/>
  <c r="B132" i="7" s="1"/>
  <c r="D78" i="7"/>
  <c r="B78" i="7" s="1"/>
  <c r="D49" i="7"/>
  <c r="B49" i="7" s="1"/>
  <c r="D77" i="7"/>
  <c r="B77" i="7" s="1"/>
  <c r="D76" i="7"/>
  <c r="B76" i="7" s="1"/>
  <c r="D171" i="7"/>
  <c r="B171" i="7" s="1"/>
  <c r="D170" i="7"/>
  <c r="B170" i="7" s="1"/>
  <c r="D75" i="7"/>
  <c r="B75" i="7" s="1"/>
  <c r="D169" i="7"/>
  <c r="B169" i="7" s="1"/>
  <c r="D5" i="7"/>
  <c r="B5" i="7" s="1"/>
  <c r="D42" i="7"/>
  <c r="B42" i="7" s="1"/>
  <c r="D74" i="7"/>
  <c r="B74" i="7" s="1"/>
  <c r="D201" i="7"/>
  <c r="B201" i="7" s="1"/>
  <c r="D19" i="7"/>
  <c r="B19" i="7" s="1"/>
  <c r="D214" i="7"/>
  <c r="B214" i="7" s="1"/>
  <c r="D131" i="7"/>
  <c r="B131" i="7" s="1"/>
  <c r="D168" i="7"/>
  <c r="B168" i="7" s="1"/>
  <c r="D213" i="7"/>
  <c r="B213" i="7" s="1"/>
  <c r="D256" i="7"/>
  <c r="B256" i="7" s="1"/>
  <c r="D73" i="7"/>
  <c r="B73" i="7" s="1"/>
  <c r="D48" i="7"/>
  <c r="B48" i="7" s="1"/>
  <c r="D200" i="7"/>
  <c r="B200" i="7" s="1"/>
  <c r="D72" i="7"/>
  <c r="B72" i="7" s="1"/>
  <c r="D32" i="7"/>
  <c r="B32" i="7" s="1"/>
  <c r="D245" i="7"/>
  <c r="B245" i="7" s="1"/>
  <c r="D18" i="7"/>
  <c r="B18" i="7" s="1"/>
  <c r="D119" i="7"/>
  <c r="B119" i="7" s="1"/>
  <c r="D130" i="7"/>
  <c r="B130" i="7" s="1"/>
  <c r="D71" i="7"/>
  <c r="B71" i="7" s="1"/>
  <c r="D70" i="7"/>
  <c r="B70" i="7" s="1"/>
  <c r="D167" i="7"/>
  <c r="B167" i="7" s="1"/>
  <c r="D118" i="7"/>
  <c r="B118" i="7" s="1"/>
  <c r="D129" i="7"/>
  <c r="B129" i="7" s="1"/>
  <c r="D166" i="7"/>
  <c r="B166" i="7" s="1"/>
  <c r="D165" i="7"/>
  <c r="B165" i="7" s="1"/>
  <c r="D41" i="7"/>
  <c r="B41" i="7" s="1"/>
  <c r="D199" i="7"/>
  <c r="B199" i="7" s="1"/>
  <c r="D244" i="7"/>
  <c r="B244" i="7" s="1"/>
  <c r="D212" i="7"/>
  <c r="B212" i="7" s="1"/>
  <c r="D31" i="7"/>
  <c r="B31" i="7" s="1"/>
  <c r="D128" i="7"/>
  <c r="B128" i="7" s="1"/>
  <c r="D127" i="7"/>
  <c r="B127" i="7" s="1"/>
  <c r="D17" i="7"/>
  <c r="B17" i="7" s="1"/>
  <c r="D69" i="7"/>
  <c r="B69" i="7" s="1"/>
  <c r="D16" i="7"/>
  <c r="B16" i="7" s="1"/>
  <c r="D15" i="7"/>
  <c r="B15" i="7" s="1"/>
  <c r="D126" i="7"/>
  <c r="B126" i="7" s="1"/>
  <c r="D211" i="7"/>
  <c r="B211" i="7" s="1"/>
  <c r="N192" i="5"/>
  <c r="N64" i="5"/>
  <c r="N31" i="5"/>
  <c r="N265" i="5"/>
  <c r="N191" i="5"/>
  <c r="N170" i="5"/>
  <c r="N237" i="5"/>
  <c r="N120" i="5"/>
  <c r="N169" i="5"/>
  <c r="N234" i="5"/>
  <c r="N63" i="5"/>
  <c r="N48" i="5"/>
  <c r="N262" i="5"/>
  <c r="N206" i="5"/>
  <c r="N190" i="5"/>
  <c r="N233" i="5"/>
  <c r="N119" i="5"/>
  <c r="N47" i="5"/>
  <c r="N168" i="5"/>
  <c r="N232" i="5"/>
  <c r="N167" i="5"/>
  <c r="N46" i="5"/>
  <c r="N256" i="5"/>
  <c r="N231" i="5"/>
  <c r="N27" i="5"/>
  <c r="N118" i="5"/>
  <c r="N166" i="5"/>
  <c r="N117" i="5"/>
  <c r="N116" i="5"/>
  <c r="N45" i="5"/>
  <c r="N165" i="5"/>
  <c r="N189" i="5"/>
  <c r="N14" i="5"/>
  <c r="N188" i="5"/>
  <c r="N164" i="5"/>
  <c r="N62" i="5"/>
  <c r="N230" i="5"/>
  <c r="N79" i="5"/>
  <c r="N255" i="5"/>
  <c r="N163" i="5"/>
  <c r="N229" i="5"/>
  <c r="N162" i="5"/>
  <c r="N161" i="5"/>
  <c r="N44" i="5"/>
  <c r="N43" i="5"/>
  <c r="N115" i="5"/>
  <c r="N205" i="5"/>
  <c r="N42" i="5"/>
  <c r="N254" i="5"/>
  <c r="N26" i="5"/>
  <c r="N41" i="5"/>
  <c r="N160" i="5"/>
  <c r="N253" i="5"/>
  <c r="N78" i="5"/>
  <c r="N25" i="5"/>
  <c r="N114" i="5"/>
  <c r="N228" i="5"/>
  <c r="N113" i="5"/>
  <c r="N10" i="5"/>
  <c r="N252" i="5"/>
  <c r="N112" i="5"/>
  <c r="N77" i="5"/>
  <c r="N61" i="5"/>
  <c r="N132" i="5"/>
  <c r="N60" i="5"/>
  <c r="N24" i="5"/>
  <c r="N227" i="5"/>
  <c r="N111" i="5"/>
  <c r="N187" i="5"/>
  <c r="N110" i="5"/>
  <c r="N186" i="5"/>
  <c r="N159" i="5"/>
  <c r="N109" i="5"/>
  <c r="N251" i="5"/>
  <c r="N108" i="5"/>
  <c r="N226" i="5"/>
  <c r="N107" i="5"/>
  <c r="N76" i="5"/>
  <c r="N185" i="5"/>
  <c r="N131" i="5"/>
  <c r="N7" i="5"/>
  <c r="N130" i="5"/>
  <c r="N225" i="5"/>
  <c r="N75" i="5"/>
  <c r="N23" i="5"/>
  <c r="N59" i="5"/>
  <c r="N158" i="5"/>
  <c r="N250" i="5"/>
  <c r="N106" i="5"/>
  <c r="N157" i="5"/>
  <c r="N264" i="5"/>
  <c r="N8" i="5"/>
  <c r="N105" i="5"/>
  <c r="N184" i="5"/>
  <c r="N183" i="5"/>
  <c r="N40" i="5"/>
  <c r="N156" i="5"/>
  <c r="N224" i="5"/>
  <c r="N155" i="5"/>
  <c r="N154" i="5"/>
  <c r="N104" i="5"/>
  <c r="N249" i="5"/>
  <c r="N223" i="5"/>
  <c r="N153" i="5"/>
  <c r="N204" i="5"/>
  <c r="N152" i="5"/>
  <c r="N129" i="5"/>
  <c r="N9" i="5"/>
  <c r="N182" i="5"/>
  <c r="N151" i="5"/>
  <c r="N22" i="5"/>
  <c r="N128" i="5"/>
  <c r="N203" i="5"/>
  <c r="N21" i="5"/>
  <c r="N127" i="5"/>
  <c r="N222" i="5"/>
  <c r="N181" i="5"/>
  <c r="N103" i="5"/>
  <c r="N260" i="5"/>
  <c r="N150" i="5"/>
  <c r="N221" i="5"/>
  <c r="N13" i="5"/>
  <c r="N39" i="5"/>
  <c r="N202" i="5"/>
  <c r="N201" i="5"/>
  <c r="N74" i="5"/>
  <c r="N220" i="5"/>
  <c r="N149" i="5"/>
  <c r="N102" i="5"/>
  <c r="N200" i="5"/>
  <c r="N101" i="5"/>
  <c r="N219" i="5"/>
  <c r="N100" i="5"/>
  <c r="N248" i="5"/>
  <c r="N99" i="5"/>
  <c r="N259" i="5"/>
  <c r="N58" i="5"/>
  <c r="N12" i="5"/>
  <c r="N98" i="5"/>
  <c r="N38" i="5"/>
  <c r="N148" i="5"/>
  <c r="N199" i="5"/>
  <c r="N198" i="5"/>
  <c r="N247" i="5"/>
  <c r="N57" i="5"/>
  <c r="N97" i="5"/>
  <c r="N5" i="5"/>
  <c r="N20" i="5"/>
  <c r="N56" i="5"/>
  <c r="N236" i="5"/>
  <c r="N73" i="5"/>
  <c r="N180" i="5"/>
  <c r="N197" i="5"/>
  <c r="N55" i="5"/>
  <c r="N147" i="5"/>
  <c r="N17" i="5"/>
  <c r="N96" i="5"/>
  <c r="N95" i="5"/>
  <c r="N6" i="5"/>
  <c r="N179" i="5"/>
  <c r="N126" i="5"/>
  <c r="N218" i="5"/>
  <c r="N19" i="5"/>
  <c r="N146" i="5"/>
  <c r="N94" i="5"/>
  <c r="N145" i="5"/>
  <c r="N54" i="5"/>
  <c r="N246" i="5"/>
  <c r="N93" i="5"/>
  <c r="N30" i="5"/>
  <c r="N196" i="5"/>
  <c r="N72" i="5"/>
  <c r="N195" i="5"/>
  <c r="N37" i="5"/>
  <c r="N235" i="5"/>
  <c r="N125" i="5"/>
  <c r="N245" i="5"/>
  <c r="N217" i="5"/>
  <c r="N71" i="5"/>
  <c r="N194" i="5"/>
  <c r="N178" i="5"/>
  <c r="N144" i="5"/>
  <c r="N177" i="5"/>
  <c r="N216" i="5"/>
  <c r="N53" i="5"/>
  <c r="N36" i="5"/>
  <c r="N35" i="5"/>
  <c r="N29" i="5"/>
  <c r="N92" i="5"/>
  <c r="N215" i="5"/>
  <c r="N214" i="5"/>
  <c r="N213" i="5"/>
  <c r="N176" i="5"/>
  <c r="N124" i="5"/>
  <c r="N244" i="5"/>
  <c r="N70" i="5"/>
  <c r="N212" i="5"/>
  <c r="N243" i="5"/>
  <c r="N91" i="5"/>
  <c r="N175" i="5"/>
  <c r="N143" i="5"/>
  <c r="N16" i="5"/>
  <c r="N174" i="5"/>
  <c r="N211" i="5"/>
  <c r="N142" i="5"/>
  <c r="N123" i="5"/>
  <c r="N258" i="5"/>
  <c r="N15" i="5"/>
  <c r="N69" i="5"/>
  <c r="N141" i="5"/>
  <c r="N34" i="5"/>
  <c r="N68" i="5"/>
  <c r="N33" i="5"/>
  <c r="N257" i="5"/>
  <c r="N242" i="5"/>
  <c r="N140" i="5"/>
  <c r="N139" i="5"/>
  <c r="N90" i="5"/>
  <c r="N138" i="5"/>
  <c r="N52" i="5"/>
  <c r="N241" i="5"/>
  <c r="N137" i="5"/>
  <c r="N51" i="5"/>
  <c r="N210" i="5"/>
  <c r="N89" i="5"/>
  <c r="N18" i="5"/>
  <c r="N136" i="5"/>
  <c r="N135" i="5"/>
  <c r="N67" i="5"/>
  <c r="N88" i="5"/>
  <c r="N173" i="5"/>
  <c r="N172" i="5"/>
  <c r="N87" i="5"/>
  <c r="N209" i="5"/>
  <c r="N32" i="5"/>
  <c r="N86" i="5"/>
  <c r="N11" i="5"/>
  <c r="N85" i="5"/>
  <c r="N50" i="5"/>
  <c r="N84" i="5"/>
  <c r="N171" i="5"/>
  <c r="N122" i="5"/>
  <c r="N121" i="5"/>
  <c r="N83" i="5"/>
  <c r="N261" i="5"/>
  <c r="N82" i="5"/>
  <c r="N28" i="5"/>
  <c r="N134" i="5"/>
  <c r="N208" i="5"/>
  <c r="N207" i="5"/>
  <c r="N81" i="5"/>
  <c r="N80" i="5"/>
  <c r="N240" i="5"/>
  <c r="N239" i="5"/>
  <c r="N49" i="5"/>
  <c r="N238" i="5"/>
  <c r="N133" i="5"/>
  <c r="N66" i="5"/>
  <c r="N193" i="5"/>
  <c r="N65" i="5"/>
  <c r="L192" i="5"/>
  <c r="L64" i="5"/>
  <c r="L31" i="5"/>
  <c r="L265" i="5"/>
  <c r="L191" i="5"/>
  <c r="L170" i="5"/>
  <c r="L237" i="5"/>
  <c r="L120" i="5"/>
  <c r="L169" i="5"/>
  <c r="L234" i="5"/>
  <c r="L63" i="5"/>
  <c r="L48" i="5"/>
  <c r="L262" i="5"/>
  <c r="L206" i="5"/>
  <c r="L190" i="5"/>
  <c r="L233" i="5"/>
  <c r="L119" i="5"/>
  <c r="L47" i="5"/>
  <c r="L168" i="5"/>
  <c r="L232" i="5"/>
  <c r="L167" i="5"/>
  <c r="L46" i="5"/>
  <c r="L256" i="5"/>
  <c r="L231" i="5"/>
  <c r="L27" i="5"/>
  <c r="L118" i="5"/>
  <c r="L166" i="5"/>
  <c r="L117" i="5"/>
  <c r="L116" i="5"/>
  <c r="L45" i="5"/>
  <c r="L165" i="5"/>
  <c r="L189" i="5"/>
  <c r="L14" i="5"/>
  <c r="L188" i="5"/>
  <c r="L164" i="5"/>
  <c r="L62" i="5"/>
  <c r="L230" i="5"/>
  <c r="L79" i="5"/>
  <c r="L255" i="5"/>
  <c r="L163" i="5"/>
  <c r="L229" i="5"/>
  <c r="L162" i="5"/>
  <c r="L161" i="5"/>
  <c r="L44" i="5"/>
  <c r="L43" i="5"/>
  <c r="L115" i="5"/>
  <c r="L205" i="5"/>
  <c r="L42" i="5"/>
  <c r="L254" i="5"/>
  <c r="L26" i="5"/>
  <c r="L41" i="5"/>
  <c r="L160" i="5"/>
  <c r="L253" i="5"/>
  <c r="L78" i="5"/>
  <c r="L25" i="5"/>
  <c r="L114" i="5"/>
  <c r="L228" i="5"/>
  <c r="L113" i="5"/>
  <c r="L10" i="5"/>
  <c r="L252" i="5"/>
  <c r="L112" i="5"/>
  <c r="L77" i="5"/>
  <c r="L61" i="5"/>
  <c r="L132" i="5"/>
  <c r="L60" i="5"/>
  <c r="L24" i="5"/>
  <c r="L227" i="5"/>
  <c r="L111" i="5"/>
  <c r="L187" i="5"/>
  <c r="L110" i="5"/>
  <c r="L186" i="5"/>
  <c r="L159" i="5"/>
  <c r="L109" i="5"/>
  <c r="L251" i="5"/>
  <c r="L108" i="5"/>
  <c r="L226" i="5"/>
  <c r="L107" i="5"/>
  <c r="L76" i="5"/>
  <c r="L185" i="5"/>
  <c r="L131" i="5"/>
  <c r="L7" i="5"/>
  <c r="L130" i="5"/>
  <c r="L225" i="5"/>
  <c r="L75" i="5"/>
  <c r="L23" i="5"/>
  <c r="L59" i="5"/>
  <c r="L158" i="5"/>
  <c r="L250" i="5"/>
  <c r="L106" i="5"/>
  <c r="L157" i="5"/>
  <c r="L264" i="5"/>
  <c r="L8" i="5"/>
  <c r="L105" i="5"/>
  <c r="L184" i="5"/>
  <c r="L183" i="5"/>
  <c r="L40" i="5"/>
  <c r="L156" i="5"/>
  <c r="L224" i="5"/>
  <c r="L155" i="5"/>
  <c r="L154" i="5"/>
  <c r="L104" i="5"/>
  <c r="L249" i="5"/>
  <c r="L223" i="5"/>
  <c r="L153" i="5"/>
  <c r="L204" i="5"/>
  <c r="L152" i="5"/>
  <c r="L129" i="5"/>
  <c r="L9" i="5"/>
  <c r="L182" i="5"/>
  <c r="L151" i="5"/>
  <c r="L22" i="5"/>
  <c r="L128" i="5"/>
  <c r="L203" i="5"/>
  <c r="L21" i="5"/>
  <c r="L127" i="5"/>
  <c r="L222" i="5"/>
  <c r="L181" i="5"/>
  <c r="L103" i="5"/>
  <c r="L260" i="5"/>
  <c r="L150" i="5"/>
  <c r="L221" i="5"/>
  <c r="L13" i="5"/>
  <c r="L39" i="5"/>
  <c r="L202" i="5"/>
  <c r="L201" i="5"/>
  <c r="L74" i="5"/>
  <c r="L220" i="5"/>
  <c r="L149" i="5"/>
  <c r="L102" i="5"/>
  <c r="L200" i="5"/>
  <c r="L101" i="5"/>
  <c r="L219" i="5"/>
  <c r="L100" i="5"/>
  <c r="L248" i="5"/>
  <c r="L99" i="5"/>
  <c r="L259" i="5"/>
  <c r="L58" i="5"/>
  <c r="L12" i="5"/>
  <c r="L98" i="5"/>
  <c r="L38" i="5"/>
  <c r="L148" i="5"/>
  <c r="L199" i="5"/>
  <c r="L198" i="5"/>
  <c r="L247" i="5"/>
  <c r="L57" i="5"/>
  <c r="L97" i="5"/>
  <c r="L5" i="5"/>
  <c r="L20" i="5"/>
  <c r="L56" i="5"/>
  <c r="L236" i="5"/>
  <c r="L73" i="5"/>
  <c r="L180" i="5"/>
  <c r="L197" i="5"/>
  <c r="L55" i="5"/>
  <c r="L147" i="5"/>
  <c r="L17" i="5"/>
  <c r="L96" i="5"/>
  <c r="L95" i="5"/>
  <c r="L6" i="5"/>
  <c r="L179" i="5"/>
  <c r="L126" i="5"/>
  <c r="L218" i="5"/>
  <c r="L19" i="5"/>
  <c r="L146" i="5"/>
  <c r="L94" i="5"/>
  <c r="L145" i="5"/>
  <c r="L54" i="5"/>
  <c r="L246" i="5"/>
  <c r="L93" i="5"/>
  <c r="L30" i="5"/>
  <c r="L196" i="5"/>
  <c r="L72" i="5"/>
  <c r="L195" i="5"/>
  <c r="L37" i="5"/>
  <c r="L235" i="5"/>
  <c r="L125" i="5"/>
  <c r="L245" i="5"/>
  <c r="L217" i="5"/>
  <c r="L71" i="5"/>
  <c r="L194" i="5"/>
  <c r="L178" i="5"/>
  <c r="L144" i="5"/>
  <c r="L177" i="5"/>
  <c r="L216" i="5"/>
  <c r="L53" i="5"/>
  <c r="L36" i="5"/>
  <c r="L35" i="5"/>
  <c r="L29" i="5"/>
  <c r="L92" i="5"/>
  <c r="L215" i="5"/>
  <c r="L214" i="5"/>
  <c r="L213" i="5"/>
  <c r="L176" i="5"/>
  <c r="L124" i="5"/>
  <c r="L244" i="5"/>
  <c r="L70" i="5"/>
  <c r="L212" i="5"/>
  <c r="L243" i="5"/>
  <c r="L91" i="5"/>
  <c r="L175" i="5"/>
  <c r="L143" i="5"/>
  <c r="L16" i="5"/>
  <c r="L174" i="5"/>
  <c r="L211" i="5"/>
  <c r="L142" i="5"/>
  <c r="L123" i="5"/>
  <c r="L258" i="5"/>
  <c r="L15" i="5"/>
  <c r="L69" i="5"/>
  <c r="L141" i="5"/>
  <c r="L34" i="5"/>
  <c r="L68" i="5"/>
  <c r="L33" i="5"/>
  <c r="L257" i="5"/>
  <c r="L242" i="5"/>
  <c r="L140" i="5"/>
  <c r="L139" i="5"/>
  <c r="L90" i="5"/>
  <c r="L138" i="5"/>
  <c r="L52" i="5"/>
  <c r="L241" i="5"/>
  <c r="L137" i="5"/>
  <c r="L51" i="5"/>
  <c r="L210" i="5"/>
  <c r="L89" i="5"/>
  <c r="L18" i="5"/>
  <c r="L136" i="5"/>
  <c r="L135" i="5"/>
  <c r="L67" i="5"/>
  <c r="L88" i="5"/>
  <c r="L173" i="5"/>
  <c r="L172" i="5"/>
  <c r="L87" i="5"/>
  <c r="L209" i="5"/>
  <c r="L32" i="5"/>
  <c r="L86" i="5"/>
  <c r="L11" i="5"/>
  <c r="L85" i="5"/>
  <c r="L50" i="5"/>
  <c r="L84" i="5"/>
  <c r="L171" i="5"/>
  <c r="L122" i="5"/>
  <c r="L121" i="5"/>
  <c r="L83" i="5"/>
  <c r="L261" i="5"/>
  <c r="L82" i="5"/>
  <c r="L28" i="5"/>
  <c r="L134" i="5"/>
  <c r="L208" i="5"/>
  <c r="L207" i="5"/>
  <c r="L81" i="5"/>
  <c r="L80" i="5"/>
  <c r="L240" i="5"/>
  <c r="L239" i="5"/>
  <c r="L49" i="5"/>
  <c r="L238" i="5"/>
  <c r="L133" i="5"/>
  <c r="L66" i="5"/>
  <c r="L193" i="5"/>
  <c r="L65" i="5"/>
  <c r="J192" i="5"/>
  <c r="J64" i="5"/>
  <c r="J31" i="5"/>
  <c r="J265" i="5"/>
  <c r="J191" i="5"/>
  <c r="J170" i="5"/>
  <c r="J237" i="5"/>
  <c r="J120" i="5"/>
  <c r="J169" i="5"/>
  <c r="J234" i="5"/>
  <c r="J63" i="5"/>
  <c r="J48" i="5"/>
  <c r="J262" i="5"/>
  <c r="J206" i="5"/>
  <c r="J190" i="5"/>
  <c r="J233" i="5"/>
  <c r="J119" i="5"/>
  <c r="J47" i="5"/>
  <c r="J168" i="5"/>
  <c r="J232" i="5"/>
  <c r="J167" i="5"/>
  <c r="J46" i="5"/>
  <c r="J256" i="5"/>
  <c r="J231" i="5"/>
  <c r="J27" i="5"/>
  <c r="J118" i="5"/>
  <c r="J166" i="5"/>
  <c r="J117" i="5"/>
  <c r="J116" i="5"/>
  <c r="J45" i="5"/>
  <c r="J165" i="5"/>
  <c r="J189" i="5"/>
  <c r="J14" i="5"/>
  <c r="J188" i="5"/>
  <c r="J164" i="5"/>
  <c r="J62" i="5"/>
  <c r="J230" i="5"/>
  <c r="J79" i="5"/>
  <c r="J255" i="5"/>
  <c r="J163" i="5"/>
  <c r="J229" i="5"/>
  <c r="J162" i="5"/>
  <c r="J161" i="5"/>
  <c r="J44" i="5"/>
  <c r="J43" i="5"/>
  <c r="J115" i="5"/>
  <c r="J205" i="5"/>
  <c r="J42" i="5"/>
  <c r="J254" i="5"/>
  <c r="J26" i="5"/>
  <c r="J41" i="5"/>
  <c r="J160" i="5"/>
  <c r="J253" i="5"/>
  <c r="J78" i="5"/>
  <c r="J25" i="5"/>
  <c r="J114" i="5"/>
  <c r="J228" i="5"/>
  <c r="J113" i="5"/>
  <c r="J10" i="5"/>
  <c r="J252" i="5"/>
  <c r="J112" i="5"/>
  <c r="J77" i="5"/>
  <c r="J61" i="5"/>
  <c r="J132" i="5"/>
  <c r="J60" i="5"/>
  <c r="J24" i="5"/>
  <c r="J227" i="5"/>
  <c r="J111" i="5"/>
  <c r="J187" i="5"/>
  <c r="J110" i="5"/>
  <c r="J186" i="5"/>
  <c r="J159" i="5"/>
  <c r="J109" i="5"/>
  <c r="J251" i="5"/>
  <c r="J108" i="5"/>
  <c r="J226" i="5"/>
  <c r="J107" i="5"/>
  <c r="J76" i="5"/>
  <c r="J185" i="5"/>
  <c r="J131" i="5"/>
  <c r="J7" i="5"/>
  <c r="J130" i="5"/>
  <c r="J225" i="5"/>
  <c r="J75" i="5"/>
  <c r="J23" i="5"/>
  <c r="J59" i="5"/>
  <c r="J158" i="5"/>
  <c r="J250" i="5"/>
  <c r="J106" i="5"/>
  <c r="J157" i="5"/>
  <c r="J264" i="5"/>
  <c r="J8" i="5"/>
  <c r="J105" i="5"/>
  <c r="J184" i="5"/>
  <c r="J183" i="5"/>
  <c r="J40" i="5"/>
  <c r="J156" i="5"/>
  <c r="J224" i="5"/>
  <c r="J155" i="5"/>
  <c r="J154" i="5"/>
  <c r="J104" i="5"/>
  <c r="J249" i="5"/>
  <c r="J223" i="5"/>
  <c r="J153" i="5"/>
  <c r="J204" i="5"/>
  <c r="J152" i="5"/>
  <c r="J129" i="5"/>
  <c r="J9" i="5"/>
  <c r="J182" i="5"/>
  <c r="J151" i="5"/>
  <c r="J22" i="5"/>
  <c r="J128" i="5"/>
  <c r="J203" i="5"/>
  <c r="J21" i="5"/>
  <c r="J127" i="5"/>
  <c r="J222" i="5"/>
  <c r="J181" i="5"/>
  <c r="J103" i="5"/>
  <c r="J260" i="5"/>
  <c r="J150" i="5"/>
  <c r="J221" i="5"/>
  <c r="J13" i="5"/>
  <c r="J39" i="5"/>
  <c r="J202" i="5"/>
  <c r="J201" i="5"/>
  <c r="J74" i="5"/>
  <c r="J220" i="5"/>
  <c r="J149" i="5"/>
  <c r="J102" i="5"/>
  <c r="J200" i="5"/>
  <c r="J101" i="5"/>
  <c r="J219" i="5"/>
  <c r="J100" i="5"/>
  <c r="J248" i="5"/>
  <c r="J99" i="5"/>
  <c r="J259" i="5"/>
  <c r="J58" i="5"/>
  <c r="J12" i="5"/>
  <c r="J98" i="5"/>
  <c r="J38" i="5"/>
  <c r="J148" i="5"/>
  <c r="J199" i="5"/>
  <c r="J198" i="5"/>
  <c r="J247" i="5"/>
  <c r="J57" i="5"/>
  <c r="J97" i="5"/>
  <c r="J5" i="5"/>
  <c r="J20" i="5"/>
  <c r="J56" i="5"/>
  <c r="J236" i="5"/>
  <c r="J73" i="5"/>
  <c r="J180" i="5"/>
  <c r="J197" i="5"/>
  <c r="J55" i="5"/>
  <c r="J147" i="5"/>
  <c r="J17" i="5"/>
  <c r="J96" i="5"/>
  <c r="J95" i="5"/>
  <c r="J6" i="5"/>
  <c r="J179" i="5"/>
  <c r="J126" i="5"/>
  <c r="J218" i="5"/>
  <c r="J19" i="5"/>
  <c r="J146" i="5"/>
  <c r="J94" i="5"/>
  <c r="J145" i="5"/>
  <c r="J54" i="5"/>
  <c r="J246" i="5"/>
  <c r="J93" i="5"/>
  <c r="J30" i="5"/>
  <c r="J196" i="5"/>
  <c r="J72" i="5"/>
  <c r="J195" i="5"/>
  <c r="J37" i="5"/>
  <c r="J235" i="5"/>
  <c r="J125" i="5"/>
  <c r="J245" i="5"/>
  <c r="J217" i="5"/>
  <c r="J71" i="5"/>
  <c r="J194" i="5"/>
  <c r="J178" i="5"/>
  <c r="J144" i="5"/>
  <c r="J177" i="5"/>
  <c r="J216" i="5"/>
  <c r="J53" i="5"/>
  <c r="J36" i="5"/>
  <c r="J35" i="5"/>
  <c r="J29" i="5"/>
  <c r="J92" i="5"/>
  <c r="J215" i="5"/>
  <c r="J214" i="5"/>
  <c r="J213" i="5"/>
  <c r="J176" i="5"/>
  <c r="J124" i="5"/>
  <c r="J244" i="5"/>
  <c r="J70" i="5"/>
  <c r="J212" i="5"/>
  <c r="J243" i="5"/>
  <c r="J91" i="5"/>
  <c r="J175" i="5"/>
  <c r="J143" i="5"/>
  <c r="J16" i="5"/>
  <c r="J174" i="5"/>
  <c r="J211" i="5"/>
  <c r="J142" i="5"/>
  <c r="J123" i="5"/>
  <c r="J258" i="5"/>
  <c r="J15" i="5"/>
  <c r="J69" i="5"/>
  <c r="J141" i="5"/>
  <c r="J34" i="5"/>
  <c r="J68" i="5"/>
  <c r="J33" i="5"/>
  <c r="J257" i="5"/>
  <c r="J242" i="5"/>
  <c r="J140" i="5"/>
  <c r="J139" i="5"/>
  <c r="J90" i="5"/>
  <c r="J138" i="5"/>
  <c r="J52" i="5"/>
  <c r="J241" i="5"/>
  <c r="J137" i="5"/>
  <c r="J51" i="5"/>
  <c r="J210" i="5"/>
  <c r="J89" i="5"/>
  <c r="J18" i="5"/>
  <c r="J136" i="5"/>
  <c r="J135" i="5"/>
  <c r="J67" i="5"/>
  <c r="J88" i="5"/>
  <c r="J173" i="5"/>
  <c r="J172" i="5"/>
  <c r="J87" i="5"/>
  <c r="J209" i="5"/>
  <c r="J32" i="5"/>
  <c r="J86" i="5"/>
  <c r="J11" i="5"/>
  <c r="J85" i="5"/>
  <c r="J50" i="5"/>
  <c r="J84" i="5"/>
  <c r="J171" i="5"/>
  <c r="J122" i="5"/>
  <c r="J121" i="5"/>
  <c r="J83" i="5"/>
  <c r="J261" i="5"/>
  <c r="J82" i="5"/>
  <c r="J28" i="5"/>
  <c r="J134" i="5"/>
  <c r="J208" i="5"/>
  <c r="J207" i="5"/>
  <c r="J81" i="5"/>
  <c r="J80" i="5"/>
  <c r="J240" i="5"/>
  <c r="J239" i="5"/>
  <c r="J49" i="5"/>
  <c r="J238" i="5"/>
  <c r="J133" i="5"/>
  <c r="J66" i="5"/>
  <c r="J193" i="5"/>
  <c r="J65" i="5"/>
  <c r="H192" i="5"/>
  <c r="H64" i="5"/>
  <c r="H31" i="5"/>
  <c r="H265" i="5"/>
  <c r="H191" i="5"/>
  <c r="H170" i="5"/>
  <c r="H237" i="5"/>
  <c r="H120" i="5"/>
  <c r="H169" i="5"/>
  <c r="H234" i="5"/>
  <c r="H63" i="5"/>
  <c r="H48" i="5"/>
  <c r="H262" i="5"/>
  <c r="H206" i="5"/>
  <c r="H190" i="5"/>
  <c r="H233" i="5"/>
  <c r="H119" i="5"/>
  <c r="H47" i="5"/>
  <c r="H168" i="5"/>
  <c r="H232" i="5"/>
  <c r="H167" i="5"/>
  <c r="H46" i="5"/>
  <c r="H256" i="5"/>
  <c r="H231" i="5"/>
  <c r="H27" i="5"/>
  <c r="H118" i="5"/>
  <c r="H166" i="5"/>
  <c r="H117" i="5"/>
  <c r="H116" i="5"/>
  <c r="H45" i="5"/>
  <c r="H165" i="5"/>
  <c r="H189" i="5"/>
  <c r="H14" i="5"/>
  <c r="H188" i="5"/>
  <c r="H164" i="5"/>
  <c r="H62" i="5"/>
  <c r="H230" i="5"/>
  <c r="H79" i="5"/>
  <c r="H255" i="5"/>
  <c r="H163" i="5"/>
  <c r="H229" i="5"/>
  <c r="H162" i="5"/>
  <c r="H161" i="5"/>
  <c r="H44" i="5"/>
  <c r="H43" i="5"/>
  <c r="H115" i="5"/>
  <c r="H205" i="5"/>
  <c r="H42" i="5"/>
  <c r="H254" i="5"/>
  <c r="H26" i="5"/>
  <c r="H41" i="5"/>
  <c r="H160" i="5"/>
  <c r="H253" i="5"/>
  <c r="H78" i="5"/>
  <c r="H25" i="5"/>
  <c r="H114" i="5"/>
  <c r="H228" i="5"/>
  <c r="H113" i="5"/>
  <c r="H10" i="5"/>
  <c r="H252" i="5"/>
  <c r="H112" i="5"/>
  <c r="H77" i="5"/>
  <c r="H61" i="5"/>
  <c r="H132" i="5"/>
  <c r="H60" i="5"/>
  <c r="H24" i="5"/>
  <c r="H227" i="5"/>
  <c r="H111" i="5"/>
  <c r="H187" i="5"/>
  <c r="H110" i="5"/>
  <c r="H186" i="5"/>
  <c r="H159" i="5"/>
  <c r="H109" i="5"/>
  <c r="H251" i="5"/>
  <c r="H108" i="5"/>
  <c r="H226" i="5"/>
  <c r="H107" i="5"/>
  <c r="H76" i="5"/>
  <c r="H185" i="5"/>
  <c r="H131" i="5"/>
  <c r="H7" i="5"/>
  <c r="H130" i="5"/>
  <c r="H225" i="5"/>
  <c r="H75" i="5"/>
  <c r="H23" i="5"/>
  <c r="H59" i="5"/>
  <c r="H158" i="5"/>
  <c r="H250" i="5"/>
  <c r="H106" i="5"/>
  <c r="H157" i="5"/>
  <c r="H264" i="5"/>
  <c r="H8" i="5"/>
  <c r="H105" i="5"/>
  <c r="H184" i="5"/>
  <c r="H183" i="5"/>
  <c r="H40" i="5"/>
  <c r="H156" i="5"/>
  <c r="H224" i="5"/>
  <c r="H155" i="5"/>
  <c r="H154" i="5"/>
  <c r="H104" i="5"/>
  <c r="H249" i="5"/>
  <c r="H223" i="5"/>
  <c r="H153" i="5"/>
  <c r="H204" i="5"/>
  <c r="H152" i="5"/>
  <c r="H129" i="5"/>
  <c r="H9" i="5"/>
  <c r="H182" i="5"/>
  <c r="H151" i="5"/>
  <c r="H22" i="5"/>
  <c r="H128" i="5"/>
  <c r="H203" i="5"/>
  <c r="H21" i="5"/>
  <c r="H127" i="5"/>
  <c r="H222" i="5"/>
  <c r="H181" i="5"/>
  <c r="H103" i="5"/>
  <c r="H260" i="5"/>
  <c r="H150" i="5"/>
  <c r="H221" i="5"/>
  <c r="H13" i="5"/>
  <c r="H39" i="5"/>
  <c r="H202" i="5"/>
  <c r="H201" i="5"/>
  <c r="H74" i="5"/>
  <c r="H220" i="5"/>
  <c r="H149" i="5"/>
  <c r="H102" i="5"/>
  <c r="H200" i="5"/>
  <c r="H101" i="5"/>
  <c r="H219" i="5"/>
  <c r="H100" i="5"/>
  <c r="H248" i="5"/>
  <c r="H99" i="5"/>
  <c r="H259" i="5"/>
  <c r="H58" i="5"/>
  <c r="H12" i="5"/>
  <c r="H98" i="5"/>
  <c r="H38" i="5"/>
  <c r="H148" i="5"/>
  <c r="H199" i="5"/>
  <c r="H198" i="5"/>
  <c r="H247" i="5"/>
  <c r="H57" i="5"/>
  <c r="H97" i="5"/>
  <c r="H5" i="5"/>
  <c r="H20" i="5"/>
  <c r="H56" i="5"/>
  <c r="H236" i="5"/>
  <c r="H73" i="5"/>
  <c r="H180" i="5"/>
  <c r="H197" i="5"/>
  <c r="H55" i="5"/>
  <c r="H147" i="5"/>
  <c r="H17" i="5"/>
  <c r="H96" i="5"/>
  <c r="H95" i="5"/>
  <c r="H6" i="5"/>
  <c r="H179" i="5"/>
  <c r="H126" i="5"/>
  <c r="H218" i="5"/>
  <c r="H19" i="5"/>
  <c r="H146" i="5"/>
  <c r="H94" i="5"/>
  <c r="H145" i="5"/>
  <c r="H54" i="5"/>
  <c r="H246" i="5"/>
  <c r="H93" i="5"/>
  <c r="H30" i="5"/>
  <c r="H196" i="5"/>
  <c r="H72" i="5"/>
  <c r="H195" i="5"/>
  <c r="H37" i="5"/>
  <c r="H235" i="5"/>
  <c r="H125" i="5"/>
  <c r="H245" i="5"/>
  <c r="H217" i="5"/>
  <c r="H71" i="5"/>
  <c r="H194" i="5"/>
  <c r="H178" i="5"/>
  <c r="H144" i="5"/>
  <c r="H177" i="5"/>
  <c r="H216" i="5"/>
  <c r="H53" i="5"/>
  <c r="H36" i="5"/>
  <c r="H35" i="5"/>
  <c r="H29" i="5"/>
  <c r="H92" i="5"/>
  <c r="H215" i="5"/>
  <c r="H214" i="5"/>
  <c r="H213" i="5"/>
  <c r="H176" i="5"/>
  <c r="H124" i="5"/>
  <c r="H244" i="5"/>
  <c r="H70" i="5"/>
  <c r="H212" i="5"/>
  <c r="H243" i="5"/>
  <c r="H91" i="5"/>
  <c r="H175" i="5"/>
  <c r="H143" i="5"/>
  <c r="H16" i="5"/>
  <c r="H174" i="5"/>
  <c r="H211" i="5"/>
  <c r="H142" i="5"/>
  <c r="H123" i="5"/>
  <c r="H258" i="5"/>
  <c r="H15" i="5"/>
  <c r="H69" i="5"/>
  <c r="H141" i="5"/>
  <c r="H34" i="5"/>
  <c r="H68" i="5"/>
  <c r="H33" i="5"/>
  <c r="H257" i="5"/>
  <c r="H242" i="5"/>
  <c r="H140" i="5"/>
  <c r="H139" i="5"/>
  <c r="H90" i="5"/>
  <c r="H138" i="5"/>
  <c r="H52" i="5"/>
  <c r="H241" i="5"/>
  <c r="H137" i="5"/>
  <c r="H51" i="5"/>
  <c r="H210" i="5"/>
  <c r="H89" i="5"/>
  <c r="H18" i="5"/>
  <c r="H136" i="5"/>
  <c r="H135" i="5"/>
  <c r="H67" i="5"/>
  <c r="H88" i="5"/>
  <c r="H173" i="5"/>
  <c r="H172" i="5"/>
  <c r="H87" i="5"/>
  <c r="H209" i="5"/>
  <c r="H32" i="5"/>
  <c r="H86" i="5"/>
  <c r="H11" i="5"/>
  <c r="H85" i="5"/>
  <c r="H50" i="5"/>
  <c r="H84" i="5"/>
  <c r="H171" i="5"/>
  <c r="H122" i="5"/>
  <c r="H121" i="5"/>
  <c r="H83" i="5"/>
  <c r="H261" i="5"/>
  <c r="H82" i="5"/>
  <c r="H28" i="5"/>
  <c r="H134" i="5"/>
  <c r="H208" i="5"/>
  <c r="H207" i="5"/>
  <c r="H81" i="5"/>
  <c r="H80" i="5"/>
  <c r="H240" i="5"/>
  <c r="H239" i="5"/>
  <c r="H49" i="5"/>
  <c r="H238" i="5"/>
  <c r="H133" i="5"/>
  <c r="H66" i="5"/>
  <c r="H193" i="5"/>
  <c r="H65" i="5"/>
  <c r="F192" i="5"/>
  <c r="F64" i="5"/>
  <c r="F31" i="5"/>
  <c r="F265" i="5"/>
  <c r="F191" i="5"/>
  <c r="F170" i="5"/>
  <c r="F237" i="5"/>
  <c r="F120" i="5"/>
  <c r="F169" i="5"/>
  <c r="F234" i="5"/>
  <c r="F63" i="5"/>
  <c r="F48" i="5"/>
  <c r="F262" i="5"/>
  <c r="F206" i="5"/>
  <c r="F190" i="5"/>
  <c r="F233" i="5"/>
  <c r="F119" i="5"/>
  <c r="F47" i="5"/>
  <c r="F168" i="5"/>
  <c r="F232" i="5"/>
  <c r="F167" i="5"/>
  <c r="F46" i="5"/>
  <c r="F256" i="5"/>
  <c r="F231" i="5"/>
  <c r="F27" i="5"/>
  <c r="F118" i="5"/>
  <c r="F166" i="5"/>
  <c r="F117" i="5"/>
  <c r="F116" i="5"/>
  <c r="F45" i="5"/>
  <c r="F165" i="5"/>
  <c r="F189" i="5"/>
  <c r="F14" i="5"/>
  <c r="F188" i="5"/>
  <c r="F164" i="5"/>
  <c r="F62" i="5"/>
  <c r="F230" i="5"/>
  <c r="F79" i="5"/>
  <c r="F255" i="5"/>
  <c r="F163" i="5"/>
  <c r="F229" i="5"/>
  <c r="F162" i="5"/>
  <c r="F161" i="5"/>
  <c r="F44" i="5"/>
  <c r="F43" i="5"/>
  <c r="F115" i="5"/>
  <c r="F205" i="5"/>
  <c r="F42" i="5"/>
  <c r="F254" i="5"/>
  <c r="F26" i="5"/>
  <c r="F41" i="5"/>
  <c r="F160" i="5"/>
  <c r="F253" i="5"/>
  <c r="F78" i="5"/>
  <c r="F25" i="5"/>
  <c r="F114" i="5"/>
  <c r="F228" i="5"/>
  <c r="F113" i="5"/>
  <c r="F10" i="5"/>
  <c r="F252" i="5"/>
  <c r="F112" i="5"/>
  <c r="F77" i="5"/>
  <c r="F61" i="5"/>
  <c r="F132" i="5"/>
  <c r="F60" i="5"/>
  <c r="F24" i="5"/>
  <c r="F227" i="5"/>
  <c r="F111" i="5"/>
  <c r="F187" i="5"/>
  <c r="F110" i="5"/>
  <c r="F186" i="5"/>
  <c r="F159" i="5"/>
  <c r="F109" i="5"/>
  <c r="F251" i="5"/>
  <c r="F108" i="5"/>
  <c r="F226" i="5"/>
  <c r="F107" i="5"/>
  <c r="F76" i="5"/>
  <c r="F185" i="5"/>
  <c r="F131" i="5"/>
  <c r="F7" i="5"/>
  <c r="F130" i="5"/>
  <c r="F225" i="5"/>
  <c r="F75" i="5"/>
  <c r="F23" i="5"/>
  <c r="F59" i="5"/>
  <c r="F158" i="5"/>
  <c r="F250" i="5"/>
  <c r="F106" i="5"/>
  <c r="F157" i="5"/>
  <c r="F264" i="5"/>
  <c r="F8" i="5"/>
  <c r="F105" i="5"/>
  <c r="F184" i="5"/>
  <c r="F183" i="5"/>
  <c r="F40" i="5"/>
  <c r="F156" i="5"/>
  <c r="F224" i="5"/>
  <c r="F155" i="5"/>
  <c r="F154" i="5"/>
  <c r="F104" i="5"/>
  <c r="F249" i="5"/>
  <c r="F223" i="5"/>
  <c r="F153" i="5"/>
  <c r="F204" i="5"/>
  <c r="F152" i="5"/>
  <c r="F129" i="5"/>
  <c r="F9" i="5"/>
  <c r="F182" i="5"/>
  <c r="F151" i="5"/>
  <c r="F22" i="5"/>
  <c r="F128" i="5"/>
  <c r="F203" i="5"/>
  <c r="F21" i="5"/>
  <c r="F127" i="5"/>
  <c r="F222" i="5"/>
  <c r="F181" i="5"/>
  <c r="F103" i="5"/>
  <c r="F260" i="5"/>
  <c r="F150" i="5"/>
  <c r="F221" i="5"/>
  <c r="F13" i="5"/>
  <c r="F39" i="5"/>
  <c r="F202" i="5"/>
  <c r="F201" i="5"/>
  <c r="F74" i="5"/>
  <c r="F220" i="5"/>
  <c r="F149" i="5"/>
  <c r="F102" i="5"/>
  <c r="F200" i="5"/>
  <c r="F101" i="5"/>
  <c r="F219" i="5"/>
  <c r="F100" i="5"/>
  <c r="F248" i="5"/>
  <c r="F99" i="5"/>
  <c r="F259" i="5"/>
  <c r="F58" i="5"/>
  <c r="F12" i="5"/>
  <c r="F98" i="5"/>
  <c r="F38" i="5"/>
  <c r="F148" i="5"/>
  <c r="F199" i="5"/>
  <c r="F198" i="5"/>
  <c r="F247" i="5"/>
  <c r="F57" i="5"/>
  <c r="F97" i="5"/>
  <c r="F5" i="5"/>
  <c r="F20" i="5"/>
  <c r="F56" i="5"/>
  <c r="F236" i="5"/>
  <c r="F73" i="5"/>
  <c r="F180" i="5"/>
  <c r="F197" i="5"/>
  <c r="F55" i="5"/>
  <c r="F147" i="5"/>
  <c r="F17" i="5"/>
  <c r="F96" i="5"/>
  <c r="F95" i="5"/>
  <c r="F6" i="5"/>
  <c r="F179" i="5"/>
  <c r="F126" i="5"/>
  <c r="F218" i="5"/>
  <c r="F19" i="5"/>
  <c r="F146" i="5"/>
  <c r="F94" i="5"/>
  <c r="F145" i="5"/>
  <c r="F54" i="5"/>
  <c r="F246" i="5"/>
  <c r="F93" i="5"/>
  <c r="F30" i="5"/>
  <c r="F196" i="5"/>
  <c r="F72" i="5"/>
  <c r="F195" i="5"/>
  <c r="F37" i="5"/>
  <c r="F235" i="5"/>
  <c r="F125" i="5"/>
  <c r="F245" i="5"/>
  <c r="F217" i="5"/>
  <c r="F71" i="5"/>
  <c r="F194" i="5"/>
  <c r="F178" i="5"/>
  <c r="F144" i="5"/>
  <c r="F177" i="5"/>
  <c r="F216" i="5"/>
  <c r="F53" i="5"/>
  <c r="F36" i="5"/>
  <c r="F35" i="5"/>
  <c r="F29" i="5"/>
  <c r="F92" i="5"/>
  <c r="F215" i="5"/>
  <c r="F214" i="5"/>
  <c r="F213" i="5"/>
  <c r="F176" i="5"/>
  <c r="F124" i="5"/>
  <c r="F244" i="5"/>
  <c r="F70" i="5"/>
  <c r="F212" i="5"/>
  <c r="F243" i="5"/>
  <c r="F91" i="5"/>
  <c r="F175" i="5"/>
  <c r="F143" i="5"/>
  <c r="F16" i="5"/>
  <c r="F174" i="5"/>
  <c r="F211" i="5"/>
  <c r="F142" i="5"/>
  <c r="F123" i="5"/>
  <c r="F258" i="5"/>
  <c r="F15" i="5"/>
  <c r="F69" i="5"/>
  <c r="F141" i="5"/>
  <c r="F34" i="5"/>
  <c r="F68" i="5"/>
  <c r="F33" i="5"/>
  <c r="F257" i="5"/>
  <c r="F242" i="5"/>
  <c r="F140" i="5"/>
  <c r="F139" i="5"/>
  <c r="F90" i="5"/>
  <c r="F138" i="5"/>
  <c r="F52" i="5"/>
  <c r="F241" i="5"/>
  <c r="F137" i="5"/>
  <c r="F51" i="5"/>
  <c r="F210" i="5"/>
  <c r="F89" i="5"/>
  <c r="F18" i="5"/>
  <c r="F136" i="5"/>
  <c r="F135" i="5"/>
  <c r="F67" i="5"/>
  <c r="F88" i="5"/>
  <c r="F173" i="5"/>
  <c r="F172" i="5"/>
  <c r="F87" i="5"/>
  <c r="F209" i="5"/>
  <c r="F32" i="5"/>
  <c r="F86" i="5"/>
  <c r="F11" i="5"/>
  <c r="F85" i="5"/>
  <c r="F50" i="5"/>
  <c r="F84" i="5"/>
  <c r="F171" i="5"/>
  <c r="F122" i="5"/>
  <c r="F121" i="5"/>
  <c r="F83" i="5"/>
  <c r="F261" i="5"/>
  <c r="F82" i="5"/>
  <c r="F28" i="5"/>
  <c r="F134" i="5"/>
  <c r="F208" i="5"/>
  <c r="F207" i="5"/>
  <c r="F81" i="5"/>
  <c r="F80" i="5"/>
  <c r="F240" i="5"/>
  <c r="F239" i="5"/>
  <c r="F49" i="5"/>
  <c r="F238" i="5"/>
  <c r="F133" i="5"/>
  <c r="F66" i="5"/>
  <c r="F193" i="5"/>
  <c r="F65" i="5"/>
  <c r="D192" i="5"/>
  <c r="D64" i="5"/>
  <c r="D31" i="5"/>
  <c r="B31" i="5" s="1"/>
  <c r="D265" i="5"/>
  <c r="B265" i="5" s="1"/>
  <c r="D191" i="5"/>
  <c r="D170" i="5"/>
  <c r="D237" i="5"/>
  <c r="D120" i="5"/>
  <c r="D169" i="5"/>
  <c r="D234" i="5"/>
  <c r="D63" i="5"/>
  <c r="B63" i="5" s="1"/>
  <c r="D48" i="5"/>
  <c r="B48" i="5" s="1"/>
  <c r="D262" i="5"/>
  <c r="D206" i="5"/>
  <c r="D190" i="5"/>
  <c r="D233" i="5"/>
  <c r="D119" i="5"/>
  <c r="D47" i="5"/>
  <c r="D168" i="5"/>
  <c r="B168" i="5" s="1"/>
  <c r="D232" i="5"/>
  <c r="B232" i="5" s="1"/>
  <c r="D167" i="5"/>
  <c r="D46" i="5"/>
  <c r="D256" i="5"/>
  <c r="D231" i="5"/>
  <c r="D27" i="5"/>
  <c r="B27" i="5" s="1"/>
  <c r="D118" i="5"/>
  <c r="D166" i="5"/>
  <c r="B166" i="5" s="1"/>
  <c r="D117" i="5"/>
  <c r="B117" i="5" s="1"/>
  <c r="D116" i="5"/>
  <c r="D45" i="5"/>
  <c r="D165" i="5"/>
  <c r="D189" i="5"/>
  <c r="D14" i="5"/>
  <c r="D188" i="5"/>
  <c r="D164" i="5"/>
  <c r="B164" i="5" s="1"/>
  <c r="D62" i="5"/>
  <c r="B62" i="5" s="1"/>
  <c r="D230" i="5"/>
  <c r="D79" i="5"/>
  <c r="D255" i="5"/>
  <c r="D163" i="5"/>
  <c r="D229" i="5"/>
  <c r="B229" i="5" s="1"/>
  <c r="D162" i="5"/>
  <c r="D161" i="5"/>
  <c r="D44" i="5"/>
  <c r="B44" i="5" s="1"/>
  <c r="D43" i="5"/>
  <c r="D115" i="5"/>
  <c r="D205" i="5"/>
  <c r="D42" i="5"/>
  <c r="D254" i="5"/>
  <c r="D26" i="5"/>
  <c r="D41" i="5"/>
  <c r="B41" i="5" s="1"/>
  <c r="D160" i="5"/>
  <c r="B160" i="5" s="1"/>
  <c r="D253" i="5"/>
  <c r="D78" i="5"/>
  <c r="D25" i="5"/>
  <c r="D114" i="5"/>
  <c r="D228" i="5"/>
  <c r="D113" i="5"/>
  <c r="D10" i="5"/>
  <c r="B10" i="5" s="1"/>
  <c r="D252" i="5"/>
  <c r="B252" i="5" s="1"/>
  <c r="D112" i="5"/>
  <c r="D77" i="5"/>
  <c r="D61" i="5"/>
  <c r="D132" i="5"/>
  <c r="D60" i="5"/>
  <c r="D24" i="5"/>
  <c r="D227" i="5"/>
  <c r="B227" i="5" s="1"/>
  <c r="D111" i="5"/>
  <c r="B111" i="5" s="1"/>
  <c r="D187" i="5"/>
  <c r="D110" i="5"/>
  <c r="D186" i="5"/>
  <c r="D159" i="5"/>
  <c r="D109" i="5"/>
  <c r="D251" i="5"/>
  <c r="D108" i="5"/>
  <c r="D226" i="5"/>
  <c r="B226" i="5" s="1"/>
  <c r="D107" i="5"/>
  <c r="D76" i="5"/>
  <c r="D185" i="5"/>
  <c r="D131" i="5"/>
  <c r="D7" i="5"/>
  <c r="D130" i="5"/>
  <c r="D225" i="5"/>
  <c r="B225" i="5" s="1"/>
  <c r="D75" i="5"/>
  <c r="B75" i="5" s="1"/>
  <c r="D23" i="5"/>
  <c r="D59" i="5"/>
  <c r="D158" i="5"/>
  <c r="D250" i="5"/>
  <c r="D106" i="5"/>
  <c r="B106" i="5" s="1"/>
  <c r="D157" i="5"/>
  <c r="D264" i="5"/>
  <c r="B264" i="5" s="1"/>
  <c r="D8" i="5"/>
  <c r="B8" i="5" s="1"/>
  <c r="D105" i="5"/>
  <c r="D184" i="5"/>
  <c r="D183" i="5"/>
  <c r="D40" i="5"/>
  <c r="D156" i="5"/>
  <c r="D224" i="5"/>
  <c r="D155" i="5"/>
  <c r="D154" i="5"/>
  <c r="B154" i="5" s="1"/>
  <c r="D104" i="5"/>
  <c r="D249" i="5"/>
  <c r="D223" i="5"/>
  <c r="D153" i="5"/>
  <c r="D204" i="5"/>
  <c r="D152" i="5"/>
  <c r="D129" i="5"/>
  <c r="D9" i="5"/>
  <c r="B9" i="5" s="1"/>
  <c r="D182" i="5"/>
  <c r="D151" i="5"/>
  <c r="D22" i="5"/>
  <c r="D128" i="5"/>
  <c r="D203" i="5"/>
  <c r="D21" i="5"/>
  <c r="D127" i="5"/>
  <c r="D222" i="5"/>
  <c r="B222" i="5" s="1"/>
  <c r="D181" i="5"/>
  <c r="D103" i="5"/>
  <c r="D260" i="5"/>
  <c r="D150" i="5"/>
  <c r="D221" i="5"/>
  <c r="B221" i="5" s="1"/>
  <c r="D13" i="5"/>
  <c r="D39" i="5"/>
  <c r="D202" i="5"/>
  <c r="B202" i="5" s="1"/>
  <c r="D201" i="5"/>
  <c r="D74" i="5"/>
  <c r="D220" i="5"/>
  <c r="D149" i="5"/>
  <c r="D102" i="5"/>
  <c r="D200" i="5"/>
  <c r="D101" i="5"/>
  <c r="D219" i="5"/>
  <c r="B219" i="5" s="1"/>
  <c r="D100" i="5"/>
  <c r="D248" i="5"/>
  <c r="D99" i="5"/>
  <c r="D259" i="5"/>
  <c r="D58" i="5"/>
  <c r="B58" i="5" s="1"/>
  <c r="D12" i="5"/>
  <c r="D98" i="5"/>
  <c r="D38" i="5"/>
  <c r="B38" i="5" s="1"/>
  <c r="D148" i="5"/>
  <c r="D199" i="5"/>
  <c r="D198" i="5"/>
  <c r="D247" i="5"/>
  <c r="D57" i="5"/>
  <c r="D97" i="5"/>
  <c r="D5" i="5"/>
  <c r="D20" i="5"/>
  <c r="B20" i="5" s="1"/>
  <c r="D56" i="5"/>
  <c r="D236" i="5"/>
  <c r="D73" i="5"/>
  <c r="D180" i="5"/>
  <c r="D197" i="5"/>
  <c r="D55" i="5"/>
  <c r="D147" i="5"/>
  <c r="D17" i="5"/>
  <c r="B17" i="5" s="1"/>
  <c r="D96" i="5"/>
  <c r="D95" i="5"/>
  <c r="D6" i="5"/>
  <c r="D179" i="5"/>
  <c r="D126" i="5"/>
  <c r="D218" i="5"/>
  <c r="D19" i="5"/>
  <c r="D146" i="5"/>
  <c r="B146" i="5" s="1"/>
  <c r="D94" i="5"/>
  <c r="D145" i="5"/>
  <c r="D54" i="5"/>
  <c r="D246" i="5"/>
  <c r="D93" i="5"/>
  <c r="D30" i="5"/>
  <c r="D196" i="5"/>
  <c r="D72" i="5"/>
  <c r="B72" i="5" s="1"/>
  <c r="D195" i="5"/>
  <c r="D37" i="5"/>
  <c r="D235" i="5"/>
  <c r="D125" i="5"/>
  <c r="D245" i="5"/>
  <c r="B245" i="5" s="1"/>
  <c r="D217" i="5"/>
  <c r="D71" i="5"/>
  <c r="D194" i="5"/>
  <c r="B194" i="5" s="1"/>
  <c r="D178" i="5"/>
  <c r="D144" i="5"/>
  <c r="D177" i="5"/>
  <c r="D216" i="5"/>
  <c r="D53" i="5"/>
  <c r="D36" i="5"/>
  <c r="D35" i="5"/>
  <c r="D29" i="5"/>
  <c r="B29" i="5" s="1"/>
  <c r="D92" i="5"/>
  <c r="D215" i="5"/>
  <c r="D214" i="5"/>
  <c r="D213" i="5"/>
  <c r="D176" i="5"/>
  <c r="D124" i="5"/>
  <c r="D244" i="5"/>
  <c r="D70" i="5"/>
  <c r="B70" i="5" s="1"/>
  <c r="D212" i="5"/>
  <c r="D243" i="5"/>
  <c r="D91" i="5"/>
  <c r="D175" i="5"/>
  <c r="D143" i="5"/>
  <c r="B143" i="5" s="1"/>
  <c r="D16" i="5"/>
  <c r="D174" i="5"/>
  <c r="D211" i="5"/>
  <c r="B211" i="5" s="1"/>
  <c r="D142" i="5"/>
  <c r="D123" i="5"/>
  <c r="D258" i="5"/>
  <c r="D15" i="5"/>
  <c r="D69" i="5"/>
  <c r="D141" i="5"/>
  <c r="D34" i="5"/>
  <c r="D68" i="5"/>
  <c r="B68" i="5" s="1"/>
  <c r="D33" i="5"/>
  <c r="D257" i="5"/>
  <c r="D242" i="5"/>
  <c r="D140" i="5"/>
  <c r="D139" i="5"/>
  <c r="D90" i="5"/>
  <c r="D138" i="5"/>
  <c r="D52" i="5"/>
  <c r="B52" i="5" s="1"/>
  <c r="D241" i="5"/>
  <c r="D137" i="5"/>
  <c r="D51" i="5"/>
  <c r="D210" i="5"/>
  <c r="D89" i="5"/>
  <c r="D18" i="5"/>
  <c r="D136" i="5"/>
  <c r="D135" i="5"/>
  <c r="B135" i="5" s="1"/>
  <c r="D67" i="5"/>
  <c r="D88" i="5"/>
  <c r="D173" i="5"/>
  <c r="D172" i="5"/>
  <c r="D87" i="5"/>
  <c r="D209" i="5"/>
  <c r="D32" i="5"/>
  <c r="D86" i="5"/>
  <c r="B86" i="5" s="1"/>
  <c r="D11" i="5"/>
  <c r="D85" i="5"/>
  <c r="D50" i="5"/>
  <c r="D84" i="5"/>
  <c r="D171" i="5"/>
  <c r="D122" i="5"/>
  <c r="D121" i="5"/>
  <c r="D83" i="5"/>
  <c r="D261" i="5"/>
  <c r="D82" i="5"/>
  <c r="D28" i="5"/>
  <c r="D134" i="5"/>
  <c r="D208" i="5"/>
  <c r="D207" i="5"/>
  <c r="D81" i="5"/>
  <c r="D80" i="5"/>
  <c r="B80" i="5" s="1"/>
  <c r="D240" i="5"/>
  <c r="D239" i="5"/>
  <c r="D49" i="5"/>
  <c r="D238" i="5"/>
  <c r="D133" i="5"/>
  <c r="D66" i="5"/>
  <c r="D193" i="5"/>
  <c r="D65" i="5"/>
  <c r="B65" i="5" s="1"/>
  <c r="V12" i="17"/>
  <c r="S12" i="17"/>
  <c r="P12" i="17"/>
  <c r="M12" i="17"/>
  <c r="J12" i="17"/>
  <c r="G12" i="17"/>
  <c r="D12" i="17"/>
  <c r="N175" i="4"/>
  <c r="N41" i="4"/>
  <c r="N102" i="4"/>
  <c r="N77" i="4"/>
  <c r="N174" i="4"/>
  <c r="N101" i="4"/>
  <c r="N100" i="4"/>
  <c r="N140" i="4"/>
  <c r="N76" i="4"/>
  <c r="N173" i="4"/>
  <c r="N172" i="4"/>
  <c r="N171" i="4"/>
  <c r="N75" i="4"/>
  <c r="N74" i="4"/>
  <c r="N8" i="4"/>
  <c r="N99" i="4"/>
  <c r="N217" i="4"/>
  <c r="N73" i="4"/>
  <c r="N20" i="4"/>
  <c r="N139" i="4"/>
  <c r="N170" i="4"/>
  <c r="N189" i="4"/>
  <c r="N138" i="4"/>
  <c r="N244" i="4"/>
  <c r="N216" i="4"/>
  <c r="N137" i="4"/>
  <c r="N72" i="4"/>
  <c r="N243" i="4"/>
  <c r="N254" i="4"/>
  <c r="N136" i="4"/>
  <c r="N228" i="4"/>
  <c r="N188" i="4"/>
  <c r="N253" i="4"/>
  <c r="N187" i="4"/>
  <c r="N242" i="4"/>
  <c r="N71" i="4"/>
  <c r="N135" i="4"/>
  <c r="N169" i="4"/>
  <c r="N168" i="4"/>
  <c r="N70" i="4"/>
  <c r="N69" i="4"/>
  <c r="N215" i="4"/>
  <c r="N40" i="4"/>
  <c r="N68" i="4"/>
  <c r="N167" i="4"/>
  <c r="N214" i="4"/>
  <c r="N134" i="4"/>
  <c r="N19" i="4"/>
  <c r="N133" i="4"/>
  <c r="N227" i="4"/>
  <c r="N166" i="4"/>
  <c r="N241" i="4"/>
  <c r="N98" i="4"/>
  <c r="N252" i="4"/>
  <c r="N132" i="4"/>
  <c r="N67" i="4"/>
  <c r="N66" i="4"/>
  <c r="N17" i="4"/>
  <c r="N251" i="4"/>
  <c r="N131" i="4"/>
  <c r="N97" i="4"/>
  <c r="N16" i="4"/>
  <c r="N65" i="4"/>
  <c r="N39" i="4"/>
  <c r="N64" i="4"/>
  <c r="N165" i="4"/>
  <c r="N63" i="4"/>
  <c r="N226" i="4"/>
  <c r="N225" i="4"/>
  <c r="N250" i="4"/>
  <c r="N213" i="4"/>
  <c r="N62" i="4"/>
  <c r="N130" i="4"/>
  <c r="N186" i="4"/>
  <c r="N23" i="4"/>
  <c r="N129" i="4"/>
  <c r="N128" i="4"/>
  <c r="N224" i="4"/>
  <c r="N212" i="4"/>
  <c r="N38" i="4"/>
  <c r="N211" i="4"/>
  <c r="N210" i="4"/>
  <c r="N127" i="4"/>
  <c r="N223" i="4"/>
  <c r="N96" i="4"/>
  <c r="N126" i="4"/>
  <c r="N209" i="4"/>
  <c r="N61" i="4"/>
  <c r="N95" i="4"/>
  <c r="N15" i="4"/>
  <c r="N164" i="4"/>
  <c r="N125" i="4"/>
  <c r="N240" i="4"/>
  <c r="N37" i="4"/>
  <c r="N94" i="4"/>
  <c r="N124" i="4"/>
  <c r="N208" i="4"/>
  <c r="N185" i="4"/>
  <c r="N14" i="4"/>
  <c r="N123" i="4"/>
  <c r="N122" i="4"/>
  <c r="N121" i="4"/>
  <c r="N93" i="4"/>
  <c r="N92" i="4"/>
  <c r="N120" i="4"/>
  <c r="N184" i="4"/>
  <c r="N36" i="4"/>
  <c r="N13" i="4"/>
  <c r="N163" i="4"/>
  <c r="N35" i="4"/>
  <c r="N207" i="4"/>
  <c r="N249" i="4"/>
  <c r="N18" i="4"/>
  <c r="N6" i="4"/>
  <c r="N239" i="4"/>
  <c r="N206" i="4"/>
  <c r="N205" i="4"/>
  <c r="N91" i="4"/>
  <c r="N34" i="4"/>
  <c r="N90" i="4"/>
  <c r="N60" i="4"/>
  <c r="N238" i="4"/>
  <c r="N162" i="4"/>
  <c r="N204" i="4"/>
  <c r="N203" i="4"/>
  <c r="N119" i="4"/>
  <c r="N33" i="4"/>
  <c r="N118" i="4"/>
  <c r="N237" i="4"/>
  <c r="N222" i="4"/>
  <c r="N89" i="4"/>
  <c r="N183" i="4"/>
  <c r="N256" i="4"/>
  <c r="N12" i="4"/>
  <c r="N59" i="4"/>
  <c r="N117" i="4"/>
  <c r="N236" i="4"/>
  <c r="N235" i="4"/>
  <c r="N221" i="4"/>
  <c r="N58" i="4"/>
  <c r="N116" i="4"/>
  <c r="N115" i="4"/>
  <c r="N202" i="4"/>
  <c r="N11" i="4"/>
  <c r="N88" i="4"/>
  <c r="N57" i="4"/>
  <c r="N56" i="4"/>
  <c r="N114" i="4"/>
  <c r="N161" i="4"/>
  <c r="N160" i="4"/>
  <c r="N32" i="4"/>
  <c r="N113" i="4"/>
  <c r="N112" i="4"/>
  <c r="N159" i="4"/>
  <c r="N158" i="4"/>
  <c r="N201" i="4"/>
  <c r="N87" i="4"/>
  <c r="N182" i="4"/>
  <c r="N157" i="4"/>
  <c r="N156" i="4"/>
  <c r="N55" i="4"/>
  <c r="N248" i="4"/>
  <c r="N54" i="4"/>
  <c r="N234" i="4"/>
  <c r="N53" i="4"/>
  <c r="N200" i="4"/>
  <c r="N155" i="4"/>
  <c r="N111" i="4"/>
  <c r="N154" i="4"/>
  <c r="N153" i="4"/>
  <c r="N181" i="4"/>
  <c r="N110" i="4"/>
  <c r="N152" i="4"/>
  <c r="N31" i="4"/>
  <c r="N199" i="4"/>
  <c r="N52" i="4"/>
  <c r="N5" i="4"/>
  <c r="N151" i="4"/>
  <c r="N51" i="4"/>
  <c r="N150" i="4"/>
  <c r="N198" i="4"/>
  <c r="N197" i="4"/>
  <c r="N30" i="4"/>
  <c r="N220" i="4"/>
  <c r="N86" i="4"/>
  <c r="N50" i="4"/>
  <c r="N196" i="4"/>
  <c r="N180" i="4"/>
  <c r="N179" i="4"/>
  <c r="N49" i="4"/>
  <c r="N109" i="4"/>
  <c r="N149" i="4"/>
  <c r="N108" i="4"/>
  <c r="N178" i="4"/>
  <c r="N148" i="4"/>
  <c r="N195" i="4"/>
  <c r="N247" i="4"/>
  <c r="N177" i="4"/>
  <c r="N29" i="4"/>
  <c r="N233" i="4"/>
  <c r="N85" i="4"/>
  <c r="N194" i="4"/>
  <c r="N147" i="4"/>
  <c r="N107" i="4"/>
  <c r="N193" i="4"/>
  <c r="N84" i="4"/>
  <c r="N246" i="4"/>
  <c r="N28" i="4"/>
  <c r="N192" i="4"/>
  <c r="N255" i="4"/>
  <c r="N83" i="4"/>
  <c r="N22" i="4"/>
  <c r="N106" i="4"/>
  <c r="N10" i="4"/>
  <c r="N48" i="4"/>
  <c r="N232" i="4"/>
  <c r="N27" i="4"/>
  <c r="N47" i="4"/>
  <c r="N26" i="4"/>
  <c r="N176" i="4"/>
  <c r="N105" i="4"/>
  <c r="N46" i="4"/>
  <c r="N146" i="4"/>
  <c r="N45" i="4"/>
  <c r="N219" i="4"/>
  <c r="N145" i="4"/>
  <c r="N231" i="4"/>
  <c r="N82" i="4"/>
  <c r="N81" i="4"/>
  <c r="N104" i="4"/>
  <c r="N245" i="4"/>
  <c r="N103" i="4"/>
  <c r="N25" i="4"/>
  <c r="N24" i="4"/>
  <c r="N144" i="4"/>
  <c r="N191" i="4"/>
  <c r="N143" i="4"/>
  <c r="N9" i="4"/>
  <c r="N218" i="4"/>
  <c r="N142" i="4"/>
  <c r="N80" i="4"/>
  <c r="N79" i="4"/>
  <c r="N44" i="4"/>
  <c r="N21" i="4"/>
  <c r="N190" i="4"/>
  <c r="N43" i="4"/>
  <c r="N42" i="4"/>
  <c r="N7" i="4"/>
  <c r="N230" i="4"/>
  <c r="N78" i="4"/>
  <c r="N141" i="4"/>
  <c r="N229" i="4"/>
  <c r="L175" i="4"/>
  <c r="L41" i="4"/>
  <c r="L102" i="4"/>
  <c r="L77" i="4"/>
  <c r="L174" i="4"/>
  <c r="L101" i="4"/>
  <c r="L100" i="4"/>
  <c r="L140" i="4"/>
  <c r="L76" i="4"/>
  <c r="L173" i="4"/>
  <c r="L172" i="4"/>
  <c r="L171" i="4"/>
  <c r="L75" i="4"/>
  <c r="L74" i="4"/>
  <c r="L8" i="4"/>
  <c r="L99" i="4"/>
  <c r="L217" i="4"/>
  <c r="L73" i="4"/>
  <c r="L20" i="4"/>
  <c r="L139" i="4"/>
  <c r="L170" i="4"/>
  <c r="L189" i="4"/>
  <c r="L138" i="4"/>
  <c r="L244" i="4"/>
  <c r="L216" i="4"/>
  <c r="L137" i="4"/>
  <c r="L72" i="4"/>
  <c r="L243" i="4"/>
  <c r="L254" i="4"/>
  <c r="L136" i="4"/>
  <c r="L228" i="4"/>
  <c r="L188" i="4"/>
  <c r="L253" i="4"/>
  <c r="L187" i="4"/>
  <c r="L242" i="4"/>
  <c r="L71" i="4"/>
  <c r="L135" i="4"/>
  <c r="L169" i="4"/>
  <c r="L168" i="4"/>
  <c r="L70" i="4"/>
  <c r="L69" i="4"/>
  <c r="L215" i="4"/>
  <c r="L40" i="4"/>
  <c r="L68" i="4"/>
  <c r="L167" i="4"/>
  <c r="L214" i="4"/>
  <c r="L134" i="4"/>
  <c r="L19" i="4"/>
  <c r="L133" i="4"/>
  <c r="L227" i="4"/>
  <c r="L166" i="4"/>
  <c r="L241" i="4"/>
  <c r="L98" i="4"/>
  <c r="L252" i="4"/>
  <c r="L132" i="4"/>
  <c r="L67" i="4"/>
  <c r="L66" i="4"/>
  <c r="L17" i="4"/>
  <c r="L251" i="4"/>
  <c r="L131" i="4"/>
  <c r="L97" i="4"/>
  <c r="L16" i="4"/>
  <c r="L65" i="4"/>
  <c r="L39" i="4"/>
  <c r="L64" i="4"/>
  <c r="L165" i="4"/>
  <c r="L63" i="4"/>
  <c r="L226" i="4"/>
  <c r="L225" i="4"/>
  <c r="L250" i="4"/>
  <c r="L213" i="4"/>
  <c r="L62" i="4"/>
  <c r="L130" i="4"/>
  <c r="L186" i="4"/>
  <c r="L23" i="4"/>
  <c r="L129" i="4"/>
  <c r="L128" i="4"/>
  <c r="L224" i="4"/>
  <c r="L212" i="4"/>
  <c r="L38" i="4"/>
  <c r="L211" i="4"/>
  <c r="L210" i="4"/>
  <c r="L127" i="4"/>
  <c r="L223" i="4"/>
  <c r="L96" i="4"/>
  <c r="L126" i="4"/>
  <c r="L209" i="4"/>
  <c r="L61" i="4"/>
  <c r="L95" i="4"/>
  <c r="L15" i="4"/>
  <c r="L164" i="4"/>
  <c r="L125" i="4"/>
  <c r="L240" i="4"/>
  <c r="L37" i="4"/>
  <c r="L94" i="4"/>
  <c r="L124" i="4"/>
  <c r="L208" i="4"/>
  <c r="L185" i="4"/>
  <c r="L14" i="4"/>
  <c r="L123" i="4"/>
  <c r="L122" i="4"/>
  <c r="L121" i="4"/>
  <c r="L93" i="4"/>
  <c r="L92" i="4"/>
  <c r="L120" i="4"/>
  <c r="L184" i="4"/>
  <c r="L36" i="4"/>
  <c r="L13" i="4"/>
  <c r="L163" i="4"/>
  <c r="L35" i="4"/>
  <c r="L207" i="4"/>
  <c r="L249" i="4"/>
  <c r="L18" i="4"/>
  <c r="L6" i="4"/>
  <c r="L239" i="4"/>
  <c r="L206" i="4"/>
  <c r="L205" i="4"/>
  <c r="L91" i="4"/>
  <c r="L34" i="4"/>
  <c r="L90" i="4"/>
  <c r="L60" i="4"/>
  <c r="L238" i="4"/>
  <c r="L162" i="4"/>
  <c r="L204" i="4"/>
  <c r="L203" i="4"/>
  <c r="L119" i="4"/>
  <c r="L33" i="4"/>
  <c r="L118" i="4"/>
  <c r="L237" i="4"/>
  <c r="L222" i="4"/>
  <c r="L89" i="4"/>
  <c r="L183" i="4"/>
  <c r="L256" i="4"/>
  <c r="L12" i="4"/>
  <c r="L59" i="4"/>
  <c r="L117" i="4"/>
  <c r="L236" i="4"/>
  <c r="L235" i="4"/>
  <c r="L221" i="4"/>
  <c r="L58" i="4"/>
  <c r="L116" i="4"/>
  <c r="L115" i="4"/>
  <c r="L202" i="4"/>
  <c r="L11" i="4"/>
  <c r="L88" i="4"/>
  <c r="L57" i="4"/>
  <c r="L56" i="4"/>
  <c r="L114" i="4"/>
  <c r="L161" i="4"/>
  <c r="L160" i="4"/>
  <c r="L32" i="4"/>
  <c r="L113" i="4"/>
  <c r="L112" i="4"/>
  <c r="L159" i="4"/>
  <c r="L158" i="4"/>
  <c r="L201" i="4"/>
  <c r="L87" i="4"/>
  <c r="L182" i="4"/>
  <c r="L157" i="4"/>
  <c r="L156" i="4"/>
  <c r="L55" i="4"/>
  <c r="L248" i="4"/>
  <c r="L54" i="4"/>
  <c r="L234" i="4"/>
  <c r="L53" i="4"/>
  <c r="L200" i="4"/>
  <c r="L155" i="4"/>
  <c r="L111" i="4"/>
  <c r="L154" i="4"/>
  <c r="L153" i="4"/>
  <c r="L181" i="4"/>
  <c r="L110" i="4"/>
  <c r="L152" i="4"/>
  <c r="L31" i="4"/>
  <c r="L199" i="4"/>
  <c r="L52" i="4"/>
  <c r="L5" i="4"/>
  <c r="L151" i="4"/>
  <c r="L51" i="4"/>
  <c r="L150" i="4"/>
  <c r="L198" i="4"/>
  <c r="L197" i="4"/>
  <c r="L30" i="4"/>
  <c r="L220" i="4"/>
  <c r="L86" i="4"/>
  <c r="L50" i="4"/>
  <c r="L196" i="4"/>
  <c r="L180" i="4"/>
  <c r="L179" i="4"/>
  <c r="L49" i="4"/>
  <c r="L109" i="4"/>
  <c r="L149" i="4"/>
  <c r="L108" i="4"/>
  <c r="L178" i="4"/>
  <c r="L148" i="4"/>
  <c r="L195" i="4"/>
  <c r="L247" i="4"/>
  <c r="L177" i="4"/>
  <c r="L29" i="4"/>
  <c r="L233" i="4"/>
  <c r="L85" i="4"/>
  <c r="L194" i="4"/>
  <c r="L147" i="4"/>
  <c r="L107" i="4"/>
  <c r="L193" i="4"/>
  <c r="L84" i="4"/>
  <c r="L246" i="4"/>
  <c r="L28" i="4"/>
  <c r="L192" i="4"/>
  <c r="L255" i="4"/>
  <c r="L83" i="4"/>
  <c r="L22" i="4"/>
  <c r="L106" i="4"/>
  <c r="L10" i="4"/>
  <c r="L48" i="4"/>
  <c r="L232" i="4"/>
  <c r="L27" i="4"/>
  <c r="L47" i="4"/>
  <c r="L26" i="4"/>
  <c r="L176" i="4"/>
  <c r="L105" i="4"/>
  <c r="L46" i="4"/>
  <c r="L146" i="4"/>
  <c r="L45" i="4"/>
  <c r="L219" i="4"/>
  <c r="L145" i="4"/>
  <c r="L231" i="4"/>
  <c r="L82" i="4"/>
  <c r="L81" i="4"/>
  <c r="L104" i="4"/>
  <c r="L245" i="4"/>
  <c r="L103" i="4"/>
  <c r="L25" i="4"/>
  <c r="L24" i="4"/>
  <c r="L144" i="4"/>
  <c r="L191" i="4"/>
  <c r="L143" i="4"/>
  <c r="L9" i="4"/>
  <c r="L218" i="4"/>
  <c r="L142" i="4"/>
  <c r="L80" i="4"/>
  <c r="L79" i="4"/>
  <c r="L44" i="4"/>
  <c r="L21" i="4"/>
  <c r="L190" i="4"/>
  <c r="L43" i="4"/>
  <c r="L42" i="4"/>
  <c r="L7" i="4"/>
  <c r="L230" i="4"/>
  <c r="L78" i="4"/>
  <c r="L141" i="4"/>
  <c r="L229" i="4"/>
  <c r="J175" i="4"/>
  <c r="J41" i="4"/>
  <c r="J102" i="4"/>
  <c r="J77" i="4"/>
  <c r="J174" i="4"/>
  <c r="J101" i="4"/>
  <c r="J100" i="4"/>
  <c r="J140" i="4"/>
  <c r="J76" i="4"/>
  <c r="J173" i="4"/>
  <c r="J172" i="4"/>
  <c r="J171" i="4"/>
  <c r="J75" i="4"/>
  <c r="J74" i="4"/>
  <c r="J8" i="4"/>
  <c r="J99" i="4"/>
  <c r="J217" i="4"/>
  <c r="J73" i="4"/>
  <c r="J20" i="4"/>
  <c r="J139" i="4"/>
  <c r="J170" i="4"/>
  <c r="J189" i="4"/>
  <c r="J138" i="4"/>
  <c r="J244" i="4"/>
  <c r="J216" i="4"/>
  <c r="J137" i="4"/>
  <c r="J72" i="4"/>
  <c r="J243" i="4"/>
  <c r="J254" i="4"/>
  <c r="J136" i="4"/>
  <c r="J228" i="4"/>
  <c r="J188" i="4"/>
  <c r="J253" i="4"/>
  <c r="J187" i="4"/>
  <c r="J242" i="4"/>
  <c r="J71" i="4"/>
  <c r="J135" i="4"/>
  <c r="J169" i="4"/>
  <c r="J168" i="4"/>
  <c r="J70" i="4"/>
  <c r="J69" i="4"/>
  <c r="J215" i="4"/>
  <c r="J40" i="4"/>
  <c r="J68" i="4"/>
  <c r="J167" i="4"/>
  <c r="J214" i="4"/>
  <c r="J134" i="4"/>
  <c r="J19" i="4"/>
  <c r="J133" i="4"/>
  <c r="J227" i="4"/>
  <c r="J166" i="4"/>
  <c r="J241" i="4"/>
  <c r="J98" i="4"/>
  <c r="J252" i="4"/>
  <c r="J132" i="4"/>
  <c r="J67" i="4"/>
  <c r="J66" i="4"/>
  <c r="J17" i="4"/>
  <c r="J251" i="4"/>
  <c r="J131" i="4"/>
  <c r="J97" i="4"/>
  <c r="J16" i="4"/>
  <c r="J65" i="4"/>
  <c r="J39" i="4"/>
  <c r="J64" i="4"/>
  <c r="J165" i="4"/>
  <c r="J63" i="4"/>
  <c r="J226" i="4"/>
  <c r="J225" i="4"/>
  <c r="J250" i="4"/>
  <c r="J213" i="4"/>
  <c r="J62" i="4"/>
  <c r="J130" i="4"/>
  <c r="J186" i="4"/>
  <c r="J23" i="4"/>
  <c r="J129" i="4"/>
  <c r="J128" i="4"/>
  <c r="J224" i="4"/>
  <c r="J212" i="4"/>
  <c r="J38" i="4"/>
  <c r="J211" i="4"/>
  <c r="J210" i="4"/>
  <c r="J127" i="4"/>
  <c r="J223" i="4"/>
  <c r="J96" i="4"/>
  <c r="J126" i="4"/>
  <c r="J209" i="4"/>
  <c r="J61" i="4"/>
  <c r="J95" i="4"/>
  <c r="J15" i="4"/>
  <c r="J164" i="4"/>
  <c r="J125" i="4"/>
  <c r="J240" i="4"/>
  <c r="J37" i="4"/>
  <c r="J94" i="4"/>
  <c r="J124" i="4"/>
  <c r="J208" i="4"/>
  <c r="J185" i="4"/>
  <c r="J14" i="4"/>
  <c r="J123" i="4"/>
  <c r="J122" i="4"/>
  <c r="J121" i="4"/>
  <c r="J93" i="4"/>
  <c r="J92" i="4"/>
  <c r="J120" i="4"/>
  <c r="J184" i="4"/>
  <c r="J36" i="4"/>
  <c r="J13" i="4"/>
  <c r="J163" i="4"/>
  <c r="J35" i="4"/>
  <c r="J207" i="4"/>
  <c r="J249" i="4"/>
  <c r="J18" i="4"/>
  <c r="J6" i="4"/>
  <c r="J239" i="4"/>
  <c r="J206" i="4"/>
  <c r="J205" i="4"/>
  <c r="J91" i="4"/>
  <c r="J34" i="4"/>
  <c r="J90" i="4"/>
  <c r="J60" i="4"/>
  <c r="J238" i="4"/>
  <c r="J162" i="4"/>
  <c r="J204" i="4"/>
  <c r="J203" i="4"/>
  <c r="J119" i="4"/>
  <c r="J33" i="4"/>
  <c r="J118" i="4"/>
  <c r="J237" i="4"/>
  <c r="J222" i="4"/>
  <c r="J89" i="4"/>
  <c r="J183" i="4"/>
  <c r="J256" i="4"/>
  <c r="J12" i="4"/>
  <c r="J59" i="4"/>
  <c r="J117" i="4"/>
  <c r="J236" i="4"/>
  <c r="J235" i="4"/>
  <c r="J221" i="4"/>
  <c r="J58" i="4"/>
  <c r="J116" i="4"/>
  <c r="J115" i="4"/>
  <c r="J202" i="4"/>
  <c r="J11" i="4"/>
  <c r="J88" i="4"/>
  <c r="J57" i="4"/>
  <c r="J56" i="4"/>
  <c r="J114" i="4"/>
  <c r="J161" i="4"/>
  <c r="J160" i="4"/>
  <c r="J32" i="4"/>
  <c r="J113" i="4"/>
  <c r="J112" i="4"/>
  <c r="J159" i="4"/>
  <c r="J158" i="4"/>
  <c r="J201" i="4"/>
  <c r="J87" i="4"/>
  <c r="J182" i="4"/>
  <c r="J157" i="4"/>
  <c r="J156" i="4"/>
  <c r="J55" i="4"/>
  <c r="J248" i="4"/>
  <c r="J54" i="4"/>
  <c r="J234" i="4"/>
  <c r="J53" i="4"/>
  <c r="J200" i="4"/>
  <c r="J155" i="4"/>
  <c r="J111" i="4"/>
  <c r="J154" i="4"/>
  <c r="J153" i="4"/>
  <c r="J181" i="4"/>
  <c r="J110" i="4"/>
  <c r="J152" i="4"/>
  <c r="J31" i="4"/>
  <c r="J199" i="4"/>
  <c r="J52" i="4"/>
  <c r="J5" i="4"/>
  <c r="J151" i="4"/>
  <c r="J51" i="4"/>
  <c r="J150" i="4"/>
  <c r="J198" i="4"/>
  <c r="J197" i="4"/>
  <c r="J30" i="4"/>
  <c r="J220" i="4"/>
  <c r="J86" i="4"/>
  <c r="J50" i="4"/>
  <c r="J196" i="4"/>
  <c r="J180" i="4"/>
  <c r="J179" i="4"/>
  <c r="J49" i="4"/>
  <c r="J109" i="4"/>
  <c r="J149" i="4"/>
  <c r="J108" i="4"/>
  <c r="J178" i="4"/>
  <c r="J148" i="4"/>
  <c r="J195" i="4"/>
  <c r="J247" i="4"/>
  <c r="J177" i="4"/>
  <c r="J29" i="4"/>
  <c r="J233" i="4"/>
  <c r="J85" i="4"/>
  <c r="J194" i="4"/>
  <c r="J147" i="4"/>
  <c r="J107" i="4"/>
  <c r="J193" i="4"/>
  <c r="J84" i="4"/>
  <c r="J246" i="4"/>
  <c r="J28" i="4"/>
  <c r="J192" i="4"/>
  <c r="J255" i="4"/>
  <c r="J83" i="4"/>
  <c r="J22" i="4"/>
  <c r="J106" i="4"/>
  <c r="J10" i="4"/>
  <c r="J48" i="4"/>
  <c r="J232" i="4"/>
  <c r="J27" i="4"/>
  <c r="J47" i="4"/>
  <c r="J26" i="4"/>
  <c r="J176" i="4"/>
  <c r="J105" i="4"/>
  <c r="J46" i="4"/>
  <c r="J146" i="4"/>
  <c r="J45" i="4"/>
  <c r="J219" i="4"/>
  <c r="J145" i="4"/>
  <c r="J231" i="4"/>
  <c r="J82" i="4"/>
  <c r="J81" i="4"/>
  <c r="J104" i="4"/>
  <c r="J245" i="4"/>
  <c r="J103" i="4"/>
  <c r="J25" i="4"/>
  <c r="J24" i="4"/>
  <c r="J144" i="4"/>
  <c r="J191" i="4"/>
  <c r="J143" i="4"/>
  <c r="J9" i="4"/>
  <c r="J218" i="4"/>
  <c r="J142" i="4"/>
  <c r="J80" i="4"/>
  <c r="J79" i="4"/>
  <c r="J44" i="4"/>
  <c r="J21" i="4"/>
  <c r="J190" i="4"/>
  <c r="J43" i="4"/>
  <c r="J42" i="4"/>
  <c r="J7" i="4"/>
  <c r="J230" i="4"/>
  <c r="J78" i="4"/>
  <c r="J141" i="4"/>
  <c r="J229" i="4"/>
  <c r="H175" i="4"/>
  <c r="H41" i="4"/>
  <c r="H102" i="4"/>
  <c r="H77" i="4"/>
  <c r="H174" i="4"/>
  <c r="H101" i="4"/>
  <c r="H100" i="4"/>
  <c r="H140" i="4"/>
  <c r="H76" i="4"/>
  <c r="H173" i="4"/>
  <c r="H172" i="4"/>
  <c r="H171" i="4"/>
  <c r="H75" i="4"/>
  <c r="H74" i="4"/>
  <c r="H8" i="4"/>
  <c r="H99" i="4"/>
  <c r="H217" i="4"/>
  <c r="H73" i="4"/>
  <c r="H20" i="4"/>
  <c r="H139" i="4"/>
  <c r="H170" i="4"/>
  <c r="H189" i="4"/>
  <c r="H138" i="4"/>
  <c r="H244" i="4"/>
  <c r="H216" i="4"/>
  <c r="H137" i="4"/>
  <c r="H72" i="4"/>
  <c r="H243" i="4"/>
  <c r="H254" i="4"/>
  <c r="H136" i="4"/>
  <c r="H228" i="4"/>
  <c r="H188" i="4"/>
  <c r="H253" i="4"/>
  <c r="H187" i="4"/>
  <c r="H242" i="4"/>
  <c r="H71" i="4"/>
  <c r="H135" i="4"/>
  <c r="H169" i="4"/>
  <c r="H168" i="4"/>
  <c r="H70" i="4"/>
  <c r="H69" i="4"/>
  <c r="H215" i="4"/>
  <c r="H40" i="4"/>
  <c r="H68" i="4"/>
  <c r="H167" i="4"/>
  <c r="H214" i="4"/>
  <c r="H134" i="4"/>
  <c r="H19" i="4"/>
  <c r="H133" i="4"/>
  <c r="H227" i="4"/>
  <c r="H166" i="4"/>
  <c r="H241" i="4"/>
  <c r="H98" i="4"/>
  <c r="H252" i="4"/>
  <c r="H132" i="4"/>
  <c r="H67" i="4"/>
  <c r="H66" i="4"/>
  <c r="H17" i="4"/>
  <c r="H251" i="4"/>
  <c r="H131" i="4"/>
  <c r="H97" i="4"/>
  <c r="H16" i="4"/>
  <c r="H65" i="4"/>
  <c r="H39" i="4"/>
  <c r="H64" i="4"/>
  <c r="H165" i="4"/>
  <c r="H63" i="4"/>
  <c r="H226" i="4"/>
  <c r="H225" i="4"/>
  <c r="H250" i="4"/>
  <c r="H213" i="4"/>
  <c r="H62" i="4"/>
  <c r="H130" i="4"/>
  <c r="H186" i="4"/>
  <c r="H23" i="4"/>
  <c r="H129" i="4"/>
  <c r="H128" i="4"/>
  <c r="H224" i="4"/>
  <c r="H212" i="4"/>
  <c r="H38" i="4"/>
  <c r="H211" i="4"/>
  <c r="H210" i="4"/>
  <c r="H127" i="4"/>
  <c r="H223" i="4"/>
  <c r="H96" i="4"/>
  <c r="H126" i="4"/>
  <c r="H209" i="4"/>
  <c r="H61" i="4"/>
  <c r="H95" i="4"/>
  <c r="H15" i="4"/>
  <c r="H164" i="4"/>
  <c r="H125" i="4"/>
  <c r="H240" i="4"/>
  <c r="H37" i="4"/>
  <c r="H94" i="4"/>
  <c r="H124" i="4"/>
  <c r="H208" i="4"/>
  <c r="H185" i="4"/>
  <c r="H14" i="4"/>
  <c r="H123" i="4"/>
  <c r="H122" i="4"/>
  <c r="H121" i="4"/>
  <c r="H93" i="4"/>
  <c r="H92" i="4"/>
  <c r="H120" i="4"/>
  <c r="H184" i="4"/>
  <c r="H36" i="4"/>
  <c r="H13" i="4"/>
  <c r="H163" i="4"/>
  <c r="H35" i="4"/>
  <c r="H207" i="4"/>
  <c r="H249" i="4"/>
  <c r="H18" i="4"/>
  <c r="H6" i="4"/>
  <c r="H239" i="4"/>
  <c r="H206" i="4"/>
  <c r="H205" i="4"/>
  <c r="H91" i="4"/>
  <c r="H34" i="4"/>
  <c r="H90" i="4"/>
  <c r="H60" i="4"/>
  <c r="H238" i="4"/>
  <c r="H162" i="4"/>
  <c r="H204" i="4"/>
  <c r="H203" i="4"/>
  <c r="H119" i="4"/>
  <c r="H33" i="4"/>
  <c r="H118" i="4"/>
  <c r="H237" i="4"/>
  <c r="H222" i="4"/>
  <c r="H89" i="4"/>
  <c r="H183" i="4"/>
  <c r="H256" i="4"/>
  <c r="H12" i="4"/>
  <c r="H59" i="4"/>
  <c r="H117" i="4"/>
  <c r="H236" i="4"/>
  <c r="H235" i="4"/>
  <c r="H221" i="4"/>
  <c r="H58" i="4"/>
  <c r="H116" i="4"/>
  <c r="H115" i="4"/>
  <c r="H202" i="4"/>
  <c r="H11" i="4"/>
  <c r="H88" i="4"/>
  <c r="H57" i="4"/>
  <c r="H56" i="4"/>
  <c r="H114" i="4"/>
  <c r="H161" i="4"/>
  <c r="H160" i="4"/>
  <c r="H32" i="4"/>
  <c r="H113" i="4"/>
  <c r="H112" i="4"/>
  <c r="H159" i="4"/>
  <c r="H158" i="4"/>
  <c r="H201" i="4"/>
  <c r="H87" i="4"/>
  <c r="H182" i="4"/>
  <c r="H157" i="4"/>
  <c r="H156" i="4"/>
  <c r="H55" i="4"/>
  <c r="H248" i="4"/>
  <c r="H54" i="4"/>
  <c r="H234" i="4"/>
  <c r="H53" i="4"/>
  <c r="H200" i="4"/>
  <c r="H155" i="4"/>
  <c r="H111" i="4"/>
  <c r="H154" i="4"/>
  <c r="H153" i="4"/>
  <c r="H181" i="4"/>
  <c r="H110" i="4"/>
  <c r="H152" i="4"/>
  <c r="H31" i="4"/>
  <c r="H199" i="4"/>
  <c r="H52" i="4"/>
  <c r="H5" i="4"/>
  <c r="H151" i="4"/>
  <c r="H51" i="4"/>
  <c r="H150" i="4"/>
  <c r="H198" i="4"/>
  <c r="H197" i="4"/>
  <c r="H30" i="4"/>
  <c r="H220" i="4"/>
  <c r="H86" i="4"/>
  <c r="H50" i="4"/>
  <c r="H196" i="4"/>
  <c r="H180" i="4"/>
  <c r="H179" i="4"/>
  <c r="H49" i="4"/>
  <c r="H109" i="4"/>
  <c r="H149" i="4"/>
  <c r="H108" i="4"/>
  <c r="H178" i="4"/>
  <c r="H148" i="4"/>
  <c r="H195" i="4"/>
  <c r="H247" i="4"/>
  <c r="H177" i="4"/>
  <c r="H29" i="4"/>
  <c r="H233" i="4"/>
  <c r="H85" i="4"/>
  <c r="H194" i="4"/>
  <c r="H147" i="4"/>
  <c r="H107" i="4"/>
  <c r="H193" i="4"/>
  <c r="H84" i="4"/>
  <c r="H246" i="4"/>
  <c r="H28" i="4"/>
  <c r="H192" i="4"/>
  <c r="H255" i="4"/>
  <c r="H83" i="4"/>
  <c r="H22" i="4"/>
  <c r="H106" i="4"/>
  <c r="H10" i="4"/>
  <c r="H48" i="4"/>
  <c r="H232" i="4"/>
  <c r="H27" i="4"/>
  <c r="H47" i="4"/>
  <c r="H26" i="4"/>
  <c r="H176" i="4"/>
  <c r="H105" i="4"/>
  <c r="H46" i="4"/>
  <c r="H146" i="4"/>
  <c r="H45" i="4"/>
  <c r="H219" i="4"/>
  <c r="H145" i="4"/>
  <c r="H231" i="4"/>
  <c r="H82" i="4"/>
  <c r="H81" i="4"/>
  <c r="H104" i="4"/>
  <c r="H245" i="4"/>
  <c r="H103" i="4"/>
  <c r="H25" i="4"/>
  <c r="H24" i="4"/>
  <c r="H144" i="4"/>
  <c r="H191" i="4"/>
  <c r="H143" i="4"/>
  <c r="H9" i="4"/>
  <c r="H218" i="4"/>
  <c r="H142" i="4"/>
  <c r="H80" i="4"/>
  <c r="H79" i="4"/>
  <c r="H44" i="4"/>
  <c r="H21" i="4"/>
  <c r="H190" i="4"/>
  <c r="H43" i="4"/>
  <c r="H42" i="4"/>
  <c r="H7" i="4"/>
  <c r="H230" i="4"/>
  <c r="H78" i="4"/>
  <c r="H141" i="4"/>
  <c r="H229" i="4"/>
  <c r="F175" i="4"/>
  <c r="F41" i="4"/>
  <c r="F102" i="4"/>
  <c r="F77" i="4"/>
  <c r="F174" i="4"/>
  <c r="F101" i="4"/>
  <c r="F100" i="4"/>
  <c r="F140" i="4"/>
  <c r="F76" i="4"/>
  <c r="F173" i="4"/>
  <c r="F172" i="4"/>
  <c r="F171" i="4"/>
  <c r="F75" i="4"/>
  <c r="F74" i="4"/>
  <c r="F8" i="4"/>
  <c r="F99" i="4"/>
  <c r="F217" i="4"/>
  <c r="F73" i="4"/>
  <c r="F20" i="4"/>
  <c r="F139" i="4"/>
  <c r="F170" i="4"/>
  <c r="F189" i="4"/>
  <c r="F138" i="4"/>
  <c r="F244" i="4"/>
  <c r="F216" i="4"/>
  <c r="F137" i="4"/>
  <c r="F72" i="4"/>
  <c r="F243" i="4"/>
  <c r="F254" i="4"/>
  <c r="F136" i="4"/>
  <c r="F228" i="4"/>
  <c r="F188" i="4"/>
  <c r="F253" i="4"/>
  <c r="F187" i="4"/>
  <c r="F242" i="4"/>
  <c r="F71" i="4"/>
  <c r="F135" i="4"/>
  <c r="F169" i="4"/>
  <c r="F168" i="4"/>
  <c r="F70" i="4"/>
  <c r="F69" i="4"/>
  <c r="F215" i="4"/>
  <c r="F40" i="4"/>
  <c r="F68" i="4"/>
  <c r="F167" i="4"/>
  <c r="F214" i="4"/>
  <c r="F134" i="4"/>
  <c r="F19" i="4"/>
  <c r="F133" i="4"/>
  <c r="F227" i="4"/>
  <c r="F166" i="4"/>
  <c r="F241" i="4"/>
  <c r="F98" i="4"/>
  <c r="F252" i="4"/>
  <c r="F132" i="4"/>
  <c r="F67" i="4"/>
  <c r="F66" i="4"/>
  <c r="F17" i="4"/>
  <c r="F251" i="4"/>
  <c r="F131" i="4"/>
  <c r="F97" i="4"/>
  <c r="F16" i="4"/>
  <c r="F65" i="4"/>
  <c r="F39" i="4"/>
  <c r="F64" i="4"/>
  <c r="F165" i="4"/>
  <c r="F63" i="4"/>
  <c r="F226" i="4"/>
  <c r="F225" i="4"/>
  <c r="F250" i="4"/>
  <c r="F213" i="4"/>
  <c r="F62" i="4"/>
  <c r="F130" i="4"/>
  <c r="F186" i="4"/>
  <c r="F23" i="4"/>
  <c r="F129" i="4"/>
  <c r="F128" i="4"/>
  <c r="F224" i="4"/>
  <c r="F212" i="4"/>
  <c r="F38" i="4"/>
  <c r="F211" i="4"/>
  <c r="F210" i="4"/>
  <c r="F127" i="4"/>
  <c r="F223" i="4"/>
  <c r="F96" i="4"/>
  <c r="F126" i="4"/>
  <c r="F209" i="4"/>
  <c r="F61" i="4"/>
  <c r="F95" i="4"/>
  <c r="F15" i="4"/>
  <c r="F164" i="4"/>
  <c r="F125" i="4"/>
  <c r="F240" i="4"/>
  <c r="F37" i="4"/>
  <c r="F94" i="4"/>
  <c r="F124" i="4"/>
  <c r="F208" i="4"/>
  <c r="F185" i="4"/>
  <c r="F14" i="4"/>
  <c r="F123" i="4"/>
  <c r="F122" i="4"/>
  <c r="F121" i="4"/>
  <c r="F93" i="4"/>
  <c r="F92" i="4"/>
  <c r="F120" i="4"/>
  <c r="F184" i="4"/>
  <c r="F36" i="4"/>
  <c r="F13" i="4"/>
  <c r="F163" i="4"/>
  <c r="F35" i="4"/>
  <c r="F207" i="4"/>
  <c r="F249" i="4"/>
  <c r="F18" i="4"/>
  <c r="F6" i="4"/>
  <c r="F239" i="4"/>
  <c r="F206" i="4"/>
  <c r="F205" i="4"/>
  <c r="F91" i="4"/>
  <c r="F34" i="4"/>
  <c r="F90" i="4"/>
  <c r="F60" i="4"/>
  <c r="F238" i="4"/>
  <c r="F162" i="4"/>
  <c r="F204" i="4"/>
  <c r="F203" i="4"/>
  <c r="F119" i="4"/>
  <c r="F33" i="4"/>
  <c r="F118" i="4"/>
  <c r="F237" i="4"/>
  <c r="F222" i="4"/>
  <c r="F89" i="4"/>
  <c r="F183" i="4"/>
  <c r="F256" i="4"/>
  <c r="F12" i="4"/>
  <c r="F59" i="4"/>
  <c r="F117" i="4"/>
  <c r="F236" i="4"/>
  <c r="F235" i="4"/>
  <c r="F221" i="4"/>
  <c r="F58" i="4"/>
  <c r="F116" i="4"/>
  <c r="F115" i="4"/>
  <c r="F202" i="4"/>
  <c r="F11" i="4"/>
  <c r="F88" i="4"/>
  <c r="F57" i="4"/>
  <c r="F56" i="4"/>
  <c r="F114" i="4"/>
  <c r="F161" i="4"/>
  <c r="F160" i="4"/>
  <c r="F32" i="4"/>
  <c r="F113" i="4"/>
  <c r="F112" i="4"/>
  <c r="F159" i="4"/>
  <c r="F158" i="4"/>
  <c r="F201" i="4"/>
  <c r="F87" i="4"/>
  <c r="F182" i="4"/>
  <c r="F157" i="4"/>
  <c r="F156" i="4"/>
  <c r="F55" i="4"/>
  <c r="F248" i="4"/>
  <c r="F54" i="4"/>
  <c r="F234" i="4"/>
  <c r="F53" i="4"/>
  <c r="F200" i="4"/>
  <c r="F155" i="4"/>
  <c r="F111" i="4"/>
  <c r="F154" i="4"/>
  <c r="F153" i="4"/>
  <c r="F181" i="4"/>
  <c r="F110" i="4"/>
  <c r="F152" i="4"/>
  <c r="F31" i="4"/>
  <c r="F199" i="4"/>
  <c r="F52" i="4"/>
  <c r="F5" i="4"/>
  <c r="F151" i="4"/>
  <c r="F51" i="4"/>
  <c r="F150" i="4"/>
  <c r="F198" i="4"/>
  <c r="F197" i="4"/>
  <c r="F30" i="4"/>
  <c r="F220" i="4"/>
  <c r="F86" i="4"/>
  <c r="F50" i="4"/>
  <c r="F196" i="4"/>
  <c r="F180" i="4"/>
  <c r="F179" i="4"/>
  <c r="F49" i="4"/>
  <c r="F109" i="4"/>
  <c r="F149" i="4"/>
  <c r="F108" i="4"/>
  <c r="F178" i="4"/>
  <c r="F148" i="4"/>
  <c r="F195" i="4"/>
  <c r="F247" i="4"/>
  <c r="F177" i="4"/>
  <c r="F29" i="4"/>
  <c r="F233" i="4"/>
  <c r="F85" i="4"/>
  <c r="F194" i="4"/>
  <c r="F147" i="4"/>
  <c r="F107" i="4"/>
  <c r="F193" i="4"/>
  <c r="F84" i="4"/>
  <c r="F246" i="4"/>
  <c r="F28" i="4"/>
  <c r="F192" i="4"/>
  <c r="F255" i="4"/>
  <c r="F83" i="4"/>
  <c r="F22" i="4"/>
  <c r="F106" i="4"/>
  <c r="F10" i="4"/>
  <c r="F48" i="4"/>
  <c r="F232" i="4"/>
  <c r="F27" i="4"/>
  <c r="F47" i="4"/>
  <c r="F26" i="4"/>
  <c r="F176" i="4"/>
  <c r="F105" i="4"/>
  <c r="F46" i="4"/>
  <c r="F146" i="4"/>
  <c r="F45" i="4"/>
  <c r="F219" i="4"/>
  <c r="F145" i="4"/>
  <c r="F231" i="4"/>
  <c r="F82" i="4"/>
  <c r="F81" i="4"/>
  <c r="F104" i="4"/>
  <c r="F245" i="4"/>
  <c r="F103" i="4"/>
  <c r="F25" i="4"/>
  <c r="F24" i="4"/>
  <c r="F144" i="4"/>
  <c r="F191" i="4"/>
  <c r="F143" i="4"/>
  <c r="F9" i="4"/>
  <c r="F218" i="4"/>
  <c r="F142" i="4"/>
  <c r="F80" i="4"/>
  <c r="F79" i="4"/>
  <c r="F44" i="4"/>
  <c r="F21" i="4"/>
  <c r="F190" i="4"/>
  <c r="F43" i="4"/>
  <c r="F42" i="4"/>
  <c r="F7" i="4"/>
  <c r="F230" i="4"/>
  <c r="F78" i="4"/>
  <c r="F141" i="4"/>
  <c r="F229" i="4"/>
  <c r="D175" i="4"/>
  <c r="D41" i="4"/>
  <c r="D102" i="4"/>
  <c r="D77" i="4"/>
  <c r="D174" i="4"/>
  <c r="D101" i="4"/>
  <c r="D100" i="4"/>
  <c r="D140" i="4"/>
  <c r="D76" i="4"/>
  <c r="D173" i="4"/>
  <c r="D172" i="4"/>
  <c r="D171" i="4"/>
  <c r="D75" i="4"/>
  <c r="D74" i="4"/>
  <c r="D8" i="4"/>
  <c r="D99" i="4"/>
  <c r="D217" i="4"/>
  <c r="D73" i="4"/>
  <c r="D20" i="4"/>
  <c r="D139" i="4"/>
  <c r="D170" i="4"/>
  <c r="D189" i="4"/>
  <c r="D138" i="4"/>
  <c r="D244" i="4"/>
  <c r="D216" i="4"/>
  <c r="D137" i="4"/>
  <c r="D72" i="4"/>
  <c r="D243" i="4"/>
  <c r="D254" i="4"/>
  <c r="D136" i="4"/>
  <c r="D228" i="4"/>
  <c r="D188" i="4"/>
  <c r="D253" i="4"/>
  <c r="D187" i="4"/>
  <c r="D242" i="4"/>
  <c r="D71" i="4"/>
  <c r="D135" i="4"/>
  <c r="D169" i="4"/>
  <c r="D168" i="4"/>
  <c r="D70" i="4"/>
  <c r="D69" i="4"/>
  <c r="D215" i="4"/>
  <c r="D40" i="4"/>
  <c r="D68" i="4"/>
  <c r="D167" i="4"/>
  <c r="D214" i="4"/>
  <c r="D134" i="4"/>
  <c r="D19" i="4"/>
  <c r="D133" i="4"/>
  <c r="D227" i="4"/>
  <c r="D166" i="4"/>
  <c r="D241" i="4"/>
  <c r="D98" i="4"/>
  <c r="D252" i="4"/>
  <c r="D132" i="4"/>
  <c r="D67" i="4"/>
  <c r="D66" i="4"/>
  <c r="D17" i="4"/>
  <c r="D251" i="4"/>
  <c r="D131" i="4"/>
  <c r="D97" i="4"/>
  <c r="D16" i="4"/>
  <c r="D65" i="4"/>
  <c r="D39" i="4"/>
  <c r="D64" i="4"/>
  <c r="D165" i="4"/>
  <c r="D63" i="4"/>
  <c r="D226" i="4"/>
  <c r="D225" i="4"/>
  <c r="D250" i="4"/>
  <c r="D213" i="4"/>
  <c r="D62" i="4"/>
  <c r="D130" i="4"/>
  <c r="D186" i="4"/>
  <c r="D23" i="4"/>
  <c r="D129" i="4"/>
  <c r="D128" i="4"/>
  <c r="D224" i="4"/>
  <c r="D212" i="4"/>
  <c r="D38" i="4"/>
  <c r="D211" i="4"/>
  <c r="D210" i="4"/>
  <c r="D127" i="4"/>
  <c r="D223" i="4"/>
  <c r="D96" i="4"/>
  <c r="D126" i="4"/>
  <c r="D209" i="4"/>
  <c r="D61" i="4"/>
  <c r="D95" i="4"/>
  <c r="D15" i="4"/>
  <c r="D164" i="4"/>
  <c r="D125" i="4"/>
  <c r="D240" i="4"/>
  <c r="D37" i="4"/>
  <c r="D94" i="4"/>
  <c r="D124" i="4"/>
  <c r="D208" i="4"/>
  <c r="D185" i="4"/>
  <c r="D14" i="4"/>
  <c r="D123" i="4"/>
  <c r="D122" i="4"/>
  <c r="D121" i="4"/>
  <c r="D93" i="4"/>
  <c r="D92" i="4"/>
  <c r="D120" i="4"/>
  <c r="D184" i="4"/>
  <c r="D36" i="4"/>
  <c r="D13" i="4"/>
  <c r="D163" i="4"/>
  <c r="D35" i="4"/>
  <c r="D207" i="4"/>
  <c r="D249" i="4"/>
  <c r="D18" i="4"/>
  <c r="D6" i="4"/>
  <c r="D239" i="4"/>
  <c r="D206" i="4"/>
  <c r="D205" i="4"/>
  <c r="D91" i="4"/>
  <c r="D34" i="4"/>
  <c r="D90" i="4"/>
  <c r="D60" i="4"/>
  <c r="D238" i="4"/>
  <c r="D162" i="4"/>
  <c r="D204" i="4"/>
  <c r="D203" i="4"/>
  <c r="D119" i="4"/>
  <c r="D33" i="4"/>
  <c r="D118" i="4"/>
  <c r="D237" i="4"/>
  <c r="D222" i="4"/>
  <c r="D89" i="4"/>
  <c r="D183" i="4"/>
  <c r="D256" i="4"/>
  <c r="D12" i="4"/>
  <c r="D59" i="4"/>
  <c r="D117" i="4"/>
  <c r="D236" i="4"/>
  <c r="D235" i="4"/>
  <c r="D221" i="4"/>
  <c r="D58" i="4"/>
  <c r="D116" i="4"/>
  <c r="D115" i="4"/>
  <c r="D202" i="4"/>
  <c r="D11" i="4"/>
  <c r="D88" i="4"/>
  <c r="D57" i="4"/>
  <c r="D56" i="4"/>
  <c r="D114" i="4"/>
  <c r="D161" i="4"/>
  <c r="D160" i="4"/>
  <c r="D32" i="4"/>
  <c r="D113" i="4"/>
  <c r="D112" i="4"/>
  <c r="D159" i="4"/>
  <c r="D158" i="4"/>
  <c r="D201" i="4"/>
  <c r="D87" i="4"/>
  <c r="D182" i="4"/>
  <c r="D157" i="4"/>
  <c r="D156" i="4"/>
  <c r="D55" i="4"/>
  <c r="D248" i="4"/>
  <c r="D54" i="4"/>
  <c r="D234" i="4"/>
  <c r="D53" i="4"/>
  <c r="D200" i="4"/>
  <c r="D155" i="4"/>
  <c r="D111" i="4"/>
  <c r="D154" i="4"/>
  <c r="D153" i="4"/>
  <c r="D181" i="4"/>
  <c r="D110" i="4"/>
  <c r="D152" i="4"/>
  <c r="D31" i="4"/>
  <c r="D199" i="4"/>
  <c r="D52" i="4"/>
  <c r="D5" i="4"/>
  <c r="D151" i="4"/>
  <c r="D51" i="4"/>
  <c r="D150" i="4"/>
  <c r="D198" i="4"/>
  <c r="D197" i="4"/>
  <c r="D30" i="4"/>
  <c r="D220" i="4"/>
  <c r="D86" i="4"/>
  <c r="D50" i="4"/>
  <c r="D196" i="4"/>
  <c r="D180" i="4"/>
  <c r="D179" i="4"/>
  <c r="D49" i="4"/>
  <c r="D109" i="4"/>
  <c r="D149" i="4"/>
  <c r="D108" i="4"/>
  <c r="D178" i="4"/>
  <c r="D148" i="4"/>
  <c r="D195" i="4"/>
  <c r="D247" i="4"/>
  <c r="D177" i="4"/>
  <c r="D29" i="4"/>
  <c r="D233" i="4"/>
  <c r="D85" i="4"/>
  <c r="D194" i="4"/>
  <c r="D147" i="4"/>
  <c r="D107" i="4"/>
  <c r="D193" i="4"/>
  <c r="D84" i="4"/>
  <c r="D246" i="4"/>
  <c r="D28" i="4"/>
  <c r="D192" i="4"/>
  <c r="D255" i="4"/>
  <c r="D83" i="4"/>
  <c r="D22" i="4"/>
  <c r="D106" i="4"/>
  <c r="D10" i="4"/>
  <c r="D48" i="4"/>
  <c r="D232" i="4"/>
  <c r="D27" i="4"/>
  <c r="D47" i="4"/>
  <c r="D26" i="4"/>
  <c r="D176" i="4"/>
  <c r="D105" i="4"/>
  <c r="D46" i="4"/>
  <c r="D146" i="4"/>
  <c r="D45" i="4"/>
  <c r="D219" i="4"/>
  <c r="D145" i="4"/>
  <c r="D231" i="4"/>
  <c r="D82" i="4"/>
  <c r="D81" i="4"/>
  <c r="D104" i="4"/>
  <c r="D245" i="4"/>
  <c r="D103" i="4"/>
  <c r="D25" i="4"/>
  <c r="D24" i="4"/>
  <c r="D144" i="4"/>
  <c r="D191" i="4"/>
  <c r="D143" i="4"/>
  <c r="D9" i="4"/>
  <c r="D218" i="4"/>
  <c r="D142" i="4"/>
  <c r="D80" i="4"/>
  <c r="D79" i="4"/>
  <c r="D44" i="4"/>
  <c r="D21" i="4"/>
  <c r="D190" i="4"/>
  <c r="D43" i="4"/>
  <c r="D42" i="4"/>
  <c r="D7" i="4"/>
  <c r="D230" i="4"/>
  <c r="D78" i="4"/>
  <c r="D141" i="4"/>
  <c r="D229" i="4"/>
  <c r="E305" i="2"/>
  <c r="E381" i="2"/>
  <c r="E297" i="2"/>
  <c r="E334" i="2"/>
  <c r="E287" i="2"/>
  <c r="E281" i="2"/>
  <c r="E219" i="2"/>
  <c r="E226" i="2"/>
  <c r="N93" i="3"/>
  <c r="N215" i="3"/>
  <c r="N109" i="3"/>
  <c r="N108" i="3"/>
  <c r="N107" i="3"/>
  <c r="N43" i="3"/>
  <c r="N159" i="3"/>
  <c r="N158" i="3"/>
  <c r="N9" i="3"/>
  <c r="N57" i="3"/>
  <c r="N246" i="3"/>
  <c r="N92" i="3"/>
  <c r="N31" i="3"/>
  <c r="N56" i="3"/>
  <c r="N91" i="3"/>
  <c r="N157" i="3"/>
  <c r="N156" i="3"/>
  <c r="N155" i="3"/>
  <c r="N154" i="3"/>
  <c r="N258" i="3"/>
  <c r="N90" i="3"/>
  <c r="N257" i="3"/>
  <c r="N245" i="3"/>
  <c r="N89" i="3"/>
  <c r="N244" i="3"/>
  <c r="N153" i="3"/>
  <c r="N184" i="3"/>
  <c r="N152" i="3"/>
  <c r="N243" i="3"/>
  <c r="N183" i="3"/>
  <c r="N214" i="3"/>
  <c r="N106" i="3"/>
  <c r="N213" i="3"/>
  <c r="N151" i="3"/>
  <c r="N212" i="3"/>
  <c r="N182" i="3"/>
  <c r="N211" i="3"/>
  <c r="N30" i="3"/>
  <c r="N210" i="3"/>
  <c r="N242" i="3"/>
  <c r="N181" i="3"/>
  <c r="N256" i="3"/>
  <c r="N88" i="3"/>
  <c r="N42" i="3"/>
  <c r="N241" i="3"/>
  <c r="N29" i="3"/>
  <c r="N87" i="3"/>
  <c r="N209" i="3"/>
  <c r="N5" i="3"/>
  <c r="N41" i="3"/>
  <c r="N208" i="3"/>
  <c r="N86" i="3"/>
  <c r="N150" i="3"/>
  <c r="N149" i="3"/>
  <c r="N85" i="3"/>
  <c r="N84" i="3"/>
  <c r="N40" i="3"/>
  <c r="N207" i="3"/>
  <c r="N17" i="3"/>
  <c r="N83" i="3"/>
  <c r="N7" i="3"/>
  <c r="N55" i="3"/>
  <c r="N148" i="3"/>
  <c r="N28" i="3"/>
  <c r="N16" i="3"/>
  <c r="N180" i="3"/>
  <c r="N54" i="3"/>
  <c r="N179" i="3"/>
  <c r="N255" i="3"/>
  <c r="N147" i="3"/>
  <c r="N146" i="3"/>
  <c r="N145" i="3"/>
  <c r="N144" i="3"/>
  <c r="N143" i="3"/>
  <c r="N142" i="3"/>
  <c r="N105" i="3"/>
  <c r="N141" i="3"/>
  <c r="N206" i="3"/>
  <c r="N240" i="3"/>
  <c r="N104" i="3"/>
  <c r="N103" i="3"/>
  <c r="N254" i="3"/>
  <c r="N140" i="3"/>
  <c r="N27" i="3"/>
  <c r="N82" i="3"/>
  <c r="N139" i="3"/>
  <c r="N239" i="3"/>
  <c r="N178" i="3"/>
  <c r="N177" i="3"/>
  <c r="N26" i="3"/>
  <c r="N138" i="3"/>
  <c r="N137" i="3"/>
  <c r="N238" i="3"/>
  <c r="N136" i="3"/>
  <c r="N176" i="3"/>
  <c r="N205" i="3"/>
  <c r="N102" i="3"/>
  <c r="N81" i="3"/>
  <c r="N53" i="3"/>
  <c r="N204" i="3"/>
  <c r="N80" i="3"/>
  <c r="N79" i="3"/>
  <c r="N203" i="3"/>
  <c r="N135" i="3"/>
  <c r="N253" i="3"/>
  <c r="N175" i="3"/>
  <c r="N174" i="3"/>
  <c r="N237" i="3"/>
  <c r="N39" i="3"/>
  <c r="N134" i="3"/>
  <c r="N202" i="3"/>
  <c r="N133" i="3"/>
  <c r="N132" i="3"/>
  <c r="N236" i="3"/>
  <c r="N25" i="3"/>
  <c r="N15" i="3"/>
  <c r="N14" i="3"/>
  <c r="N101" i="3"/>
  <c r="N173" i="3"/>
  <c r="N100" i="3"/>
  <c r="N38" i="3"/>
  <c r="N99" i="3"/>
  <c r="N131" i="3"/>
  <c r="N130" i="3"/>
  <c r="N172" i="3"/>
  <c r="N171" i="3"/>
  <c r="N78" i="3"/>
  <c r="N170" i="3"/>
  <c r="N52" i="3"/>
  <c r="N235" i="3"/>
  <c r="N77" i="3"/>
  <c r="N76" i="3"/>
  <c r="N98" i="3"/>
  <c r="N37" i="3"/>
  <c r="N75" i="3"/>
  <c r="N169" i="3"/>
  <c r="N36" i="3"/>
  <c r="N129" i="3"/>
  <c r="N51" i="3"/>
  <c r="N74" i="3"/>
  <c r="N234" i="3"/>
  <c r="N168" i="3"/>
  <c r="N13" i="3"/>
  <c r="N167" i="3"/>
  <c r="N19" i="3"/>
  <c r="N73" i="3"/>
  <c r="N24" i="3"/>
  <c r="N23" i="3"/>
  <c r="N35" i="3"/>
  <c r="N201" i="3"/>
  <c r="N128" i="3"/>
  <c r="N233" i="3"/>
  <c r="N72" i="3"/>
  <c r="N166" i="3"/>
  <c r="N200" i="3"/>
  <c r="N71" i="3"/>
  <c r="N199" i="3"/>
  <c r="N165" i="3"/>
  <c r="N232" i="3"/>
  <c r="N34" i="3"/>
  <c r="N33" i="3"/>
  <c r="N127" i="3"/>
  <c r="N18" i="3"/>
  <c r="N97" i="3"/>
  <c r="N198" i="3"/>
  <c r="N126" i="3"/>
  <c r="N125" i="3"/>
  <c r="N164" i="3"/>
  <c r="N12" i="3"/>
  <c r="N22" i="3"/>
  <c r="N231" i="3"/>
  <c r="N50" i="3"/>
  <c r="N197" i="3"/>
  <c r="N252" i="3"/>
  <c r="N70" i="3"/>
  <c r="N230" i="3"/>
  <c r="N69" i="3"/>
  <c r="N196" i="3"/>
  <c r="N251" i="3"/>
  <c r="N124" i="3"/>
  <c r="N250" i="3"/>
  <c r="N68" i="3"/>
  <c r="N123" i="3"/>
  <c r="N6" i="3"/>
  <c r="N122" i="3"/>
  <c r="N21" i="3"/>
  <c r="N163" i="3"/>
  <c r="N229" i="3"/>
  <c r="N121" i="3"/>
  <c r="N67" i="3"/>
  <c r="N195" i="3"/>
  <c r="N66" i="3"/>
  <c r="N228" i="3"/>
  <c r="N120" i="3"/>
  <c r="N65" i="3"/>
  <c r="N64" i="3"/>
  <c r="N63" i="3"/>
  <c r="N62" i="3"/>
  <c r="N227" i="3"/>
  <c r="N226" i="3"/>
  <c r="N119" i="3"/>
  <c r="N225" i="3"/>
  <c r="N118" i="3"/>
  <c r="N117" i="3"/>
  <c r="N116" i="3"/>
  <c r="N32" i="3"/>
  <c r="N115" i="3"/>
  <c r="N114" i="3"/>
  <c r="N249" i="3"/>
  <c r="N96" i="3"/>
  <c r="N49" i="3"/>
  <c r="N162" i="3"/>
  <c r="N61" i="3"/>
  <c r="N194" i="3"/>
  <c r="N193" i="3"/>
  <c r="N48" i="3"/>
  <c r="N8" i="3"/>
  <c r="N224" i="3"/>
  <c r="N223" i="3"/>
  <c r="N10" i="3"/>
  <c r="N95" i="3"/>
  <c r="N248" i="3"/>
  <c r="N222" i="3"/>
  <c r="N192" i="3"/>
  <c r="N247" i="3"/>
  <c r="N113" i="3"/>
  <c r="N191" i="3"/>
  <c r="N221" i="3"/>
  <c r="N220" i="3"/>
  <c r="N190" i="3"/>
  <c r="N189" i="3"/>
  <c r="N219" i="3"/>
  <c r="N47" i="3"/>
  <c r="N218" i="3"/>
  <c r="N60" i="3"/>
  <c r="N11" i="3"/>
  <c r="N46" i="3"/>
  <c r="N217" i="3"/>
  <c r="N45" i="3"/>
  <c r="N94" i="3"/>
  <c r="N44" i="3"/>
  <c r="N161" i="3"/>
  <c r="N216" i="3"/>
  <c r="N188" i="3"/>
  <c r="N112" i="3"/>
  <c r="N111" i="3"/>
  <c r="N187" i="3"/>
  <c r="N59" i="3"/>
  <c r="N110" i="3"/>
  <c r="N186" i="3"/>
  <c r="N185" i="3"/>
  <c r="N58" i="3"/>
  <c r="N20" i="3"/>
  <c r="N160" i="3"/>
  <c r="L93" i="3"/>
  <c r="L215" i="3"/>
  <c r="L109" i="3"/>
  <c r="L108" i="3"/>
  <c r="L107" i="3"/>
  <c r="L43" i="3"/>
  <c r="L159" i="3"/>
  <c r="L158" i="3"/>
  <c r="L9" i="3"/>
  <c r="L57" i="3"/>
  <c r="L246" i="3"/>
  <c r="L92" i="3"/>
  <c r="L31" i="3"/>
  <c r="L56" i="3"/>
  <c r="L91" i="3"/>
  <c r="L157" i="3"/>
  <c r="L156" i="3"/>
  <c r="L155" i="3"/>
  <c r="L154" i="3"/>
  <c r="L258" i="3"/>
  <c r="L90" i="3"/>
  <c r="L257" i="3"/>
  <c r="L245" i="3"/>
  <c r="L89" i="3"/>
  <c r="L244" i="3"/>
  <c r="L153" i="3"/>
  <c r="L184" i="3"/>
  <c r="L152" i="3"/>
  <c r="L243" i="3"/>
  <c r="L183" i="3"/>
  <c r="L214" i="3"/>
  <c r="L106" i="3"/>
  <c r="L213" i="3"/>
  <c r="L151" i="3"/>
  <c r="L212" i="3"/>
  <c r="L182" i="3"/>
  <c r="L211" i="3"/>
  <c r="L30" i="3"/>
  <c r="L210" i="3"/>
  <c r="L242" i="3"/>
  <c r="L181" i="3"/>
  <c r="L256" i="3"/>
  <c r="L88" i="3"/>
  <c r="L42" i="3"/>
  <c r="L241" i="3"/>
  <c r="L29" i="3"/>
  <c r="L87" i="3"/>
  <c r="L209" i="3"/>
  <c r="L5" i="3"/>
  <c r="L41" i="3"/>
  <c r="L208" i="3"/>
  <c r="L86" i="3"/>
  <c r="L150" i="3"/>
  <c r="L149" i="3"/>
  <c r="L85" i="3"/>
  <c r="L84" i="3"/>
  <c r="L40" i="3"/>
  <c r="L207" i="3"/>
  <c r="L17" i="3"/>
  <c r="L83" i="3"/>
  <c r="L7" i="3"/>
  <c r="L55" i="3"/>
  <c r="L148" i="3"/>
  <c r="L28" i="3"/>
  <c r="L16" i="3"/>
  <c r="L180" i="3"/>
  <c r="L54" i="3"/>
  <c r="L179" i="3"/>
  <c r="L255" i="3"/>
  <c r="L147" i="3"/>
  <c r="L146" i="3"/>
  <c r="L145" i="3"/>
  <c r="L144" i="3"/>
  <c r="L143" i="3"/>
  <c r="L142" i="3"/>
  <c r="L105" i="3"/>
  <c r="L141" i="3"/>
  <c r="L206" i="3"/>
  <c r="L240" i="3"/>
  <c r="L104" i="3"/>
  <c r="L103" i="3"/>
  <c r="L254" i="3"/>
  <c r="L140" i="3"/>
  <c r="L27" i="3"/>
  <c r="L82" i="3"/>
  <c r="L139" i="3"/>
  <c r="L239" i="3"/>
  <c r="L178" i="3"/>
  <c r="L177" i="3"/>
  <c r="L26" i="3"/>
  <c r="L138" i="3"/>
  <c r="L137" i="3"/>
  <c r="L238" i="3"/>
  <c r="L136" i="3"/>
  <c r="L176" i="3"/>
  <c r="L205" i="3"/>
  <c r="L102" i="3"/>
  <c r="L81" i="3"/>
  <c r="L53" i="3"/>
  <c r="L204" i="3"/>
  <c r="L80" i="3"/>
  <c r="L79" i="3"/>
  <c r="L203" i="3"/>
  <c r="L135" i="3"/>
  <c r="L253" i="3"/>
  <c r="L175" i="3"/>
  <c r="L174" i="3"/>
  <c r="L237" i="3"/>
  <c r="L39" i="3"/>
  <c r="L134" i="3"/>
  <c r="L202" i="3"/>
  <c r="L133" i="3"/>
  <c r="L132" i="3"/>
  <c r="L236" i="3"/>
  <c r="L25" i="3"/>
  <c r="L15" i="3"/>
  <c r="L14" i="3"/>
  <c r="L101" i="3"/>
  <c r="L173" i="3"/>
  <c r="L100" i="3"/>
  <c r="L38" i="3"/>
  <c r="L99" i="3"/>
  <c r="L131" i="3"/>
  <c r="L130" i="3"/>
  <c r="L172" i="3"/>
  <c r="L171" i="3"/>
  <c r="L78" i="3"/>
  <c r="L170" i="3"/>
  <c r="L52" i="3"/>
  <c r="L235" i="3"/>
  <c r="L77" i="3"/>
  <c r="L76" i="3"/>
  <c r="L98" i="3"/>
  <c r="L37" i="3"/>
  <c r="L75" i="3"/>
  <c r="L169" i="3"/>
  <c r="L36" i="3"/>
  <c r="L129" i="3"/>
  <c r="L51" i="3"/>
  <c r="L74" i="3"/>
  <c r="L234" i="3"/>
  <c r="L168" i="3"/>
  <c r="L13" i="3"/>
  <c r="L167" i="3"/>
  <c r="L19" i="3"/>
  <c r="L73" i="3"/>
  <c r="L24" i="3"/>
  <c r="L23" i="3"/>
  <c r="L35" i="3"/>
  <c r="L201" i="3"/>
  <c r="L128" i="3"/>
  <c r="L233" i="3"/>
  <c r="L72" i="3"/>
  <c r="L166" i="3"/>
  <c r="L200" i="3"/>
  <c r="L71" i="3"/>
  <c r="L199" i="3"/>
  <c r="L165" i="3"/>
  <c r="L232" i="3"/>
  <c r="L34" i="3"/>
  <c r="L33" i="3"/>
  <c r="L127" i="3"/>
  <c r="L18" i="3"/>
  <c r="L97" i="3"/>
  <c r="L198" i="3"/>
  <c r="L126" i="3"/>
  <c r="L125" i="3"/>
  <c r="L164" i="3"/>
  <c r="L12" i="3"/>
  <c r="L22" i="3"/>
  <c r="L231" i="3"/>
  <c r="L50" i="3"/>
  <c r="L197" i="3"/>
  <c r="L252" i="3"/>
  <c r="L70" i="3"/>
  <c r="L230" i="3"/>
  <c r="L69" i="3"/>
  <c r="L196" i="3"/>
  <c r="L251" i="3"/>
  <c r="L124" i="3"/>
  <c r="L250" i="3"/>
  <c r="L68" i="3"/>
  <c r="L123" i="3"/>
  <c r="L6" i="3"/>
  <c r="L122" i="3"/>
  <c r="L21" i="3"/>
  <c r="L163" i="3"/>
  <c r="L229" i="3"/>
  <c r="L121" i="3"/>
  <c r="L67" i="3"/>
  <c r="L195" i="3"/>
  <c r="L66" i="3"/>
  <c r="L228" i="3"/>
  <c r="L120" i="3"/>
  <c r="L65" i="3"/>
  <c r="L64" i="3"/>
  <c r="L63" i="3"/>
  <c r="L62" i="3"/>
  <c r="L227" i="3"/>
  <c r="L226" i="3"/>
  <c r="L119" i="3"/>
  <c r="L225" i="3"/>
  <c r="L118" i="3"/>
  <c r="L117" i="3"/>
  <c r="L116" i="3"/>
  <c r="L32" i="3"/>
  <c r="L115" i="3"/>
  <c r="L114" i="3"/>
  <c r="L249" i="3"/>
  <c r="L96" i="3"/>
  <c r="L49" i="3"/>
  <c r="L162" i="3"/>
  <c r="L61" i="3"/>
  <c r="L194" i="3"/>
  <c r="L193" i="3"/>
  <c r="L48" i="3"/>
  <c r="L8" i="3"/>
  <c r="L224" i="3"/>
  <c r="L223" i="3"/>
  <c r="L10" i="3"/>
  <c r="L95" i="3"/>
  <c r="L248" i="3"/>
  <c r="L222" i="3"/>
  <c r="L192" i="3"/>
  <c r="L247" i="3"/>
  <c r="L113" i="3"/>
  <c r="L191" i="3"/>
  <c r="L221" i="3"/>
  <c r="L220" i="3"/>
  <c r="L190" i="3"/>
  <c r="L189" i="3"/>
  <c r="L219" i="3"/>
  <c r="L47" i="3"/>
  <c r="L218" i="3"/>
  <c r="L60" i="3"/>
  <c r="L11" i="3"/>
  <c r="L46" i="3"/>
  <c r="L217" i="3"/>
  <c r="L45" i="3"/>
  <c r="L94" i="3"/>
  <c r="L44" i="3"/>
  <c r="L161" i="3"/>
  <c r="L216" i="3"/>
  <c r="L188" i="3"/>
  <c r="L112" i="3"/>
  <c r="L111" i="3"/>
  <c r="L187" i="3"/>
  <c r="L59" i="3"/>
  <c r="L110" i="3"/>
  <c r="L186" i="3"/>
  <c r="L185" i="3"/>
  <c r="L58" i="3"/>
  <c r="L20" i="3"/>
  <c r="L160" i="3"/>
  <c r="J93" i="3"/>
  <c r="J215" i="3"/>
  <c r="J109" i="3"/>
  <c r="J108" i="3"/>
  <c r="J107" i="3"/>
  <c r="J43" i="3"/>
  <c r="J159" i="3"/>
  <c r="J158" i="3"/>
  <c r="J9" i="3"/>
  <c r="J57" i="3"/>
  <c r="J246" i="3"/>
  <c r="J92" i="3"/>
  <c r="J31" i="3"/>
  <c r="J56" i="3"/>
  <c r="J91" i="3"/>
  <c r="J157" i="3"/>
  <c r="J156" i="3"/>
  <c r="J155" i="3"/>
  <c r="J154" i="3"/>
  <c r="J258" i="3"/>
  <c r="J90" i="3"/>
  <c r="J257" i="3"/>
  <c r="J245" i="3"/>
  <c r="J89" i="3"/>
  <c r="J244" i="3"/>
  <c r="J153" i="3"/>
  <c r="J184" i="3"/>
  <c r="J152" i="3"/>
  <c r="J243" i="3"/>
  <c r="J183" i="3"/>
  <c r="J214" i="3"/>
  <c r="J106" i="3"/>
  <c r="J213" i="3"/>
  <c r="J151" i="3"/>
  <c r="J212" i="3"/>
  <c r="J182" i="3"/>
  <c r="J211" i="3"/>
  <c r="J30" i="3"/>
  <c r="J210" i="3"/>
  <c r="J242" i="3"/>
  <c r="J181" i="3"/>
  <c r="J256" i="3"/>
  <c r="J88" i="3"/>
  <c r="J42" i="3"/>
  <c r="J241" i="3"/>
  <c r="J29" i="3"/>
  <c r="J87" i="3"/>
  <c r="J209" i="3"/>
  <c r="J5" i="3"/>
  <c r="J41" i="3"/>
  <c r="J208" i="3"/>
  <c r="J86" i="3"/>
  <c r="B86" i="3" s="1"/>
  <c r="J150" i="3"/>
  <c r="J149" i="3"/>
  <c r="J85" i="3"/>
  <c r="J84" i="3"/>
  <c r="J40" i="3"/>
  <c r="J207" i="3"/>
  <c r="J17" i="3"/>
  <c r="J83" i="3"/>
  <c r="B83" i="3" s="1"/>
  <c r="J7" i="3"/>
  <c r="J55" i="3"/>
  <c r="J148" i="3"/>
  <c r="J28" i="3"/>
  <c r="J16" i="3"/>
  <c r="J180" i="3"/>
  <c r="J54" i="3"/>
  <c r="J179" i="3"/>
  <c r="J255" i="3"/>
  <c r="J147" i="3"/>
  <c r="J146" i="3"/>
  <c r="J145" i="3"/>
  <c r="J144" i="3"/>
  <c r="J143" i="3"/>
  <c r="J142" i="3"/>
  <c r="J105" i="3"/>
  <c r="J141" i="3"/>
  <c r="J206" i="3"/>
  <c r="J240" i="3"/>
  <c r="J104" i="3"/>
  <c r="J103" i="3"/>
  <c r="J254" i="3"/>
  <c r="J140" i="3"/>
  <c r="J27" i="3"/>
  <c r="J82" i="3"/>
  <c r="J139" i="3"/>
  <c r="J239" i="3"/>
  <c r="J178" i="3"/>
  <c r="J177" i="3"/>
  <c r="J26" i="3"/>
  <c r="J138" i="3"/>
  <c r="J137" i="3"/>
  <c r="B137" i="3" s="1"/>
  <c r="J238" i="3"/>
  <c r="J136" i="3"/>
  <c r="J176" i="3"/>
  <c r="J205" i="3"/>
  <c r="J102" i="3"/>
  <c r="J81" i="3"/>
  <c r="J53" i="3"/>
  <c r="J204" i="3"/>
  <c r="J80" i="3"/>
  <c r="J79" i="3"/>
  <c r="J203" i="3"/>
  <c r="J135" i="3"/>
  <c r="J253" i="3"/>
  <c r="J175" i="3"/>
  <c r="J174" i="3"/>
  <c r="J237" i="3"/>
  <c r="B237" i="3" s="1"/>
  <c r="J39" i="3"/>
  <c r="J134" i="3"/>
  <c r="J202" i="3"/>
  <c r="J133" i="3"/>
  <c r="J132" i="3"/>
  <c r="J236" i="3"/>
  <c r="J25" i="3"/>
  <c r="J15" i="3"/>
  <c r="B15" i="3" s="1"/>
  <c r="J14" i="3"/>
  <c r="J101" i="3"/>
  <c r="J173" i="3"/>
  <c r="J100" i="3"/>
  <c r="J38" i="3"/>
  <c r="J99" i="3"/>
  <c r="J131" i="3"/>
  <c r="J130" i="3"/>
  <c r="B130" i="3" s="1"/>
  <c r="J172" i="3"/>
  <c r="J171" i="3"/>
  <c r="J78" i="3"/>
  <c r="J170" i="3"/>
  <c r="J52" i="3"/>
  <c r="J235" i="3"/>
  <c r="J77" i="3"/>
  <c r="J76" i="3"/>
  <c r="B76" i="3" s="1"/>
  <c r="J98" i="3"/>
  <c r="J37" i="3"/>
  <c r="J75" i="3"/>
  <c r="J169" i="3"/>
  <c r="J36" i="3"/>
  <c r="J129" i="3"/>
  <c r="J51" i="3"/>
  <c r="J74" i="3"/>
  <c r="B74" i="3" s="1"/>
  <c r="J234" i="3"/>
  <c r="J168" i="3"/>
  <c r="J13" i="3"/>
  <c r="J167" i="3"/>
  <c r="J19" i="3"/>
  <c r="J73" i="3"/>
  <c r="J24" i="3"/>
  <c r="J23" i="3"/>
  <c r="B23" i="3" s="1"/>
  <c r="J35" i="3"/>
  <c r="J201" i="3"/>
  <c r="J128" i="3"/>
  <c r="J233" i="3"/>
  <c r="J72" i="3"/>
  <c r="J166" i="3"/>
  <c r="J200" i="3"/>
  <c r="J71" i="3"/>
  <c r="J199" i="3"/>
  <c r="J165" i="3"/>
  <c r="J232" i="3"/>
  <c r="J34" i="3"/>
  <c r="J33" i="3"/>
  <c r="J127" i="3"/>
  <c r="J18" i="3"/>
  <c r="J97" i="3"/>
  <c r="J198" i="3"/>
  <c r="J126" i="3"/>
  <c r="J125" i="3"/>
  <c r="J164" i="3"/>
  <c r="J12" i="3"/>
  <c r="J22" i="3"/>
  <c r="J231" i="3"/>
  <c r="J50" i="3"/>
  <c r="J197" i="3"/>
  <c r="J252" i="3"/>
  <c r="J70" i="3"/>
  <c r="J230" i="3"/>
  <c r="J69" i="3"/>
  <c r="J196" i="3"/>
  <c r="J251" i="3"/>
  <c r="J124" i="3"/>
  <c r="J250" i="3"/>
  <c r="J68" i="3"/>
  <c r="J123" i="3"/>
  <c r="J6" i="3"/>
  <c r="J122" i="3"/>
  <c r="J21" i="3"/>
  <c r="J163" i="3"/>
  <c r="J229" i="3"/>
  <c r="B229" i="3" s="1"/>
  <c r="J121" i="3"/>
  <c r="J67" i="3"/>
  <c r="J195" i="3"/>
  <c r="J66" i="3"/>
  <c r="J228" i="3"/>
  <c r="J120" i="3"/>
  <c r="J65" i="3"/>
  <c r="J64" i="3"/>
  <c r="J63" i="3"/>
  <c r="J62" i="3"/>
  <c r="J227" i="3"/>
  <c r="J226" i="3"/>
  <c r="J119" i="3"/>
  <c r="J225" i="3"/>
  <c r="J118" i="3"/>
  <c r="J117" i="3"/>
  <c r="J116" i="3"/>
  <c r="J32" i="3"/>
  <c r="J115" i="3"/>
  <c r="J114" i="3"/>
  <c r="J249" i="3"/>
  <c r="J96" i="3"/>
  <c r="J49" i="3"/>
  <c r="J162" i="3"/>
  <c r="J61" i="3"/>
  <c r="J194" i="3"/>
  <c r="J193" i="3"/>
  <c r="J48" i="3"/>
  <c r="J8" i="3"/>
  <c r="J224" i="3"/>
  <c r="J223" i="3"/>
  <c r="J10" i="3"/>
  <c r="J95" i="3"/>
  <c r="J248" i="3"/>
  <c r="J222" i="3"/>
  <c r="J192" i="3"/>
  <c r="J247" i="3"/>
  <c r="J113" i="3"/>
  <c r="J191" i="3"/>
  <c r="J221" i="3"/>
  <c r="J220" i="3"/>
  <c r="J190" i="3"/>
  <c r="J189" i="3"/>
  <c r="J219" i="3"/>
  <c r="J47" i="3"/>
  <c r="J218" i="3"/>
  <c r="J60" i="3"/>
  <c r="J11" i="3"/>
  <c r="J46" i="3"/>
  <c r="J217" i="3"/>
  <c r="J45" i="3"/>
  <c r="J94" i="3"/>
  <c r="J44" i="3"/>
  <c r="J161" i="3"/>
  <c r="J216" i="3"/>
  <c r="J188" i="3"/>
  <c r="J112" i="3"/>
  <c r="J111" i="3"/>
  <c r="J187" i="3"/>
  <c r="J59" i="3"/>
  <c r="J110" i="3"/>
  <c r="J186" i="3"/>
  <c r="J185" i="3"/>
  <c r="J58" i="3"/>
  <c r="J20" i="3"/>
  <c r="J160" i="3"/>
  <c r="H93" i="3"/>
  <c r="H215" i="3"/>
  <c r="H109" i="3"/>
  <c r="H108" i="3"/>
  <c r="H107" i="3"/>
  <c r="H43" i="3"/>
  <c r="H159" i="3"/>
  <c r="H158" i="3"/>
  <c r="H9" i="3"/>
  <c r="H57" i="3"/>
  <c r="H246" i="3"/>
  <c r="H92" i="3"/>
  <c r="H31" i="3"/>
  <c r="B31" i="3" s="1"/>
  <c r="H56" i="3"/>
  <c r="B56" i="3" s="1"/>
  <c r="H91" i="3"/>
  <c r="H157" i="3"/>
  <c r="H156" i="3"/>
  <c r="H155" i="3"/>
  <c r="H154" i="3"/>
  <c r="H258" i="3"/>
  <c r="H90" i="3"/>
  <c r="H257" i="3"/>
  <c r="B257" i="3" s="1"/>
  <c r="H245" i="3"/>
  <c r="H89" i="3"/>
  <c r="H244" i="3"/>
  <c r="H153" i="3"/>
  <c r="H184" i="3"/>
  <c r="H152" i="3"/>
  <c r="H243" i="3"/>
  <c r="B243" i="3" s="1"/>
  <c r="H183" i="3"/>
  <c r="B183" i="3" s="1"/>
  <c r="H214" i="3"/>
  <c r="H106" i="3"/>
  <c r="H213" i="3"/>
  <c r="H151" i="3"/>
  <c r="H212" i="3"/>
  <c r="H182" i="3"/>
  <c r="H211" i="3"/>
  <c r="B211" i="3" s="1"/>
  <c r="H30" i="3"/>
  <c r="B30" i="3" s="1"/>
  <c r="H210" i="3"/>
  <c r="H242" i="3"/>
  <c r="H181" i="3"/>
  <c r="H256" i="3"/>
  <c r="H88" i="3"/>
  <c r="H42" i="3"/>
  <c r="H241" i="3"/>
  <c r="H29" i="3"/>
  <c r="H87" i="3"/>
  <c r="H209" i="3"/>
  <c r="H5" i="3"/>
  <c r="H41" i="3"/>
  <c r="H208" i="3"/>
  <c r="H86" i="3"/>
  <c r="H150" i="3"/>
  <c r="H149" i="3"/>
  <c r="H85" i="3"/>
  <c r="H84" i="3"/>
  <c r="H40" i="3"/>
  <c r="H207" i="3"/>
  <c r="H17" i="3"/>
  <c r="H83" i="3"/>
  <c r="H7" i="3"/>
  <c r="H55" i="3"/>
  <c r="H148" i="3"/>
  <c r="H28" i="3"/>
  <c r="H16" i="3"/>
  <c r="H180" i="3"/>
  <c r="H54" i="3"/>
  <c r="H179" i="3"/>
  <c r="H255" i="3"/>
  <c r="H147" i="3"/>
  <c r="H146" i="3"/>
  <c r="H145" i="3"/>
  <c r="H144" i="3"/>
  <c r="H143" i="3"/>
  <c r="H142" i="3"/>
  <c r="H105" i="3"/>
  <c r="H141" i="3"/>
  <c r="H206" i="3"/>
  <c r="H240" i="3"/>
  <c r="H104" i="3"/>
  <c r="H103" i="3"/>
  <c r="H254" i="3"/>
  <c r="H140" i="3"/>
  <c r="H27" i="3"/>
  <c r="H82" i="3"/>
  <c r="H139" i="3"/>
  <c r="H239" i="3"/>
  <c r="H178" i="3"/>
  <c r="H177" i="3"/>
  <c r="H26" i="3"/>
  <c r="H138" i="3"/>
  <c r="H137" i="3"/>
  <c r="H238" i="3"/>
  <c r="H136" i="3"/>
  <c r="H176" i="3"/>
  <c r="H205" i="3"/>
  <c r="H102" i="3"/>
  <c r="H81" i="3"/>
  <c r="H53" i="3"/>
  <c r="H204" i="3"/>
  <c r="H80" i="3"/>
  <c r="H79" i="3"/>
  <c r="H203" i="3"/>
  <c r="H135" i="3"/>
  <c r="H253" i="3"/>
  <c r="H175" i="3"/>
  <c r="H174" i="3"/>
  <c r="H237" i="3"/>
  <c r="H39" i="3"/>
  <c r="H134" i="3"/>
  <c r="H202" i="3"/>
  <c r="H133" i="3"/>
  <c r="H132" i="3"/>
  <c r="H236" i="3"/>
  <c r="H25" i="3"/>
  <c r="H15" i="3"/>
  <c r="H14" i="3"/>
  <c r="H101" i="3"/>
  <c r="H173" i="3"/>
  <c r="H100" i="3"/>
  <c r="H38" i="3"/>
  <c r="H99" i="3"/>
  <c r="H131" i="3"/>
  <c r="H130" i="3"/>
  <c r="H172" i="3"/>
  <c r="B172" i="3" s="1"/>
  <c r="H171" i="3"/>
  <c r="H78" i="3"/>
  <c r="H170" i="3"/>
  <c r="H52" i="3"/>
  <c r="H235" i="3"/>
  <c r="H77" i="3"/>
  <c r="H76" i="3"/>
  <c r="H98" i="3"/>
  <c r="H37" i="3"/>
  <c r="H75" i="3"/>
  <c r="H169" i="3"/>
  <c r="H36" i="3"/>
  <c r="H129" i="3"/>
  <c r="H51" i="3"/>
  <c r="H74" i="3"/>
  <c r="H234" i="3"/>
  <c r="H168" i="3"/>
  <c r="H13" i="3"/>
  <c r="H167" i="3"/>
  <c r="H19" i="3"/>
  <c r="H73" i="3"/>
  <c r="H24" i="3"/>
  <c r="H23" i="3"/>
  <c r="H35" i="3"/>
  <c r="H201" i="3"/>
  <c r="H128" i="3"/>
  <c r="H233" i="3"/>
  <c r="H72" i="3"/>
  <c r="H166" i="3"/>
  <c r="H200" i="3"/>
  <c r="H71" i="3"/>
  <c r="H199" i="3"/>
  <c r="B199" i="3" s="1"/>
  <c r="H165" i="3"/>
  <c r="H232" i="3"/>
  <c r="H34" i="3"/>
  <c r="H33" i="3"/>
  <c r="H127" i="3"/>
  <c r="H18" i="3"/>
  <c r="H97" i="3"/>
  <c r="H198" i="3"/>
  <c r="H126" i="3"/>
  <c r="H125" i="3"/>
  <c r="H164" i="3"/>
  <c r="H12" i="3"/>
  <c r="H22" i="3"/>
  <c r="H231" i="3"/>
  <c r="H50" i="3"/>
  <c r="H197" i="3"/>
  <c r="H252" i="3"/>
  <c r="H70" i="3"/>
  <c r="H230" i="3"/>
  <c r="H69" i="3"/>
  <c r="H196" i="3"/>
  <c r="H251" i="3"/>
  <c r="H124" i="3"/>
  <c r="H250" i="3"/>
  <c r="H68" i="3"/>
  <c r="H123" i="3"/>
  <c r="H6" i="3"/>
  <c r="H122" i="3"/>
  <c r="H21" i="3"/>
  <c r="H163" i="3"/>
  <c r="H229" i="3"/>
  <c r="H121" i="3"/>
  <c r="H67" i="3"/>
  <c r="H195" i="3"/>
  <c r="H66" i="3"/>
  <c r="H228" i="3"/>
  <c r="H120" i="3"/>
  <c r="H65" i="3"/>
  <c r="H64" i="3"/>
  <c r="H63" i="3"/>
  <c r="H62" i="3"/>
  <c r="H227" i="3"/>
  <c r="H226" i="3"/>
  <c r="H119" i="3"/>
  <c r="H225" i="3"/>
  <c r="H118" i="3"/>
  <c r="H117" i="3"/>
  <c r="H116" i="3"/>
  <c r="H32" i="3"/>
  <c r="H115" i="3"/>
  <c r="H114" i="3"/>
  <c r="H249" i="3"/>
  <c r="H96" i="3"/>
  <c r="H49" i="3"/>
  <c r="H162" i="3"/>
  <c r="H61" i="3"/>
  <c r="H194" i="3"/>
  <c r="H193" i="3"/>
  <c r="H48" i="3"/>
  <c r="H8" i="3"/>
  <c r="H224" i="3"/>
  <c r="H223" i="3"/>
  <c r="H10" i="3"/>
  <c r="H95" i="3"/>
  <c r="H248" i="3"/>
  <c r="H222" i="3"/>
  <c r="H192" i="3"/>
  <c r="H247" i="3"/>
  <c r="H113" i="3"/>
  <c r="H191" i="3"/>
  <c r="H221" i="3"/>
  <c r="H220" i="3"/>
  <c r="H190" i="3"/>
  <c r="H189" i="3"/>
  <c r="H219" i="3"/>
  <c r="H47" i="3"/>
  <c r="H218" i="3"/>
  <c r="H60" i="3"/>
  <c r="H11" i="3"/>
  <c r="H46" i="3"/>
  <c r="H217" i="3"/>
  <c r="H45" i="3"/>
  <c r="H94" i="3"/>
  <c r="H44" i="3"/>
  <c r="H161" i="3"/>
  <c r="H216" i="3"/>
  <c r="H188" i="3"/>
  <c r="H112" i="3"/>
  <c r="H111" i="3"/>
  <c r="H187" i="3"/>
  <c r="H59" i="3"/>
  <c r="H110" i="3"/>
  <c r="H186" i="3"/>
  <c r="H185" i="3"/>
  <c r="H58" i="3"/>
  <c r="H20" i="3"/>
  <c r="H160" i="3"/>
  <c r="F93" i="3"/>
  <c r="F215" i="3"/>
  <c r="F109" i="3"/>
  <c r="F108" i="3"/>
  <c r="F107" i="3"/>
  <c r="F43" i="3"/>
  <c r="F159" i="3"/>
  <c r="F158" i="3"/>
  <c r="B158" i="3" s="1"/>
  <c r="F9" i="3"/>
  <c r="F57" i="3"/>
  <c r="F246" i="3"/>
  <c r="F92" i="3"/>
  <c r="F31" i="3"/>
  <c r="F56" i="3"/>
  <c r="F91" i="3"/>
  <c r="F157" i="3"/>
  <c r="B157" i="3" s="1"/>
  <c r="F156" i="3"/>
  <c r="F155" i="3"/>
  <c r="F154" i="3"/>
  <c r="F258" i="3"/>
  <c r="F90" i="3"/>
  <c r="F257" i="3"/>
  <c r="F245" i="3"/>
  <c r="F89" i="3"/>
  <c r="B89" i="3" s="1"/>
  <c r="F244" i="3"/>
  <c r="F153" i="3"/>
  <c r="F184" i="3"/>
  <c r="F152" i="3"/>
  <c r="F243" i="3"/>
  <c r="F183" i="3"/>
  <c r="F214" i="3"/>
  <c r="F106" i="3"/>
  <c r="F213" i="3"/>
  <c r="F151" i="3"/>
  <c r="F212" i="3"/>
  <c r="F182" i="3"/>
  <c r="F211" i="3"/>
  <c r="F30" i="3"/>
  <c r="F210" i="3"/>
  <c r="F242" i="3"/>
  <c r="F181" i="3"/>
  <c r="F256" i="3"/>
  <c r="F88" i="3"/>
  <c r="F42" i="3"/>
  <c r="F241" i="3"/>
  <c r="F29" i="3"/>
  <c r="F87" i="3"/>
  <c r="F209" i="3"/>
  <c r="F5" i="3"/>
  <c r="F41" i="3"/>
  <c r="F208" i="3"/>
  <c r="F86" i="3"/>
  <c r="F150" i="3"/>
  <c r="F149" i="3"/>
  <c r="F85" i="3"/>
  <c r="F84" i="3"/>
  <c r="B84" i="3" s="1"/>
  <c r="F40" i="3"/>
  <c r="F207" i="3"/>
  <c r="F17" i="3"/>
  <c r="F83" i="3"/>
  <c r="F7" i="3"/>
  <c r="F55" i="3"/>
  <c r="F148" i="3"/>
  <c r="F28" i="3"/>
  <c r="F16" i="3"/>
  <c r="F180" i="3"/>
  <c r="F54" i="3"/>
  <c r="F179" i="3"/>
  <c r="F255" i="3"/>
  <c r="F147" i="3"/>
  <c r="F146" i="3"/>
  <c r="F145" i="3"/>
  <c r="B145" i="3" s="1"/>
  <c r="F144" i="3"/>
  <c r="F143" i="3"/>
  <c r="F142" i="3"/>
  <c r="F105" i="3"/>
  <c r="F141" i="3"/>
  <c r="F206" i="3"/>
  <c r="F240" i="3"/>
  <c r="F104" i="3"/>
  <c r="B104" i="3" s="1"/>
  <c r="F103" i="3"/>
  <c r="F254" i="3"/>
  <c r="F140" i="3"/>
  <c r="F27" i="3"/>
  <c r="F82" i="3"/>
  <c r="F139" i="3"/>
  <c r="F239" i="3"/>
  <c r="F178" i="3"/>
  <c r="B178" i="3" s="1"/>
  <c r="F177" i="3"/>
  <c r="F26" i="3"/>
  <c r="F138" i="3"/>
  <c r="F137" i="3"/>
  <c r="F238" i="3"/>
  <c r="F136" i="3"/>
  <c r="F176" i="3"/>
  <c r="F205" i="3"/>
  <c r="F102" i="3"/>
  <c r="F81" i="3"/>
  <c r="F53" i="3"/>
  <c r="F204" i="3"/>
  <c r="F80" i="3"/>
  <c r="F79" i="3"/>
  <c r="F203" i="3"/>
  <c r="F135" i="3"/>
  <c r="F253" i="3"/>
  <c r="F175" i="3"/>
  <c r="F174" i="3"/>
  <c r="F237" i="3"/>
  <c r="F39" i="3"/>
  <c r="F134" i="3"/>
  <c r="F202" i="3"/>
  <c r="F133" i="3"/>
  <c r="F132" i="3"/>
  <c r="F236" i="3"/>
  <c r="F25" i="3"/>
  <c r="F15" i="3"/>
  <c r="F14" i="3"/>
  <c r="F101" i="3"/>
  <c r="F173" i="3"/>
  <c r="F100" i="3"/>
  <c r="B100" i="3" s="1"/>
  <c r="F38" i="3"/>
  <c r="F99" i="3"/>
  <c r="F131" i="3"/>
  <c r="F130" i="3"/>
  <c r="F172" i="3"/>
  <c r="F171" i="3"/>
  <c r="F78" i="3"/>
  <c r="F170" i="3"/>
  <c r="F52" i="3"/>
  <c r="F235" i="3"/>
  <c r="F77" i="3"/>
  <c r="F76" i="3"/>
  <c r="F98" i="3"/>
  <c r="F37" i="3"/>
  <c r="F75" i="3"/>
  <c r="F169" i="3"/>
  <c r="F36" i="3"/>
  <c r="F129" i="3"/>
  <c r="F51" i="3"/>
  <c r="F74" i="3"/>
  <c r="F234" i="3"/>
  <c r="F168" i="3"/>
  <c r="F13" i="3"/>
  <c r="F167" i="3"/>
  <c r="B167" i="3" s="1"/>
  <c r="F19" i="3"/>
  <c r="F73" i="3"/>
  <c r="F24" i="3"/>
  <c r="F23" i="3"/>
  <c r="F35" i="3"/>
  <c r="F201" i="3"/>
  <c r="F128" i="3"/>
  <c r="F233" i="3"/>
  <c r="F72" i="3"/>
  <c r="F166" i="3"/>
  <c r="F200" i="3"/>
  <c r="F71" i="3"/>
  <c r="F199" i="3"/>
  <c r="F165" i="3"/>
  <c r="F232" i="3"/>
  <c r="F34" i="3"/>
  <c r="B34" i="3" s="1"/>
  <c r="F33" i="3"/>
  <c r="F127" i="3"/>
  <c r="F18" i="3"/>
  <c r="F97" i="3"/>
  <c r="F198" i="3"/>
  <c r="F126" i="3"/>
  <c r="F125" i="3"/>
  <c r="B125" i="3" s="1"/>
  <c r="F164" i="3"/>
  <c r="B164" i="3" s="1"/>
  <c r="F12" i="3"/>
  <c r="F22" i="3"/>
  <c r="F231" i="3"/>
  <c r="F50" i="3"/>
  <c r="F197" i="3"/>
  <c r="F252" i="3"/>
  <c r="F70" i="3"/>
  <c r="F230" i="3"/>
  <c r="B230" i="3" s="1"/>
  <c r="F69" i="3"/>
  <c r="F196" i="3"/>
  <c r="F251" i="3"/>
  <c r="F124" i="3"/>
  <c r="F250" i="3"/>
  <c r="F68" i="3"/>
  <c r="F123" i="3"/>
  <c r="F6" i="3"/>
  <c r="B6" i="3" s="1"/>
  <c r="F122" i="3"/>
  <c r="F21" i="3"/>
  <c r="F163" i="3"/>
  <c r="F229" i="3"/>
  <c r="F121" i="3"/>
  <c r="F67" i="3"/>
  <c r="F195" i="3"/>
  <c r="F66" i="3"/>
  <c r="F228" i="3"/>
  <c r="F120" i="3"/>
  <c r="F65" i="3"/>
  <c r="F64" i="3"/>
  <c r="F63" i="3"/>
  <c r="F62" i="3"/>
  <c r="F227" i="3"/>
  <c r="F226" i="3"/>
  <c r="F119" i="3"/>
  <c r="F225" i="3"/>
  <c r="F118" i="3"/>
  <c r="F117" i="3"/>
  <c r="F116" i="3"/>
  <c r="F32" i="3"/>
  <c r="F115" i="3"/>
  <c r="F114" i="3"/>
  <c r="F249" i="3"/>
  <c r="F96" i="3"/>
  <c r="F49" i="3"/>
  <c r="F162" i="3"/>
  <c r="F61" i="3"/>
  <c r="F194" i="3"/>
  <c r="F193" i="3"/>
  <c r="F48" i="3"/>
  <c r="F8" i="3"/>
  <c r="F224" i="3"/>
  <c r="F223" i="3"/>
  <c r="F10" i="3"/>
  <c r="F95" i="3"/>
  <c r="F248" i="3"/>
  <c r="F222" i="3"/>
  <c r="F192" i="3"/>
  <c r="F247" i="3"/>
  <c r="F113" i="3"/>
  <c r="F191" i="3"/>
  <c r="F221" i="3"/>
  <c r="F220" i="3"/>
  <c r="F190" i="3"/>
  <c r="F189" i="3"/>
  <c r="F219" i="3"/>
  <c r="F47" i="3"/>
  <c r="F218" i="3"/>
  <c r="F60" i="3"/>
  <c r="F11" i="3"/>
  <c r="F46" i="3"/>
  <c r="F217" i="3"/>
  <c r="F45" i="3"/>
  <c r="F94" i="3"/>
  <c r="F44" i="3"/>
  <c r="F161" i="3"/>
  <c r="F216" i="3"/>
  <c r="F188" i="3"/>
  <c r="F112" i="3"/>
  <c r="F111" i="3"/>
  <c r="F187" i="3"/>
  <c r="F59" i="3"/>
  <c r="F110" i="3"/>
  <c r="F186" i="3"/>
  <c r="F185" i="3"/>
  <c r="F58" i="3"/>
  <c r="F20" i="3"/>
  <c r="F160" i="3"/>
  <c r="D93" i="3"/>
  <c r="B93" i="3" s="1"/>
  <c r="D215" i="3"/>
  <c r="B215" i="3" s="1"/>
  <c r="D109" i="3"/>
  <c r="B109" i="3" s="1"/>
  <c r="D108" i="3"/>
  <c r="D107" i="3"/>
  <c r="D43" i="3"/>
  <c r="D159" i="3"/>
  <c r="D158" i="3"/>
  <c r="D9" i="3"/>
  <c r="B9" i="3" s="1"/>
  <c r="D57" i="3"/>
  <c r="B57" i="3" s="1"/>
  <c r="D246" i="3"/>
  <c r="B246" i="3" s="1"/>
  <c r="D92" i="3"/>
  <c r="D31" i="3"/>
  <c r="D56" i="3"/>
  <c r="D91" i="3"/>
  <c r="D157" i="3"/>
  <c r="D156" i="3"/>
  <c r="D155" i="3"/>
  <c r="B155" i="3" s="1"/>
  <c r="D154" i="3"/>
  <c r="D258" i="3"/>
  <c r="D90" i="3"/>
  <c r="D257" i="3"/>
  <c r="D245" i="3"/>
  <c r="D89" i="3"/>
  <c r="D244" i="3"/>
  <c r="B244" i="3" s="1"/>
  <c r="D153" i="3"/>
  <c r="B153" i="3" s="1"/>
  <c r="D184" i="3"/>
  <c r="B184" i="3" s="1"/>
  <c r="D152" i="3"/>
  <c r="D243" i="3"/>
  <c r="D183" i="3"/>
  <c r="D214" i="3"/>
  <c r="D106" i="3"/>
  <c r="D213" i="3"/>
  <c r="D151" i="3"/>
  <c r="B151" i="3" s="1"/>
  <c r="D212" i="3"/>
  <c r="B212" i="3" s="1"/>
  <c r="D182" i="3"/>
  <c r="D211" i="3"/>
  <c r="D30" i="3"/>
  <c r="D210" i="3"/>
  <c r="D242" i="3"/>
  <c r="D181" i="3"/>
  <c r="B181" i="3" s="1"/>
  <c r="D256" i="3"/>
  <c r="B256" i="3" s="1"/>
  <c r="D88" i="3"/>
  <c r="D42" i="3"/>
  <c r="D241" i="3"/>
  <c r="D29" i="3"/>
  <c r="D87" i="3"/>
  <c r="D209" i="3"/>
  <c r="D5" i="3"/>
  <c r="D41" i="3"/>
  <c r="B41" i="3" s="1"/>
  <c r="D208" i="3"/>
  <c r="B208" i="3" s="1"/>
  <c r="D86" i="3"/>
  <c r="D150" i="3"/>
  <c r="D149" i="3"/>
  <c r="D85" i="3"/>
  <c r="D84" i="3"/>
  <c r="D40" i="3"/>
  <c r="B40" i="3" s="1"/>
  <c r="D207" i="3"/>
  <c r="B207" i="3" s="1"/>
  <c r="D17" i="3"/>
  <c r="D83" i="3"/>
  <c r="D7" i="3"/>
  <c r="D55" i="3"/>
  <c r="D148" i="3"/>
  <c r="D28" i="3"/>
  <c r="D16" i="3"/>
  <c r="B16" i="3" s="1"/>
  <c r="D180" i="3"/>
  <c r="B180" i="3" s="1"/>
  <c r="D54" i="3"/>
  <c r="B54" i="3" s="1"/>
  <c r="D179" i="3"/>
  <c r="D255" i="3"/>
  <c r="D147" i="3"/>
  <c r="D146" i="3"/>
  <c r="D145" i="3"/>
  <c r="D144" i="3"/>
  <c r="B144" i="3" s="1"/>
  <c r="D143" i="3"/>
  <c r="B143" i="3" s="1"/>
  <c r="D142" i="3"/>
  <c r="D105" i="3"/>
  <c r="D141" i="3"/>
  <c r="D206" i="3"/>
  <c r="D240" i="3"/>
  <c r="D104" i="3"/>
  <c r="D103" i="3"/>
  <c r="B103" i="3" s="1"/>
  <c r="D254" i="3"/>
  <c r="B254" i="3" s="1"/>
  <c r="D140" i="3"/>
  <c r="B140" i="3" s="1"/>
  <c r="D27" i="3"/>
  <c r="D82" i="3"/>
  <c r="D139" i="3"/>
  <c r="D239" i="3"/>
  <c r="D178" i="3"/>
  <c r="D177" i="3"/>
  <c r="B177" i="3" s="1"/>
  <c r="D26" i="3"/>
  <c r="B26" i="3" s="1"/>
  <c r="D138" i="3"/>
  <c r="B138" i="3" s="1"/>
  <c r="D137" i="3"/>
  <c r="D238" i="3"/>
  <c r="D136" i="3"/>
  <c r="D176" i="3"/>
  <c r="D205" i="3"/>
  <c r="D102" i="3"/>
  <c r="D81" i="3"/>
  <c r="B81" i="3" s="1"/>
  <c r="D53" i="3"/>
  <c r="D204" i="3"/>
  <c r="D80" i="3"/>
  <c r="D79" i="3"/>
  <c r="D203" i="3"/>
  <c r="D135" i="3"/>
  <c r="D253" i="3"/>
  <c r="B253" i="3" s="1"/>
  <c r="D175" i="3"/>
  <c r="B175" i="3" s="1"/>
  <c r="D174" i="3"/>
  <c r="B174" i="3" s="1"/>
  <c r="D237" i="3"/>
  <c r="D39" i="3"/>
  <c r="D134" i="3"/>
  <c r="D202" i="3"/>
  <c r="D133" i="3"/>
  <c r="D132" i="3"/>
  <c r="B132" i="3" s="1"/>
  <c r="D236" i="3"/>
  <c r="B236" i="3" s="1"/>
  <c r="D25" i="3"/>
  <c r="D15" i="3"/>
  <c r="D14" i="3"/>
  <c r="D101" i="3"/>
  <c r="D173" i="3"/>
  <c r="D100" i="3"/>
  <c r="D38" i="3"/>
  <c r="B38" i="3" s="1"/>
  <c r="D99" i="3"/>
  <c r="B99" i="3" s="1"/>
  <c r="D131" i="3"/>
  <c r="D130" i="3"/>
  <c r="D172" i="3"/>
  <c r="D171" i="3"/>
  <c r="D78" i="3"/>
  <c r="D170" i="3"/>
  <c r="D52" i="3"/>
  <c r="D235" i="3"/>
  <c r="D77" i="3"/>
  <c r="D76" i="3"/>
  <c r="D98" i="3"/>
  <c r="D37" i="3"/>
  <c r="D75" i="3"/>
  <c r="D169" i="3"/>
  <c r="D36" i="3"/>
  <c r="B36" i="3" s="1"/>
  <c r="D129" i="3"/>
  <c r="B129" i="3" s="1"/>
  <c r="D51" i="3"/>
  <c r="B51" i="3" s="1"/>
  <c r="D74" i="3"/>
  <c r="D234" i="3"/>
  <c r="D168" i="3"/>
  <c r="D13" i="3"/>
  <c r="D167" i="3"/>
  <c r="D19" i="3"/>
  <c r="D73" i="3"/>
  <c r="D24" i="3"/>
  <c r="D23" i="3"/>
  <c r="D35" i="3"/>
  <c r="D201" i="3"/>
  <c r="D128" i="3"/>
  <c r="D233" i="3"/>
  <c r="D72" i="3"/>
  <c r="B72" i="3" s="1"/>
  <c r="D166" i="3"/>
  <c r="B166" i="3" s="1"/>
  <c r="D200" i="3"/>
  <c r="B200" i="3" s="1"/>
  <c r="D71" i="3"/>
  <c r="D199" i="3"/>
  <c r="D165" i="3"/>
  <c r="D232" i="3"/>
  <c r="D34" i="3"/>
  <c r="D33" i="3"/>
  <c r="D127" i="3"/>
  <c r="D18" i="3"/>
  <c r="D97" i="3"/>
  <c r="D198" i="3"/>
  <c r="D126" i="3"/>
  <c r="D125" i="3"/>
  <c r="D164" i="3"/>
  <c r="D12" i="3"/>
  <c r="B12" i="3" s="1"/>
  <c r="D22" i="3"/>
  <c r="D231" i="3"/>
  <c r="B231" i="3" s="1"/>
  <c r="D50" i="3"/>
  <c r="D197" i="3"/>
  <c r="D252" i="3"/>
  <c r="D70" i="3"/>
  <c r="D230" i="3"/>
  <c r="D69" i="3"/>
  <c r="D196" i="3"/>
  <c r="D251" i="3"/>
  <c r="D124" i="3"/>
  <c r="D250" i="3"/>
  <c r="D68" i="3"/>
  <c r="D123" i="3"/>
  <c r="D6" i="3"/>
  <c r="D122" i="3"/>
  <c r="B122" i="3" s="1"/>
  <c r="D21" i="3"/>
  <c r="B21" i="3" s="1"/>
  <c r="D163" i="3"/>
  <c r="D229" i="3"/>
  <c r="D121" i="3"/>
  <c r="D67" i="3"/>
  <c r="D195" i="3"/>
  <c r="D66" i="3"/>
  <c r="D228" i="3"/>
  <c r="B228" i="3" s="1"/>
  <c r="D120" i="3"/>
  <c r="D65" i="3"/>
  <c r="D64" i="3"/>
  <c r="D63" i="3"/>
  <c r="D62" i="3"/>
  <c r="D227" i="3"/>
  <c r="D226" i="3"/>
  <c r="D119" i="3"/>
  <c r="D225" i="3"/>
  <c r="D118" i="3"/>
  <c r="D117" i="3"/>
  <c r="D116" i="3"/>
  <c r="D32" i="3"/>
  <c r="D115" i="3"/>
  <c r="D114" i="3"/>
  <c r="D249" i="3"/>
  <c r="B249" i="3" s="1"/>
  <c r="D96" i="3"/>
  <c r="D49" i="3"/>
  <c r="D162" i="3"/>
  <c r="D61" i="3"/>
  <c r="D194" i="3"/>
  <c r="D193" i="3"/>
  <c r="D48" i="3"/>
  <c r="D8" i="3"/>
  <c r="D224" i="3"/>
  <c r="D223" i="3"/>
  <c r="D10" i="3"/>
  <c r="D95" i="3"/>
  <c r="D248" i="3"/>
  <c r="D222" i="3"/>
  <c r="D192" i="3"/>
  <c r="D247" i="3"/>
  <c r="B247" i="3" s="1"/>
  <c r="D113" i="3"/>
  <c r="D191" i="3"/>
  <c r="D221" i="3"/>
  <c r="D220" i="3"/>
  <c r="D190" i="3"/>
  <c r="D189" i="3"/>
  <c r="D219" i="3"/>
  <c r="D47" i="3"/>
  <c r="D218" i="3"/>
  <c r="D60" i="3"/>
  <c r="D11" i="3"/>
  <c r="D46" i="3"/>
  <c r="D217" i="3"/>
  <c r="D45" i="3"/>
  <c r="D94" i="3"/>
  <c r="D44" i="3"/>
  <c r="D161" i="3"/>
  <c r="D216" i="3"/>
  <c r="D188" i="3"/>
  <c r="D112" i="3"/>
  <c r="D111" i="3"/>
  <c r="D187" i="3"/>
  <c r="D59" i="3"/>
  <c r="D110" i="3"/>
  <c r="B110" i="3" s="1"/>
  <c r="D186" i="3"/>
  <c r="D185" i="3"/>
  <c r="D58" i="3"/>
  <c r="D20" i="3"/>
  <c r="D160" i="3"/>
  <c r="B107" i="3"/>
  <c r="B43" i="3"/>
  <c r="B156" i="3"/>
  <c r="B154" i="3"/>
  <c r="B90" i="3"/>
  <c r="B106" i="3"/>
  <c r="B213" i="3"/>
  <c r="B88" i="3"/>
  <c r="B42" i="3"/>
  <c r="B5" i="3"/>
  <c r="B17" i="3"/>
  <c r="B142" i="3"/>
  <c r="B102" i="3"/>
  <c r="B53" i="3"/>
  <c r="B25" i="3"/>
  <c r="B52" i="3"/>
  <c r="B235" i="3"/>
  <c r="B19" i="3"/>
  <c r="B73" i="3"/>
  <c r="B33" i="3"/>
  <c r="B127" i="3"/>
  <c r="B18" i="3"/>
  <c r="B69" i="3"/>
  <c r="B196" i="3"/>
  <c r="B47" i="3"/>
  <c r="B215" i="15" l="1"/>
  <c r="B215" i="14"/>
  <c r="E383" i="2"/>
  <c r="D383" i="2"/>
  <c r="C383" i="2"/>
  <c r="B383" i="2"/>
  <c r="B216" i="13"/>
  <c r="E327" i="2"/>
  <c r="B327" i="2"/>
  <c r="D327" i="2"/>
  <c r="C327" i="2"/>
  <c r="E328" i="2"/>
  <c r="D328" i="2"/>
  <c r="C328" i="2"/>
  <c r="B328" i="2"/>
  <c r="E369" i="2"/>
  <c r="D369" i="2"/>
  <c r="C369" i="2"/>
  <c r="B369" i="2"/>
  <c r="E252" i="2"/>
  <c r="E359" i="2"/>
  <c r="E365" i="2"/>
  <c r="E370" i="2"/>
  <c r="E260" i="2"/>
  <c r="E269" i="2"/>
  <c r="E208" i="2"/>
  <c r="E211" i="2"/>
  <c r="E311" i="2"/>
  <c r="E237" i="2"/>
  <c r="E321" i="2"/>
  <c r="E306" i="2"/>
  <c r="E300" i="2"/>
  <c r="E203" i="2"/>
  <c r="E236" i="2"/>
  <c r="E366" i="2"/>
  <c r="E280" i="2"/>
  <c r="E293" i="2"/>
  <c r="E240" i="2"/>
  <c r="E268" i="2"/>
  <c r="E344" i="2"/>
  <c r="E322" i="2"/>
  <c r="E371" i="2"/>
  <c r="E276" i="2"/>
  <c r="E375" i="2"/>
  <c r="E352" i="2"/>
  <c r="E225" i="2"/>
  <c r="E340" i="2"/>
  <c r="E310" i="2"/>
  <c r="E362" i="2"/>
  <c r="E270" i="2"/>
  <c r="E319" i="2"/>
  <c r="E249" i="2"/>
  <c r="E169" i="2"/>
  <c r="E320" i="2"/>
  <c r="E198" i="2"/>
  <c r="E232" i="2"/>
  <c r="E367" i="2"/>
  <c r="E379" i="2"/>
  <c r="E147" i="2"/>
  <c r="E201" i="2"/>
  <c r="E217" i="2"/>
  <c r="E243" i="2"/>
  <c r="E256" i="2"/>
  <c r="E258" i="2"/>
  <c r="E262" i="2"/>
  <c r="E267" i="2"/>
  <c r="E273" i="2"/>
  <c r="E275" i="2"/>
  <c r="E283" i="2"/>
  <c r="E286" i="2"/>
  <c r="E290" i="2"/>
  <c r="E257" i="2"/>
  <c r="E326" i="2"/>
  <c r="E331" i="2"/>
  <c r="E335" i="2"/>
  <c r="E342" i="2"/>
  <c r="E345" i="2"/>
  <c r="E347" i="2"/>
  <c r="E358" i="2"/>
  <c r="E374" i="2"/>
  <c r="D303" i="2"/>
  <c r="E312" i="2"/>
  <c r="E348" i="2"/>
  <c r="E356" i="2"/>
  <c r="E242" i="2"/>
  <c r="B99" i="12"/>
  <c r="B108" i="12"/>
  <c r="B131" i="12"/>
  <c r="B100" i="12"/>
  <c r="B219" i="12"/>
  <c r="B76" i="12"/>
  <c r="B199" i="12"/>
  <c r="B139" i="12"/>
  <c r="B59" i="12"/>
  <c r="B225" i="12"/>
  <c r="B41" i="12"/>
  <c r="B83" i="12"/>
  <c r="B143" i="12"/>
  <c r="B73" i="12"/>
  <c r="B135" i="12"/>
  <c r="B114" i="12"/>
  <c r="B116" i="12"/>
  <c r="B170" i="12"/>
  <c r="B122" i="12"/>
  <c r="B35" i="12"/>
  <c r="B186" i="12"/>
  <c r="B162" i="12"/>
  <c r="B165" i="12"/>
  <c r="B89" i="12"/>
  <c r="B7" i="12"/>
  <c r="E309" i="2" s="1"/>
  <c r="B78" i="12"/>
  <c r="B202" i="12"/>
  <c r="B96" i="12"/>
  <c r="E333" i="2" s="1"/>
  <c r="E253" i="2"/>
  <c r="E151" i="2"/>
  <c r="E323" i="2"/>
  <c r="B42" i="12"/>
  <c r="B217" i="12"/>
  <c r="B111" i="12"/>
  <c r="B14" i="12"/>
  <c r="B220" i="12"/>
  <c r="B197" i="12"/>
  <c r="C325" i="2" s="1"/>
  <c r="B40" i="12"/>
  <c r="B119" i="12"/>
  <c r="B174" i="12"/>
  <c r="B175" i="12"/>
  <c r="B156" i="12"/>
  <c r="B71" i="12"/>
  <c r="E261" i="2" s="1"/>
  <c r="B151" i="12"/>
  <c r="B37" i="12"/>
  <c r="B87" i="12"/>
  <c r="B192" i="12"/>
  <c r="B24" i="12"/>
  <c r="B27" i="12"/>
  <c r="B28" i="12"/>
  <c r="E168" i="2" s="1"/>
  <c r="B138" i="12"/>
  <c r="B93" i="12"/>
  <c r="B118" i="12"/>
  <c r="B13" i="12"/>
  <c r="B203" i="12"/>
  <c r="B62" i="12"/>
  <c r="B205" i="12"/>
  <c r="B180" i="12"/>
  <c r="B33" i="12"/>
  <c r="B146" i="12"/>
  <c r="B97" i="12"/>
  <c r="B161" i="12"/>
  <c r="B86" i="12"/>
  <c r="B115" i="12"/>
  <c r="B95" i="12"/>
  <c r="B9" i="12"/>
  <c r="B81" i="12"/>
  <c r="B210" i="12"/>
  <c r="B211" i="12"/>
  <c r="B107" i="12"/>
  <c r="B11" i="12"/>
  <c r="E4" i="2" s="1"/>
  <c r="B48" i="12"/>
  <c r="B189" i="12"/>
  <c r="B164" i="12"/>
  <c r="B213" i="12"/>
  <c r="B64" i="12"/>
  <c r="B133" i="12"/>
  <c r="B26" i="12"/>
  <c r="B113" i="12"/>
  <c r="B65" i="12"/>
  <c r="B208" i="12"/>
  <c r="B57" i="12"/>
  <c r="B168" i="12"/>
  <c r="B30" i="12"/>
  <c r="B140" i="12"/>
  <c r="B58" i="12"/>
  <c r="B204" i="12"/>
  <c r="B179" i="12"/>
  <c r="E228" i="2" s="1"/>
  <c r="B34" i="12"/>
  <c r="B215" i="12"/>
  <c r="B90" i="12"/>
  <c r="B56" i="12"/>
  <c r="B32" i="12"/>
  <c r="B66" i="12"/>
  <c r="B85" i="12"/>
  <c r="B181" i="12"/>
  <c r="B183" i="12"/>
  <c r="B159" i="12"/>
  <c r="B18" i="12"/>
  <c r="B163" i="12"/>
  <c r="B72" i="12"/>
  <c r="B126" i="12"/>
  <c r="B144" i="12"/>
  <c r="E357" i="2" s="1"/>
  <c r="B88" i="12"/>
  <c r="B141" i="12"/>
  <c r="B98" i="12"/>
  <c r="B129" i="12"/>
  <c r="B17" i="12"/>
  <c r="B69" i="12"/>
  <c r="B109" i="12"/>
  <c r="B125" i="12"/>
  <c r="B84" i="12"/>
  <c r="B5" i="12"/>
  <c r="B51" i="12"/>
  <c r="B22" i="12"/>
  <c r="B191" i="12"/>
  <c r="B25" i="12"/>
  <c r="B112" i="12"/>
  <c r="B147" i="12"/>
  <c r="B55" i="12"/>
  <c r="B39" i="12"/>
  <c r="B154" i="12"/>
  <c r="B12" i="12"/>
  <c r="B201" i="12"/>
  <c r="B8" i="12"/>
  <c r="B127" i="12"/>
  <c r="E221" i="2" s="1"/>
  <c r="B224" i="12"/>
  <c r="B173" i="12"/>
  <c r="B61" i="12"/>
  <c r="B128" i="12"/>
  <c r="B67" i="12"/>
  <c r="B44" i="12"/>
  <c r="B46" i="12"/>
  <c r="B19" i="12"/>
  <c r="B218" i="12"/>
  <c r="B38" i="12"/>
  <c r="B193" i="12"/>
  <c r="B195" i="12"/>
  <c r="B198" i="12"/>
  <c r="B137" i="12"/>
  <c r="E303" i="2" s="1"/>
  <c r="B200" i="12"/>
  <c r="B94" i="12"/>
  <c r="B150" i="12"/>
  <c r="B120" i="12"/>
  <c r="B121" i="12"/>
  <c r="B80" i="12"/>
  <c r="B209" i="12"/>
  <c r="B15" i="12"/>
  <c r="E179" i="2" s="1"/>
  <c r="B124" i="12"/>
  <c r="B110" i="12"/>
  <c r="B49" i="12"/>
  <c r="E315" i="2" s="1"/>
  <c r="B212" i="12"/>
  <c r="B70" i="12"/>
  <c r="B21" i="12"/>
  <c r="B221" i="12"/>
  <c r="B92" i="12"/>
  <c r="E373" i="2" s="1"/>
  <c r="B54" i="12"/>
  <c r="B136" i="12"/>
  <c r="B148" i="12"/>
  <c r="B142" i="12"/>
  <c r="B185" i="12"/>
  <c r="B105" i="12"/>
  <c r="B158" i="12"/>
  <c r="B45" i="12"/>
  <c r="B10" i="12"/>
  <c r="B182" i="12"/>
  <c r="B36" i="12"/>
  <c r="B50" i="12"/>
  <c r="B132" i="12"/>
  <c r="B207" i="12"/>
  <c r="B336" i="2" s="1"/>
  <c r="B52" i="12"/>
  <c r="B23" i="12"/>
  <c r="B134" i="12"/>
  <c r="B74" i="12"/>
  <c r="B77" i="12"/>
  <c r="B167" i="12"/>
  <c r="B91" i="12"/>
  <c r="B169" i="12"/>
  <c r="B216" i="12"/>
  <c r="B79" i="12"/>
  <c r="B172" i="12"/>
  <c r="B103" i="12"/>
  <c r="B60" i="12"/>
  <c r="B176" i="12"/>
  <c r="B123" i="12"/>
  <c r="B157" i="12"/>
  <c r="B43" i="12"/>
  <c r="B160" i="12"/>
  <c r="B206" i="12"/>
  <c r="B6" i="12"/>
  <c r="B166" i="12"/>
  <c r="B145" i="12"/>
  <c r="B75" i="12"/>
  <c r="B194" i="12"/>
  <c r="B184" i="12"/>
  <c r="B47" i="12"/>
  <c r="B68" i="12"/>
  <c r="B106" i="12"/>
  <c r="B82" i="12"/>
  <c r="B153" i="12"/>
  <c r="B130" i="12"/>
  <c r="B63" i="12"/>
  <c r="E289" i="2" s="1"/>
  <c r="B188" i="12"/>
  <c r="B20" i="12"/>
  <c r="B190" i="12"/>
  <c r="B214" i="12"/>
  <c r="E329" i="2" s="1"/>
  <c r="B222" i="12"/>
  <c r="B53" i="12"/>
  <c r="B101" i="12"/>
  <c r="B102" i="12"/>
  <c r="B196" i="12"/>
  <c r="B226" i="12"/>
  <c r="B117" i="12"/>
  <c r="B29" i="12"/>
  <c r="B171" i="12"/>
  <c r="B31" i="12"/>
  <c r="B155" i="12"/>
  <c r="B104" i="12"/>
  <c r="E376" i="2" s="1"/>
  <c r="B152" i="12"/>
  <c r="B177" i="12"/>
  <c r="B223" i="12"/>
  <c r="B16" i="12"/>
  <c r="B187" i="12"/>
  <c r="B101" i="11"/>
  <c r="D347" i="2"/>
  <c r="D322" i="2"/>
  <c r="D365" i="2"/>
  <c r="B54" i="11"/>
  <c r="B211" i="11"/>
  <c r="B118" i="11"/>
  <c r="B96" i="11"/>
  <c r="B164" i="11"/>
  <c r="B170" i="11"/>
  <c r="B7" i="11"/>
  <c r="B208" i="11"/>
  <c r="B88" i="11"/>
  <c r="B215" i="11"/>
  <c r="B105" i="11"/>
  <c r="B217" i="11"/>
  <c r="B51" i="11"/>
  <c r="B193" i="11"/>
  <c r="B194" i="11"/>
  <c r="B153" i="11"/>
  <c r="B155" i="11"/>
  <c r="B183" i="11"/>
  <c r="B197" i="11"/>
  <c r="B124" i="11"/>
  <c r="B57" i="11"/>
  <c r="B129" i="11"/>
  <c r="B131" i="11"/>
  <c r="B132" i="11"/>
  <c r="B80" i="11"/>
  <c r="B61" i="11"/>
  <c r="B137" i="11"/>
  <c r="B29" i="11"/>
  <c r="B231" i="11"/>
  <c r="B174" i="11"/>
  <c r="B12" i="11"/>
  <c r="B233" i="11"/>
  <c r="B104" i="11"/>
  <c r="B190" i="11"/>
  <c r="B154" i="11"/>
  <c r="B165" i="11"/>
  <c r="B168" i="11"/>
  <c r="B160" i="11"/>
  <c r="B16" i="11"/>
  <c r="B185" i="11"/>
  <c r="B36" i="11"/>
  <c r="B115" i="11"/>
  <c r="B179" i="11"/>
  <c r="B224" i="11"/>
  <c r="B8" i="11"/>
  <c r="B157" i="11"/>
  <c r="B39" i="11"/>
  <c r="B122" i="11"/>
  <c r="B125" i="11"/>
  <c r="B206" i="11"/>
  <c r="B76" i="11"/>
  <c r="B147" i="11"/>
  <c r="B25" i="11"/>
  <c r="B82" i="11"/>
  <c r="B27" i="11"/>
  <c r="B28" i="11"/>
  <c r="B220" i="11"/>
  <c r="B187" i="11"/>
  <c r="B89" i="11"/>
  <c r="B91" i="11"/>
  <c r="B93" i="11"/>
  <c r="B143" i="11"/>
  <c r="B102" i="11"/>
  <c r="B67" i="11"/>
  <c r="B17" i="11"/>
  <c r="B113" i="11"/>
  <c r="B146" i="11"/>
  <c r="B52" i="11"/>
  <c r="D257" i="2" s="1"/>
  <c r="B71" i="11"/>
  <c r="B74" i="11"/>
  <c r="B22" i="11"/>
  <c r="B159" i="11"/>
  <c r="B40" i="11"/>
  <c r="B163" i="11"/>
  <c r="B77" i="11"/>
  <c r="B10" i="11"/>
  <c r="B60" i="11"/>
  <c r="B84" i="11"/>
  <c r="B87" i="11"/>
  <c r="B173" i="11"/>
  <c r="B214" i="11"/>
  <c r="D296" i="2" s="1"/>
  <c r="B188" i="11"/>
  <c r="B34" i="11"/>
  <c r="B13" i="11"/>
  <c r="B65" i="11"/>
  <c r="B63" i="11"/>
  <c r="B149" i="11"/>
  <c r="B43" i="11"/>
  <c r="B35" i="11"/>
  <c r="B66" i="11"/>
  <c r="B182" i="11"/>
  <c r="B55" i="11"/>
  <c r="B42" i="11"/>
  <c r="B178" i="11"/>
  <c r="B106" i="11"/>
  <c r="B109" i="11"/>
  <c r="B86" i="11"/>
  <c r="B213" i="11"/>
  <c r="B139" i="11"/>
  <c r="B142" i="11"/>
  <c r="B202" i="11"/>
  <c r="B112" i="11"/>
  <c r="B97" i="11"/>
  <c r="B116" i="11"/>
  <c r="B19" i="11"/>
  <c r="B205" i="11"/>
  <c r="D320" i="2" s="1"/>
  <c r="B119" i="11"/>
  <c r="B120" i="11"/>
  <c r="B230" i="11"/>
  <c r="B123" i="11"/>
  <c r="B98" i="11"/>
  <c r="B162" i="11"/>
  <c r="B207" i="11"/>
  <c r="B130" i="11"/>
  <c r="B209" i="11"/>
  <c r="B26" i="11"/>
  <c r="B169" i="11"/>
  <c r="B228" i="11"/>
  <c r="B221" i="11"/>
  <c r="B103" i="11"/>
  <c r="B48" i="11"/>
  <c r="B49" i="11"/>
  <c r="B192" i="11"/>
  <c r="B111" i="11"/>
  <c r="B69" i="11"/>
  <c r="B151" i="11"/>
  <c r="B152" i="11"/>
  <c r="B181" i="11"/>
  <c r="B225" i="11"/>
  <c r="B9" i="11"/>
  <c r="B21" i="11"/>
  <c r="B158" i="11"/>
  <c r="B161" i="11"/>
  <c r="B41" i="11"/>
  <c r="B59" i="11"/>
  <c r="B167" i="11"/>
  <c r="B210" i="11"/>
  <c r="B133" i="11"/>
  <c r="B201" i="11"/>
  <c r="B136" i="11"/>
  <c r="B186" i="11"/>
  <c r="B44" i="11"/>
  <c r="B62" i="11"/>
  <c r="B175" i="11"/>
  <c r="B94" i="11"/>
  <c r="D208" i="2" s="1"/>
  <c r="B229" i="11"/>
  <c r="B46" i="11"/>
  <c r="B5" i="11"/>
  <c r="B107" i="11"/>
  <c r="B15" i="11"/>
  <c r="B203" i="11"/>
  <c r="B150" i="11"/>
  <c r="D238" i="2" s="1"/>
  <c r="B222" i="11"/>
  <c r="B117" i="11"/>
  <c r="B38" i="11"/>
  <c r="B53" i="11"/>
  <c r="B196" i="11"/>
  <c r="B121" i="11"/>
  <c r="B23" i="11"/>
  <c r="B24" i="11"/>
  <c r="B199" i="11"/>
  <c r="B58" i="11"/>
  <c r="B219" i="11"/>
  <c r="B166" i="11"/>
  <c r="B232" i="11"/>
  <c r="D378" i="2" s="1"/>
  <c r="B6" i="11"/>
  <c r="B200" i="11"/>
  <c r="B11" i="11"/>
  <c r="B171" i="11"/>
  <c r="B172" i="11"/>
  <c r="B30" i="11"/>
  <c r="B140" i="11"/>
  <c r="B92" i="11"/>
  <c r="B148" i="11"/>
  <c r="B145" i="11"/>
  <c r="B216" i="11"/>
  <c r="B14" i="11"/>
  <c r="B191" i="11"/>
  <c r="B189" i="11"/>
  <c r="B110" i="11"/>
  <c r="B114" i="11"/>
  <c r="B70" i="11"/>
  <c r="B180" i="11"/>
  <c r="B195" i="11"/>
  <c r="B73" i="11"/>
  <c r="B198" i="11"/>
  <c r="B126" i="11"/>
  <c r="B128" i="11"/>
  <c r="B184" i="11"/>
  <c r="B226" i="11"/>
  <c r="B99" i="11"/>
  <c r="B83" i="11"/>
  <c r="B135" i="11"/>
  <c r="B100" i="11"/>
  <c r="B32" i="11"/>
  <c r="B33" i="11"/>
  <c r="B144" i="11"/>
  <c r="B177" i="11"/>
  <c r="B47" i="11"/>
  <c r="B108" i="11"/>
  <c r="B68" i="11"/>
  <c r="B50" i="11"/>
  <c r="B204" i="11"/>
  <c r="B18" i="11"/>
  <c r="B37" i="11"/>
  <c r="B223" i="11"/>
  <c r="B72" i="11"/>
  <c r="B156" i="11"/>
  <c r="B20" i="11"/>
  <c r="B218" i="11"/>
  <c r="B56" i="11"/>
  <c r="B127" i="11"/>
  <c r="B75" i="11"/>
  <c r="B78" i="11"/>
  <c r="B227" i="11"/>
  <c r="B79" i="11"/>
  <c r="B81" i="11"/>
  <c r="B134" i="11"/>
  <c r="B85" i="11"/>
  <c r="B138" i="11"/>
  <c r="B212" i="11"/>
  <c r="B31" i="11"/>
  <c r="B90" i="11"/>
  <c r="B141" i="11"/>
  <c r="B176" i="11"/>
  <c r="B45" i="11"/>
  <c r="B64" i="11"/>
  <c r="B296" i="2"/>
  <c r="B257" i="2"/>
  <c r="C296" i="2"/>
  <c r="C257" i="2"/>
  <c r="B208" i="2"/>
  <c r="B322" i="2"/>
  <c r="B347" i="2"/>
  <c r="B365" i="2"/>
  <c r="C208" i="2"/>
  <c r="C322" i="2"/>
  <c r="C347" i="2"/>
  <c r="C365" i="2"/>
  <c r="B186" i="9"/>
  <c r="B136" i="9"/>
  <c r="B189" i="9"/>
  <c r="B69" i="9"/>
  <c r="B165" i="9"/>
  <c r="B49" i="9"/>
  <c r="B108" i="9"/>
  <c r="B202" i="9"/>
  <c r="B169" i="9"/>
  <c r="B118" i="9"/>
  <c r="B78" i="9"/>
  <c r="B210" i="9"/>
  <c r="B120" i="9"/>
  <c r="B83" i="9"/>
  <c r="B85" i="9"/>
  <c r="B111" i="9"/>
  <c r="B214" i="9"/>
  <c r="B179" i="9"/>
  <c r="B104" i="9"/>
  <c r="B55" i="9"/>
  <c r="B59" i="9"/>
  <c r="B36" i="9"/>
  <c r="B184" i="9"/>
  <c r="B38" i="9"/>
  <c r="B282" i="2"/>
  <c r="B298" i="2"/>
  <c r="B338" i="2"/>
  <c r="B33" i="9"/>
  <c r="B137" i="9"/>
  <c r="B222" i="9"/>
  <c r="B206" i="9"/>
  <c r="B207" i="9"/>
  <c r="B226" i="9"/>
  <c r="B77" i="9"/>
  <c r="B176" i="9"/>
  <c r="B211" i="9"/>
  <c r="B82" i="9"/>
  <c r="B212" i="9"/>
  <c r="B192" i="9"/>
  <c r="B121" i="9"/>
  <c r="B103" i="9"/>
  <c r="B54" i="9"/>
  <c r="B58" i="9"/>
  <c r="B197" i="9"/>
  <c r="B60" i="9"/>
  <c r="B28" i="9"/>
  <c r="B10" i="9"/>
  <c r="B154" i="9"/>
  <c r="B64" i="9"/>
  <c r="B47" i="9"/>
  <c r="B187" i="9"/>
  <c r="B188" i="9"/>
  <c r="B68" i="9"/>
  <c r="B70" i="9"/>
  <c r="B34" i="9"/>
  <c r="B73" i="9"/>
  <c r="B225" i="9"/>
  <c r="B95" i="9"/>
  <c r="B172" i="9"/>
  <c r="B175" i="9"/>
  <c r="B119" i="9"/>
  <c r="B178" i="9"/>
  <c r="B5" i="9"/>
  <c r="B101" i="9"/>
  <c r="B143" i="9"/>
  <c r="B88" i="9"/>
  <c r="B194" i="9"/>
  <c r="B124" i="9"/>
  <c r="B105" i="9"/>
  <c r="B196" i="9"/>
  <c r="B198" i="9"/>
  <c r="B199" i="9"/>
  <c r="B43" i="9"/>
  <c r="B166" i="9"/>
  <c r="B50" i="9"/>
  <c r="B181" i="9"/>
  <c r="B27" i="9"/>
  <c r="B32" i="9"/>
  <c r="B153" i="9"/>
  <c r="B93" i="9"/>
  <c r="B8" i="9"/>
  <c r="B21" i="9"/>
  <c r="B42" i="9"/>
  <c r="B51" i="9"/>
  <c r="B25" i="9"/>
  <c r="B125" i="9"/>
  <c r="B217" i="9"/>
  <c r="B127" i="9"/>
  <c r="B91" i="9"/>
  <c r="B131" i="9"/>
  <c r="B113" i="9"/>
  <c r="B20" i="9"/>
  <c r="B67" i="9"/>
  <c r="B71" i="9"/>
  <c r="B201" i="9"/>
  <c r="B94" i="9"/>
  <c r="B109" i="9"/>
  <c r="B168" i="9"/>
  <c r="B209" i="9"/>
  <c r="B173" i="9"/>
  <c r="B13" i="9"/>
  <c r="B81" i="9"/>
  <c r="B84" i="9"/>
  <c r="B15" i="9"/>
  <c r="B87" i="9"/>
  <c r="B144" i="9"/>
  <c r="B44" i="9"/>
  <c r="B195" i="9"/>
  <c r="B57" i="9"/>
  <c r="B182" i="9"/>
  <c r="B150" i="9"/>
  <c r="B46" i="9"/>
  <c r="B18" i="9"/>
  <c r="B19" i="9"/>
  <c r="B204" i="9"/>
  <c r="B138" i="9"/>
  <c r="B205" i="9"/>
  <c r="B191" i="9"/>
  <c r="B170" i="9"/>
  <c r="B52" i="9"/>
  <c r="B156" i="9"/>
  <c r="B132" i="9"/>
  <c r="B139" i="9"/>
  <c r="B6" i="9"/>
  <c r="B102" i="9"/>
  <c r="B215" i="9"/>
  <c r="B183" i="9"/>
  <c r="B37" i="9"/>
  <c r="B61" i="9"/>
  <c r="B39" i="9"/>
  <c r="B134" i="9"/>
  <c r="B200" i="9"/>
  <c r="B159" i="9"/>
  <c r="B161" i="9"/>
  <c r="B129" i="9"/>
  <c r="B107" i="9"/>
  <c r="B219" i="9"/>
  <c r="B114" i="9"/>
  <c r="B158" i="9"/>
  <c r="B164" i="9"/>
  <c r="B75" i="9"/>
  <c r="B167" i="9"/>
  <c r="B117" i="9"/>
  <c r="B97" i="9"/>
  <c r="B100" i="9"/>
  <c r="B86" i="9"/>
  <c r="B216" i="9"/>
  <c r="B24" i="9"/>
  <c r="B128" i="9"/>
  <c r="B130" i="9"/>
  <c r="C72" i="2" s="1"/>
  <c r="B220" i="9"/>
  <c r="B160" i="9"/>
  <c r="B163" i="9"/>
  <c r="B221" i="9"/>
  <c r="B76" i="9"/>
  <c r="B174" i="9"/>
  <c r="B80" i="9"/>
  <c r="B31" i="9"/>
  <c r="B180" i="9"/>
  <c r="B7" i="9"/>
  <c r="B148" i="9"/>
  <c r="B106" i="9"/>
  <c r="B63" i="9"/>
  <c r="B41" i="9"/>
  <c r="B14" i="9"/>
  <c r="B62" i="9"/>
  <c r="B152" i="9"/>
  <c r="B65" i="9"/>
  <c r="B40" i="9"/>
  <c r="B151" i="9"/>
  <c r="B203" i="9"/>
  <c r="B11" i="9"/>
  <c r="B210" i="2" s="1"/>
  <c r="B162" i="9"/>
  <c r="B140" i="9"/>
  <c r="B177" i="9"/>
  <c r="B147" i="9"/>
  <c r="B16" i="9"/>
  <c r="B112" i="9"/>
  <c r="B17" i="9"/>
  <c r="B135" i="9"/>
  <c r="B157" i="9"/>
  <c r="D220" i="2" s="1"/>
  <c r="B48" i="9"/>
  <c r="B115" i="9"/>
  <c r="B72" i="9"/>
  <c r="B74" i="9"/>
  <c r="B224" i="9"/>
  <c r="B208" i="9"/>
  <c r="B171" i="9"/>
  <c r="B110" i="9"/>
  <c r="B141" i="9"/>
  <c r="B142" i="9"/>
  <c r="B213" i="9"/>
  <c r="B193" i="9"/>
  <c r="B145" i="9"/>
  <c r="B146" i="9"/>
  <c r="B126" i="9"/>
  <c r="B149" i="9"/>
  <c r="B185" i="9"/>
  <c r="B218" i="9"/>
  <c r="B45" i="9"/>
  <c r="B133" i="9"/>
  <c r="B155" i="9"/>
  <c r="B66" i="9"/>
  <c r="B92" i="9"/>
  <c r="B29" i="9"/>
  <c r="B12" i="9"/>
  <c r="B30" i="9"/>
  <c r="B223" i="9"/>
  <c r="B9" i="9"/>
  <c r="B190" i="9"/>
  <c r="B116" i="9"/>
  <c r="B96" i="9"/>
  <c r="B79" i="9"/>
  <c r="B22" i="9"/>
  <c r="B98" i="9"/>
  <c r="B99" i="9"/>
  <c r="B23" i="9"/>
  <c r="B53" i="9"/>
  <c r="B35" i="9"/>
  <c r="B122" i="9"/>
  <c r="B123" i="9"/>
  <c r="B56" i="9"/>
  <c r="B89" i="9"/>
  <c r="B26" i="9"/>
  <c r="B90" i="9"/>
  <c r="C220" i="2"/>
  <c r="D298" i="2"/>
  <c r="D210" i="2"/>
  <c r="D338" i="2"/>
  <c r="D295" i="2"/>
  <c r="D306" i="2"/>
  <c r="D282" i="2"/>
  <c r="C282" i="2"/>
  <c r="C298" i="2"/>
  <c r="C210" i="2"/>
  <c r="C338" i="2"/>
  <c r="B295" i="2"/>
  <c r="B306" i="2"/>
  <c r="C295" i="2"/>
  <c r="C306" i="2"/>
  <c r="B53" i="10"/>
  <c r="B139" i="10"/>
  <c r="B158" i="10"/>
  <c r="B58" i="10"/>
  <c r="B188" i="10"/>
  <c r="B9" i="10"/>
  <c r="B193" i="10"/>
  <c r="B33" i="10"/>
  <c r="B169" i="10"/>
  <c r="B172" i="10"/>
  <c r="B110" i="10"/>
  <c r="B176" i="10"/>
  <c r="B220" i="10"/>
  <c r="B40" i="10"/>
  <c r="B136" i="10"/>
  <c r="B194" i="10"/>
  <c r="B141" i="10"/>
  <c r="B143" i="10"/>
  <c r="B42" i="10"/>
  <c r="B180" i="10"/>
  <c r="B140" i="10"/>
  <c r="B214" i="10"/>
  <c r="B20" i="10"/>
  <c r="B83" i="10"/>
  <c r="B45" i="10"/>
  <c r="B186" i="10"/>
  <c r="B159" i="10"/>
  <c r="B216" i="10"/>
  <c r="B116" i="10"/>
  <c r="B207" i="10"/>
  <c r="B217" i="10"/>
  <c r="B165" i="10"/>
  <c r="B37" i="10"/>
  <c r="B91" i="10"/>
  <c r="B98" i="10"/>
  <c r="B102" i="10"/>
  <c r="B64" i="10"/>
  <c r="B89" i="10"/>
  <c r="B74" i="10"/>
  <c r="B71" i="10"/>
  <c r="B72" i="10"/>
  <c r="B90" i="10"/>
  <c r="B17" i="10"/>
  <c r="B223" i="10"/>
  <c r="B8" i="10"/>
  <c r="B121" i="10"/>
  <c r="B5" i="10"/>
  <c r="B215" i="10"/>
  <c r="B46" i="10"/>
  <c r="B21" i="10"/>
  <c r="B101" i="10"/>
  <c r="B84" i="10"/>
  <c r="B63" i="10"/>
  <c r="B164" i="10"/>
  <c r="B196" i="10"/>
  <c r="B131" i="10"/>
  <c r="B67" i="10"/>
  <c r="B219" i="10"/>
  <c r="B39" i="10"/>
  <c r="B221" i="10"/>
  <c r="B41" i="10"/>
  <c r="B211" i="10"/>
  <c r="B73" i="10"/>
  <c r="B93" i="10"/>
  <c r="B97" i="10"/>
  <c r="B44" i="10"/>
  <c r="B30" i="10"/>
  <c r="B161" i="10"/>
  <c r="B127" i="10"/>
  <c r="B218" i="10"/>
  <c r="B195" i="10"/>
  <c r="B166" i="10"/>
  <c r="B38" i="10"/>
  <c r="B173" i="10"/>
  <c r="B201" i="10"/>
  <c r="B23" i="10"/>
  <c r="B184" i="10"/>
  <c r="B125" i="10"/>
  <c r="B35" i="10"/>
  <c r="B199" i="10"/>
  <c r="B155" i="10"/>
  <c r="B174" i="10"/>
  <c r="B78" i="10"/>
  <c r="B190" i="10"/>
  <c r="B108" i="10"/>
  <c r="B82" i="10"/>
  <c r="B6" i="10"/>
  <c r="B154" i="10"/>
  <c r="B120" i="10"/>
  <c r="B27" i="10"/>
  <c r="B54" i="10"/>
  <c r="B28" i="10"/>
  <c r="B205" i="10"/>
  <c r="B32" i="10"/>
  <c r="B104" i="10"/>
  <c r="B170" i="10"/>
  <c r="B153" i="10"/>
  <c r="B117" i="10"/>
  <c r="B222" i="10"/>
  <c r="B56" i="10"/>
  <c r="B224" i="10"/>
  <c r="B203" i="10"/>
  <c r="B24" i="10"/>
  <c r="B55" i="10"/>
  <c r="B34" i="10"/>
  <c r="B149" i="10"/>
  <c r="B152" i="10"/>
  <c r="B178" i="10"/>
  <c r="B50" i="10"/>
  <c r="B118" i="10"/>
  <c r="B213" i="10"/>
  <c r="B95" i="10"/>
  <c r="B112" i="10"/>
  <c r="B94" i="10"/>
  <c r="B76" i="10"/>
  <c r="B96" i="10"/>
  <c r="B10" i="10"/>
  <c r="B29" i="10"/>
  <c r="B31" i="10"/>
  <c r="B60" i="10"/>
  <c r="B148" i="10"/>
  <c r="B208" i="10"/>
  <c r="B65" i="10"/>
  <c r="B19" i="10"/>
  <c r="B88" i="10"/>
  <c r="B179" i="10"/>
  <c r="B92" i="10"/>
  <c r="B52" i="10"/>
  <c r="B182" i="10"/>
  <c r="B79" i="10"/>
  <c r="B99" i="10"/>
  <c r="B157" i="10"/>
  <c r="B204" i="10"/>
  <c r="B147" i="10"/>
  <c r="B187" i="10"/>
  <c r="B59" i="10"/>
  <c r="B189" i="10"/>
  <c r="B191" i="10"/>
  <c r="B126" i="10"/>
  <c r="B128" i="10"/>
  <c r="B105" i="10"/>
  <c r="B129" i="10"/>
  <c r="B168" i="10"/>
  <c r="B197" i="10"/>
  <c r="B68" i="10"/>
  <c r="B198" i="10"/>
  <c r="B200" i="10"/>
  <c r="B111" i="10"/>
  <c r="B70" i="10"/>
  <c r="B119" i="10"/>
  <c r="B36" i="10"/>
  <c r="B202" i="10"/>
  <c r="B212" i="10"/>
  <c r="B25" i="10"/>
  <c r="B181" i="10"/>
  <c r="B12" i="10"/>
  <c r="B145" i="10"/>
  <c r="B113" i="10"/>
  <c r="B13" i="10"/>
  <c r="B114" i="10"/>
  <c r="B206" i="10"/>
  <c r="B124" i="10"/>
  <c r="B163" i="10"/>
  <c r="B62" i="10"/>
  <c r="B47" i="10"/>
  <c r="B167" i="10"/>
  <c r="B142" i="10"/>
  <c r="B85" i="10"/>
  <c r="B151" i="10"/>
  <c r="B133" i="10"/>
  <c r="B135" i="10"/>
  <c r="B87" i="10"/>
  <c r="B7" i="10"/>
  <c r="B51" i="10"/>
  <c r="B75" i="10"/>
  <c r="B43" i="10"/>
  <c r="B144" i="10"/>
  <c r="B183" i="10"/>
  <c r="B177" i="10"/>
  <c r="B100" i="10"/>
  <c r="B18" i="10"/>
  <c r="B122" i="10"/>
  <c r="B123" i="10"/>
  <c r="B80" i="10"/>
  <c r="B160" i="10"/>
  <c r="B162" i="10"/>
  <c r="B192" i="10"/>
  <c r="B61" i="10"/>
  <c r="B11" i="10"/>
  <c r="B106" i="10"/>
  <c r="B130" i="10"/>
  <c r="B107" i="10"/>
  <c r="B66" i="10"/>
  <c r="B15" i="10"/>
  <c r="B69" i="10"/>
  <c r="B109" i="10"/>
  <c r="B86" i="10"/>
  <c r="B22" i="10"/>
  <c r="B280" i="2"/>
  <c r="D341" i="2"/>
  <c r="D352" i="2"/>
  <c r="D280" i="2"/>
  <c r="D310" i="2"/>
  <c r="D358" i="2"/>
  <c r="D353" i="2"/>
  <c r="B341" i="2"/>
  <c r="B353" i="2"/>
  <c r="C280" i="2"/>
  <c r="C341" i="2"/>
  <c r="C353" i="2"/>
  <c r="B310" i="2"/>
  <c r="B352" i="2"/>
  <c r="B358" i="2"/>
  <c r="C310" i="2"/>
  <c r="C352" i="2"/>
  <c r="C358" i="2"/>
  <c r="B53" i="8"/>
  <c r="B40" i="8"/>
  <c r="B180" i="8"/>
  <c r="B79" i="8"/>
  <c r="B214" i="8"/>
  <c r="B221" i="8"/>
  <c r="B227" i="8"/>
  <c r="B31" i="8"/>
  <c r="B39" i="8"/>
  <c r="B84" i="8"/>
  <c r="B177" i="8"/>
  <c r="B97" i="8"/>
  <c r="B88" i="8"/>
  <c r="B131" i="8"/>
  <c r="B91" i="8"/>
  <c r="B181" i="8"/>
  <c r="B153" i="8"/>
  <c r="B71" i="8"/>
  <c r="B183" i="8"/>
  <c r="B109" i="8"/>
  <c r="B243" i="8"/>
  <c r="B137" i="8"/>
  <c r="B112" i="8"/>
  <c r="B226" i="8"/>
  <c r="B233" i="8"/>
  <c r="B35" i="8"/>
  <c r="B77" i="8"/>
  <c r="B162" i="8"/>
  <c r="B18" i="8"/>
  <c r="B52" i="8"/>
  <c r="B175" i="8"/>
  <c r="B231" i="8"/>
  <c r="B165" i="8"/>
  <c r="B50" i="8"/>
  <c r="B169" i="8"/>
  <c r="B218" i="8"/>
  <c r="B13" i="8"/>
  <c r="B130" i="8"/>
  <c r="B87" i="8"/>
  <c r="B171" i="8"/>
  <c r="B99" i="8"/>
  <c r="B9" i="8"/>
  <c r="B41" i="8"/>
  <c r="B152" i="8"/>
  <c r="B132" i="8"/>
  <c r="B5" i="8"/>
  <c r="B182" i="8"/>
  <c r="B108" i="8"/>
  <c r="B222" i="8"/>
  <c r="B186" i="8"/>
  <c r="B29" i="8"/>
  <c r="B156" i="8"/>
  <c r="B74" i="8"/>
  <c r="B190" i="8"/>
  <c r="B232" i="8"/>
  <c r="B234" i="8"/>
  <c r="B235" i="8"/>
  <c r="B160" i="8"/>
  <c r="B246" i="8"/>
  <c r="B49" i="8"/>
  <c r="B17" i="8"/>
  <c r="B145" i="8"/>
  <c r="B60" i="8"/>
  <c r="B146" i="8"/>
  <c r="B167" i="8"/>
  <c r="B204" i="8"/>
  <c r="B225" i="8"/>
  <c r="B103" i="8"/>
  <c r="B240" i="8"/>
  <c r="B43" i="8"/>
  <c r="B16" i="8"/>
  <c r="B208" i="8"/>
  <c r="B185" i="8"/>
  <c r="B187" i="8"/>
  <c r="B6" i="8"/>
  <c r="B11" i="8"/>
  <c r="B230" i="8"/>
  <c r="B32" i="8"/>
  <c r="B192" i="8"/>
  <c r="B158" i="8"/>
  <c r="B196" i="8"/>
  <c r="B142" i="8"/>
  <c r="B78" i="8"/>
  <c r="B164" i="8"/>
  <c r="B58" i="8"/>
  <c r="B124" i="8"/>
  <c r="B51" i="8"/>
  <c r="B148" i="8"/>
  <c r="B203" i="8"/>
  <c r="B216" i="8"/>
  <c r="B23" i="8"/>
  <c r="B179" i="8"/>
  <c r="B92" i="8"/>
  <c r="B201" i="8"/>
  <c r="B198" i="8"/>
  <c r="B120" i="8"/>
  <c r="B213" i="8"/>
  <c r="B82" i="8"/>
  <c r="B237" i="8"/>
  <c r="B38" i="8"/>
  <c r="B127" i="8"/>
  <c r="B149" i="8"/>
  <c r="B15" i="8"/>
  <c r="B106" i="8"/>
  <c r="B205" i="8"/>
  <c r="B100" i="8"/>
  <c r="B10" i="8"/>
  <c r="B25" i="8"/>
  <c r="B138" i="8"/>
  <c r="B94" i="8"/>
  <c r="B140" i="8"/>
  <c r="B197" i="8"/>
  <c r="B80" i="8"/>
  <c r="B245" i="8"/>
  <c r="B202" i="8"/>
  <c r="B150" i="8"/>
  <c r="B85" i="8"/>
  <c r="B241" i="8"/>
  <c r="B54" i="8"/>
  <c r="B242" i="8"/>
  <c r="B224" i="8"/>
  <c r="B191" i="8"/>
  <c r="B34" i="8"/>
  <c r="B161" i="8"/>
  <c r="B128" i="8"/>
  <c r="B36" i="8"/>
  <c r="B217" i="8"/>
  <c r="B101" i="8"/>
  <c r="B21" i="8"/>
  <c r="B67" i="8"/>
  <c r="B24" i="8"/>
  <c r="B136" i="8"/>
  <c r="B72" i="8"/>
  <c r="B111" i="8"/>
  <c r="B228" i="8"/>
  <c r="B157" i="8"/>
  <c r="B141" i="8"/>
  <c r="B48" i="8"/>
  <c r="B144" i="8"/>
  <c r="B81" i="8"/>
  <c r="B123" i="8"/>
  <c r="B147" i="8"/>
  <c r="B238" i="8"/>
  <c r="B134" i="8"/>
  <c r="B189" i="8"/>
  <c r="B206" i="8"/>
  <c r="B66" i="8"/>
  <c r="B90" i="8"/>
  <c r="B37" i="8"/>
  <c r="B98" i="8"/>
  <c r="B173" i="8"/>
  <c r="B239" i="8"/>
  <c r="B207" i="8"/>
  <c r="B133" i="8"/>
  <c r="B69" i="8"/>
  <c r="B219" i="8"/>
  <c r="B27" i="8"/>
  <c r="B56" i="8"/>
  <c r="B44" i="8"/>
  <c r="D294" i="2" s="1"/>
  <c r="B73" i="8"/>
  <c r="B212" i="8"/>
  <c r="B229" i="8"/>
  <c r="B46" i="8"/>
  <c r="B47" i="8"/>
  <c r="B244" i="8"/>
  <c r="B195" i="8"/>
  <c r="B118" i="8"/>
  <c r="B163" i="8"/>
  <c r="B200" i="8"/>
  <c r="B95" i="8"/>
  <c r="B247" i="8"/>
  <c r="B126" i="8"/>
  <c r="B83" i="8"/>
  <c r="B62" i="8"/>
  <c r="B63" i="8"/>
  <c r="B64" i="8"/>
  <c r="B151" i="8"/>
  <c r="B19" i="8"/>
  <c r="B176" i="8"/>
  <c r="B178" i="8"/>
  <c r="B135" i="8"/>
  <c r="B55" i="8"/>
  <c r="B210" i="8"/>
  <c r="B110" i="8"/>
  <c r="B155" i="8"/>
  <c r="B75" i="8"/>
  <c r="B193" i="8"/>
  <c r="B194" i="8"/>
  <c r="B119" i="8"/>
  <c r="B122" i="8"/>
  <c r="B96" i="8"/>
  <c r="B170" i="8"/>
  <c r="B172" i="8"/>
  <c r="B65" i="8"/>
  <c r="B102" i="8"/>
  <c r="B20" i="8"/>
  <c r="B89" i="8"/>
  <c r="B104" i="8"/>
  <c r="B8" i="8"/>
  <c r="B154" i="8"/>
  <c r="B220" i="8"/>
  <c r="B26" i="8"/>
  <c r="B223" i="8"/>
  <c r="B211" i="8"/>
  <c r="B188" i="8"/>
  <c r="B30" i="8"/>
  <c r="B45" i="8"/>
  <c r="B76" i="8"/>
  <c r="B33" i="8"/>
  <c r="B115" i="8"/>
  <c r="B117" i="8"/>
  <c r="B199" i="8"/>
  <c r="B143" i="8"/>
  <c r="B59" i="8"/>
  <c r="B166" i="8"/>
  <c r="B125" i="8"/>
  <c r="B168" i="8"/>
  <c r="B215" i="8"/>
  <c r="B86" i="8"/>
  <c r="B14" i="8"/>
  <c r="B129" i="8"/>
  <c r="B174" i="8"/>
  <c r="B7" i="8"/>
  <c r="B22" i="8"/>
  <c r="B42" i="8"/>
  <c r="B105" i="8"/>
  <c r="B68" i="8"/>
  <c r="B70" i="8"/>
  <c r="B107" i="8"/>
  <c r="B184" i="8"/>
  <c r="B209" i="8"/>
  <c r="B28" i="8"/>
  <c r="B93" i="8"/>
  <c r="B113" i="8"/>
  <c r="B114" i="8"/>
  <c r="B139" i="8"/>
  <c r="B12" i="8"/>
  <c r="B57" i="8"/>
  <c r="B236" i="8"/>
  <c r="B116" i="8"/>
  <c r="B321" i="2"/>
  <c r="C321" i="2"/>
  <c r="C291" i="2"/>
  <c r="B170" i="6"/>
  <c r="B30" i="6"/>
  <c r="B147" i="6"/>
  <c r="B210" i="6"/>
  <c r="B215" i="6"/>
  <c r="B247" i="6"/>
  <c r="B123" i="6"/>
  <c r="B125" i="6"/>
  <c r="B245" i="6"/>
  <c r="B127" i="6"/>
  <c r="B163" i="6"/>
  <c r="B37" i="6"/>
  <c r="D321" i="2" s="1"/>
  <c r="B208" i="6"/>
  <c r="B131" i="6"/>
  <c r="B77" i="6"/>
  <c r="B44" i="6"/>
  <c r="B236" i="6"/>
  <c r="B211" i="6"/>
  <c r="B171" i="6"/>
  <c r="B223" i="6"/>
  <c r="B138" i="6"/>
  <c r="B89" i="6"/>
  <c r="B176" i="6"/>
  <c r="B240" i="6"/>
  <c r="B53" i="6"/>
  <c r="B94" i="6"/>
  <c r="B96" i="6"/>
  <c r="B97" i="6"/>
  <c r="D291" i="2" s="1"/>
  <c r="B7" i="6"/>
  <c r="B221" i="6"/>
  <c r="B150" i="6"/>
  <c r="B152" i="6"/>
  <c r="D340" i="2" s="1"/>
  <c r="B74" i="6"/>
  <c r="B216" i="6"/>
  <c r="B59" i="6"/>
  <c r="B47" i="6"/>
  <c r="B241" i="6"/>
  <c r="B80" i="6"/>
  <c r="B194" i="6"/>
  <c r="B64" i="6"/>
  <c r="B110" i="6"/>
  <c r="B119" i="6"/>
  <c r="B156" i="6"/>
  <c r="B124" i="6"/>
  <c r="B70" i="6"/>
  <c r="B158" i="6"/>
  <c r="B160" i="6"/>
  <c r="B112" i="6"/>
  <c r="B206" i="6"/>
  <c r="B40" i="6"/>
  <c r="B186" i="6"/>
  <c r="B81" i="6"/>
  <c r="B18" i="6"/>
  <c r="B85" i="6"/>
  <c r="B26" i="6"/>
  <c r="B239" i="6"/>
  <c r="B51" i="6"/>
  <c r="B52" i="6"/>
  <c r="B95" i="6"/>
  <c r="B55" i="6"/>
  <c r="B219" i="6"/>
  <c r="B57" i="6"/>
  <c r="B58" i="6"/>
  <c r="B105" i="6"/>
  <c r="B108" i="6"/>
  <c r="B73" i="6"/>
  <c r="B167" i="6"/>
  <c r="B46" i="6"/>
  <c r="B213" i="6"/>
  <c r="B249" i="6"/>
  <c r="B180" i="6"/>
  <c r="B198" i="6"/>
  <c r="B19" i="6"/>
  <c r="B189" i="6"/>
  <c r="B140" i="6"/>
  <c r="B182" i="6"/>
  <c r="B192" i="6"/>
  <c r="B107" i="6"/>
  <c r="B196" i="6"/>
  <c r="B244" i="6"/>
  <c r="B162" i="6"/>
  <c r="B45" i="6"/>
  <c r="B137" i="6"/>
  <c r="B23" i="6"/>
  <c r="B202" i="6"/>
  <c r="B205" i="6"/>
  <c r="B234" i="6"/>
  <c r="B75" i="6"/>
  <c r="B12" i="6"/>
  <c r="B79" i="6"/>
  <c r="B235" i="6"/>
  <c r="B237" i="6"/>
  <c r="B246" i="6"/>
  <c r="D373" i="2" s="1"/>
  <c r="B136" i="6"/>
  <c r="B87" i="6"/>
  <c r="B173" i="6"/>
  <c r="B88" i="6"/>
  <c r="B22" i="6"/>
  <c r="B90" i="6"/>
  <c r="B91" i="6"/>
  <c r="B93" i="6"/>
  <c r="B242" i="6"/>
  <c r="B225" i="6"/>
  <c r="B248" i="2" s="1"/>
  <c r="B56" i="6"/>
  <c r="B100" i="6"/>
  <c r="B104" i="6"/>
  <c r="B222" i="6"/>
  <c r="B248" i="6"/>
  <c r="D376" i="2" s="1"/>
  <c r="B155" i="6"/>
  <c r="B118" i="6"/>
  <c r="B199" i="6"/>
  <c r="B35" i="6"/>
  <c r="B159" i="6"/>
  <c r="B129" i="6"/>
  <c r="B130" i="6"/>
  <c r="B14" i="6"/>
  <c r="B63" i="6"/>
  <c r="B109" i="6"/>
  <c r="B5" i="6"/>
  <c r="B200" i="6"/>
  <c r="B32" i="6"/>
  <c r="B61" i="6"/>
  <c r="B111" i="6"/>
  <c r="B128" i="6"/>
  <c r="B233" i="6"/>
  <c r="B39" i="6"/>
  <c r="B41" i="6"/>
  <c r="B42" i="6"/>
  <c r="B17" i="6"/>
  <c r="B13" i="6"/>
  <c r="B134" i="6"/>
  <c r="B238" i="6"/>
  <c r="B86" i="6"/>
  <c r="B172" i="6"/>
  <c r="B174" i="6"/>
  <c r="B141" i="6"/>
  <c r="B142" i="6"/>
  <c r="B145" i="6"/>
  <c r="B54" i="6"/>
  <c r="B191" i="6"/>
  <c r="B116" i="6"/>
  <c r="B218" i="6"/>
  <c r="B99" i="6"/>
  <c r="B103" i="6"/>
  <c r="B193" i="6"/>
  <c r="B60" i="6"/>
  <c r="B43" i="6"/>
  <c r="B135" i="6"/>
  <c r="B9" i="6"/>
  <c r="B217" i="6"/>
  <c r="B149" i="6"/>
  <c r="D308" i="2" s="1"/>
  <c r="B126" i="6"/>
  <c r="B84" i="6"/>
  <c r="B175" i="6"/>
  <c r="B101" i="6"/>
  <c r="B82" i="6"/>
  <c r="B83" i="6"/>
  <c r="B115" i="6"/>
  <c r="B20" i="6"/>
  <c r="B49" i="6"/>
  <c r="B50" i="6"/>
  <c r="B143" i="6"/>
  <c r="B179" i="6"/>
  <c r="B190" i="6"/>
  <c r="B10" i="6"/>
  <c r="B184" i="6"/>
  <c r="B148" i="6"/>
  <c r="B151" i="6"/>
  <c r="B243" i="6"/>
  <c r="B121" i="6"/>
  <c r="B195" i="6"/>
  <c r="B197" i="6"/>
  <c r="B228" i="6"/>
  <c r="B157" i="6"/>
  <c r="B8" i="6"/>
  <c r="B33" i="6"/>
  <c r="B65" i="6"/>
  <c r="B66" i="6"/>
  <c r="B120" i="6"/>
  <c r="B71" i="6"/>
  <c r="B231" i="6"/>
  <c r="B207" i="6"/>
  <c r="B185" i="6"/>
  <c r="B169" i="6"/>
  <c r="B212" i="6"/>
  <c r="B48" i="6"/>
  <c r="B178" i="6"/>
  <c r="B27" i="6"/>
  <c r="B220" i="6"/>
  <c r="B106" i="6"/>
  <c r="B122" i="6"/>
  <c r="B69" i="6"/>
  <c r="B161" i="6"/>
  <c r="B209" i="6"/>
  <c r="B187" i="6"/>
  <c r="B168" i="6"/>
  <c r="B25" i="6"/>
  <c r="B214" i="6"/>
  <c r="B92" i="6"/>
  <c r="B181" i="6"/>
  <c r="B62" i="6"/>
  <c r="B24" i="6"/>
  <c r="B154" i="6"/>
  <c r="B29" i="6"/>
  <c r="B227" i="6"/>
  <c r="B229" i="6"/>
  <c r="B31" i="6"/>
  <c r="B201" i="6"/>
  <c r="B34" i="6"/>
  <c r="B203" i="6"/>
  <c r="B204" i="6"/>
  <c r="B11" i="6"/>
  <c r="B165" i="6"/>
  <c r="B166" i="6"/>
  <c r="B113" i="6"/>
  <c r="B226" i="6"/>
  <c r="B117" i="6"/>
  <c r="B67" i="6"/>
  <c r="B68" i="6"/>
  <c r="B230" i="6"/>
  <c r="B72" i="6"/>
  <c r="B36" i="6"/>
  <c r="B164" i="6"/>
  <c r="B232" i="6"/>
  <c r="B38" i="6"/>
  <c r="B76" i="6"/>
  <c r="B78" i="6"/>
  <c r="B188" i="6"/>
  <c r="B132" i="6"/>
  <c r="B133" i="6"/>
  <c r="B114" i="6"/>
  <c r="B6" i="6"/>
  <c r="B15" i="6"/>
  <c r="B139" i="6"/>
  <c r="B21" i="6"/>
  <c r="B177" i="6"/>
  <c r="B144" i="6"/>
  <c r="B146" i="6"/>
  <c r="B224" i="6"/>
  <c r="B16" i="6"/>
  <c r="B221" i="2" s="1"/>
  <c r="B183" i="6"/>
  <c r="B98" i="6"/>
  <c r="B102" i="6"/>
  <c r="B28" i="6"/>
  <c r="B153" i="6"/>
  <c r="D348" i="2"/>
  <c r="B299" i="2"/>
  <c r="D179" i="2"/>
  <c r="D221" i="2"/>
  <c r="D342" i="2"/>
  <c r="D324" i="2"/>
  <c r="D239" i="2"/>
  <c r="D285" i="2"/>
  <c r="B294" i="2"/>
  <c r="C299" i="2"/>
  <c r="D299" i="2"/>
  <c r="C294" i="2"/>
  <c r="B324" i="2"/>
  <c r="B239" i="2"/>
  <c r="B285" i="2"/>
  <c r="B342" i="2"/>
  <c r="B348" i="2"/>
  <c r="B308" i="2"/>
  <c r="C324" i="2"/>
  <c r="C239" i="2"/>
  <c r="C285" i="2"/>
  <c r="C342" i="2"/>
  <c r="C348" i="2"/>
  <c r="C308" i="2"/>
  <c r="D319" i="2"/>
  <c r="B207" i="5"/>
  <c r="B90" i="5"/>
  <c r="B55" i="5"/>
  <c r="B209" i="5"/>
  <c r="B124" i="5"/>
  <c r="B218" i="5"/>
  <c r="B152" i="5"/>
  <c r="B141" i="5"/>
  <c r="B97" i="5"/>
  <c r="B66" i="5"/>
  <c r="B18" i="5"/>
  <c r="B30" i="5"/>
  <c r="B200" i="5"/>
  <c r="B130" i="5"/>
  <c r="B179" i="2"/>
  <c r="B319" i="2"/>
  <c r="C179" i="2"/>
  <c r="C319" i="2"/>
  <c r="C268" i="2"/>
  <c r="C318" i="2"/>
  <c r="C221" i="2"/>
  <c r="C283" i="2"/>
  <c r="B206" i="7"/>
  <c r="B195" i="7"/>
  <c r="B113" i="5"/>
  <c r="B26" i="5"/>
  <c r="B108" i="5"/>
  <c r="B122" i="5"/>
  <c r="D229" i="2" s="1"/>
  <c r="B16" i="5"/>
  <c r="B217" i="5"/>
  <c r="B12" i="5"/>
  <c r="B13" i="5"/>
  <c r="B21" i="5"/>
  <c r="B224" i="5"/>
  <c r="B157" i="5"/>
  <c r="B251" i="5"/>
  <c r="B24" i="5"/>
  <c r="B162" i="5"/>
  <c r="B188" i="5"/>
  <c r="B118" i="5"/>
  <c r="B47" i="5"/>
  <c r="B234" i="5"/>
  <c r="B64" i="5"/>
  <c r="B171" i="5"/>
  <c r="B60" i="5"/>
  <c r="B133" i="5"/>
  <c r="B208" i="5"/>
  <c r="B87" i="5"/>
  <c r="B89" i="5"/>
  <c r="B139" i="5"/>
  <c r="B69" i="5"/>
  <c r="B176" i="5"/>
  <c r="B53" i="5"/>
  <c r="B93" i="5"/>
  <c r="B126" i="5"/>
  <c r="B197" i="5"/>
  <c r="B57" i="5"/>
  <c r="B102" i="5"/>
  <c r="B203" i="5"/>
  <c r="B204" i="5"/>
  <c r="B156" i="5"/>
  <c r="B7" i="5"/>
  <c r="B109" i="5"/>
  <c r="B228" i="5"/>
  <c r="B254" i="5"/>
  <c r="B14" i="5"/>
  <c r="B119" i="5"/>
  <c r="B169" i="5"/>
  <c r="B192" i="5"/>
  <c r="B193" i="5"/>
  <c r="B81" i="5"/>
  <c r="B121" i="5"/>
  <c r="B32" i="5"/>
  <c r="B136" i="5"/>
  <c r="B138" i="5"/>
  <c r="B34" i="5"/>
  <c r="B244" i="5"/>
  <c r="B35" i="5"/>
  <c r="B71" i="5"/>
  <c r="D309" i="2" s="1"/>
  <c r="B196" i="5"/>
  <c r="B19" i="5"/>
  <c r="B147" i="5"/>
  <c r="B5" i="5"/>
  <c r="B101" i="5"/>
  <c r="B39" i="5"/>
  <c r="B127" i="5"/>
  <c r="B129" i="5"/>
  <c r="B155" i="5"/>
  <c r="B174" i="5"/>
  <c r="B98" i="5"/>
  <c r="D318" i="2" s="1"/>
  <c r="B105" i="5"/>
  <c r="B23" i="5"/>
  <c r="B107" i="5"/>
  <c r="B187" i="5"/>
  <c r="B112" i="5"/>
  <c r="B253" i="5"/>
  <c r="B43" i="5"/>
  <c r="B230" i="5"/>
  <c r="B116" i="5"/>
  <c r="B167" i="5"/>
  <c r="B262" i="5"/>
  <c r="B191" i="5"/>
  <c r="B36" i="5"/>
  <c r="B161" i="5"/>
  <c r="B83" i="5"/>
  <c r="B25" i="5"/>
  <c r="B205" i="5"/>
  <c r="B255" i="5"/>
  <c r="B165" i="5"/>
  <c r="B256" i="5"/>
  <c r="B237" i="5"/>
  <c r="B239" i="5"/>
  <c r="B82" i="5"/>
  <c r="B85" i="5"/>
  <c r="B88" i="5"/>
  <c r="B137" i="5"/>
  <c r="B257" i="5"/>
  <c r="B123" i="5"/>
  <c r="B243" i="5"/>
  <c r="B215" i="5"/>
  <c r="B144" i="5"/>
  <c r="B37" i="5"/>
  <c r="B145" i="5"/>
  <c r="B95" i="5"/>
  <c r="B236" i="5"/>
  <c r="B199" i="5"/>
  <c r="B248" i="5"/>
  <c r="B74" i="5"/>
  <c r="B103" i="5"/>
  <c r="B151" i="5"/>
  <c r="B249" i="5"/>
  <c r="B184" i="5"/>
  <c r="B59" i="5"/>
  <c r="B76" i="5"/>
  <c r="B110" i="5"/>
  <c r="B77" i="5"/>
  <c r="B78" i="5"/>
  <c r="B115" i="5"/>
  <c r="D315" i="2" s="1"/>
  <c r="B79" i="5"/>
  <c r="B45" i="5"/>
  <c r="B46" i="5"/>
  <c r="B302" i="2" s="1"/>
  <c r="B206" i="5"/>
  <c r="B170" i="5"/>
  <c r="B240" i="5"/>
  <c r="B261" i="5"/>
  <c r="B11" i="5"/>
  <c r="B67" i="5"/>
  <c r="B241" i="5"/>
  <c r="B33" i="5"/>
  <c r="B142" i="5"/>
  <c r="B212" i="5"/>
  <c r="B92" i="5"/>
  <c r="B178" i="5"/>
  <c r="B195" i="5"/>
  <c r="B94" i="5"/>
  <c r="B96" i="5"/>
  <c r="B56" i="5"/>
  <c r="B148" i="5"/>
  <c r="B100" i="5"/>
  <c r="B201" i="5"/>
  <c r="B181" i="5"/>
  <c r="B182" i="5"/>
  <c r="B104" i="5"/>
  <c r="B190" i="5"/>
  <c r="B238" i="5"/>
  <c r="B134" i="5"/>
  <c r="B84" i="5"/>
  <c r="B172" i="5"/>
  <c r="B210" i="5"/>
  <c r="B140" i="5"/>
  <c r="B15" i="5"/>
  <c r="B175" i="5"/>
  <c r="B213" i="5"/>
  <c r="B216" i="5"/>
  <c r="B125" i="5"/>
  <c r="B246" i="5"/>
  <c r="B179" i="5"/>
  <c r="B180" i="5"/>
  <c r="B247" i="5"/>
  <c r="B259" i="5"/>
  <c r="B149" i="5"/>
  <c r="B150" i="5"/>
  <c r="B128" i="5"/>
  <c r="B153" i="5"/>
  <c r="D268" i="2" s="1"/>
  <c r="B40" i="5"/>
  <c r="B250" i="5"/>
  <c r="B131" i="5"/>
  <c r="B159" i="5"/>
  <c r="B132" i="5"/>
  <c r="B114" i="5"/>
  <c r="B42" i="5"/>
  <c r="C304" i="2" s="1"/>
  <c r="B163" i="5"/>
  <c r="B189" i="5"/>
  <c r="B231" i="5"/>
  <c r="B233" i="5"/>
  <c r="B120" i="5"/>
  <c r="B49" i="5"/>
  <c r="B28" i="5"/>
  <c r="B50" i="5"/>
  <c r="B173" i="5"/>
  <c r="B51" i="5"/>
  <c r="B242" i="5"/>
  <c r="B258" i="5"/>
  <c r="B91" i="5"/>
  <c r="B214" i="5"/>
  <c r="B177" i="5"/>
  <c r="B235" i="5"/>
  <c r="B54" i="5"/>
  <c r="B6" i="5"/>
  <c r="B73" i="5"/>
  <c r="B198" i="5"/>
  <c r="B99" i="5"/>
  <c r="B220" i="5"/>
  <c r="B260" i="5"/>
  <c r="B22" i="5"/>
  <c r="B223" i="5"/>
  <c r="B183" i="5"/>
  <c r="B158" i="5"/>
  <c r="B185" i="5"/>
  <c r="B186" i="5"/>
  <c r="B61" i="5"/>
  <c r="B256" i="4"/>
  <c r="B16" i="4"/>
  <c r="B214" i="4"/>
  <c r="B136" i="4"/>
  <c r="B27" i="4"/>
  <c r="B86" i="4"/>
  <c r="B125" i="4"/>
  <c r="B129" i="4"/>
  <c r="B131" i="4"/>
  <c r="B139" i="4"/>
  <c r="B77" i="4"/>
  <c r="B36" i="4"/>
  <c r="B166" i="4"/>
  <c r="B242" i="4"/>
  <c r="B141" i="4"/>
  <c r="B44" i="4"/>
  <c r="B231" i="4"/>
  <c r="B26" i="4"/>
  <c r="B196" i="4"/>
  <c r="B234" i="4"/>
  <c r="B91" i="4"/>
  <c r="D332" i="2" s="1"/>
  <c r="B35" i="4"/>
  <c r="B121" i="4"/>
  <c r="B37" i="4"/>
  <c r="B224" i="4"/>
  <c r="B252" i="4"/>
  <c r="B169" i="4"/>
  <c r="B189" i="4"/>
  <c r="B101" i="4"/>
  <c r="B238" i="4"/>
  <c r="B43" i="4"/>
  <c r="B9" i="4"/>
  <c r="B104" i="4"/>
  <c r="B344" i="2" s="1"/>
  <c r="B46" i="4"/>
  <c r="B10" i="4"/>
  <c r="B84" i="4"/>
  <c r="B177" i="4"/>
  <c r="B49" i="4"/>
  <c r="B199" i="4"/>
  <c r="B155" i="4"/>
  <c r="B157" i="4"/>
  <c r="B32" i="4"/>
  <c r="D283" i="2" s="1"/>
  <c r="B11" i="4"/>
  <c r="B117" i="4"/>
  <c r="B118" i="4"/>
  <c r="B60" i="4"/>
  <c r="B241" i="2" s="1"/>
  <c r="B18" i="4"/>
  <c r="B120" i="4"/>
  <c r="B208" i="4"/>
  <c r="B95" i="4"/>
  <c r="B211" i="4"/>
  <c r="B130" i="4"/>
  <c r="B64" i="4"/>
  <c r="B66" i="4"/>
  <c r="B133" i="4"/>
  <c r="B69" i="4"/>
  <c r="B253" i="4"/>
  <c r="B216" i="4"/>
  <c r="B217" i="4"/>
  <c r="B76" i="4"/>
  <c r="B175" i="4"/>
  <c r="B94" i="4"/>
  <c r="B138" i="4"/>
  <c r="B274" i="2" s="1"/>
  <c r="B103" i="4"/>
  <c r="B45" i="4"/>
  <c r="B232" i="4"/>
  <c r="B28" i="4"/>
  <c r="B154" i="4"/>
  <c r="B55" i="4"/>
  <c r="B112" i="4"/>
  <c r="B57" i="4"/>
  <c r="B222" i="4"/>
  <c r="B162" i="4"/>
  <c r="B239" i="4"/>
  <c r="B14" i="4"/>
  <c r="B164" i="4"/>
  <c r="B127" i="4"/>
  <c r="B23" i="4"/>
  <c r="B63" i="4"/>
  <c r="B251" i="4"/>
  <c r="B40" i="4"/>
  <c r="B72" i="4"/>
  <c r="B20" i="4"/>
  <c r="B172" i="4"/>
  <c r="B102" i="4"/>
  <c r="B42" i="4"/>
  <c r="B218" i="4"/>
  <c r="B146" i="4"/>
  <c r="B109" i="4"/>
  <c r="B113" i="4"/>
  <c r="B236" i="4"/>
  <c r="B213" i="4"/>
  <c r="B255" i="4"/>
  <c r="B144" i="4"/>
  <c r="B350" i="2" s="1"/>
  <c r="B83" i="4"/>
  <c r="B147" i="4"/>
  <c r="B148" i="4"/>
  <c r="B150" i="4"/>
  <c r="B110" i="4"/>
  <c r="B201" i="4"/>
  <c r="B116" i="4"/>
  <c r="B203" i="4"/>
  <c r="B126" i="4"/>
  <c r="B250" i="4"/>
  <c r="B293" i="2" s="1"/>
  <c r="B74" i="4"/>
  <c r="B194" i="4"/>
  <c r="B58" i="4"/>
  <c r="B204" i="4"/>
  <c r="B97" i="4"/>
  <c r="B245" i="4"/>
  <c r="B372" i="2" s="1"/>
  <c r="B48" i="4"/>
  <c r="B246" i="4"/>
  <c r="B29" i="4"/>
  <c r="B30" i="4"/>
  <c r="B52" i="4"/>
  <c r="B111" i="4"/>
  <c r="B156" i="4"/>
  <c r="B88" i="4"/>
  <c r="B237" i="4"/>
  <c r="B6" i="4"/>
  <c r="B184" i="4"/>
  <c r="B185" i="4"/>
  <c r="B15" i="4"/>
  <c r="B210" i="4"/>
  <c r="B186" i="4"/>
  <c r="B165" i="4"/>
  <c r="B17" i="4"/>
  <c r="B227" i="4"/>
  <c r="B215" i="4"/>
  <c r="B187" i="4"/>
  <c r="B137" i="4"/>
  <c r="B73" i="4"/>
  <c r="B173" i="4"/>
  <c r="B41" i="4"/>
  <c r="B230" i="4"/>
  <c r="B80" i="4"/>
  <c r="B25" i="4"/>
  <c r="B317" i="2" s="1"/>
  <c r="B219" i="4"/>
  <c r="B192" i="4"/>
  <c r="B85" i="4"/>
  <c r="B108" i="4"/>
  <c r="B151" i="4"/>
  <c r="B153" i="4"/>
  <c r="B248" i="4"/>
  <c r="B375" i="2" s="1"/>
  <c r="B159" i="4"/>
  <c r="B56" i="4"/>
  <c r="B221" i="4"/>
  <c r="B89" i="4"/>
  <c r="B206" i="4"/>
  <c r="B13" i="4"/>
  <c r="B123" i="4"/>
  <c r="B223" i="4"/>
  <c r="B226" i="4"/>
  <c r="B241" i="4"/>
  <c r="B68" i="4"/>
  <c r="B71" i="4"/>
  <c r="B243" i="4"/>
  <c r="B171" i="4"/>
  <c r="B233" i="4"/>
  <c r="B149" i="4"/>
  <c r="B220" i="4"/>
  <c r="B5" i="4"/>
  <c r="B235" i="4"/>
  <c r="B119" i="4"/>
  <c r="B34" i="4"/>
  <c r="B207" i="4"/>
  <c r="B93" i="4"/>
  <c r="B209" i="4"/>
  <c r="B212" i="4"/>
  <c r="B65" i="4"/>
  <c r="B132" i="4"/>
  <c r="B134" i="4"/>
  <c r="B168" i="4"/>
  <c r="B228" i="4"/>
  <c r="B8" i="4"/>
  <c r="B100" i="4"/>
  <c r="B152" i="2" s="1"/>
  <c r="B114" i="4"/>
  <c r="B240" i="4"/>
  <c r="B19" i="4"/>
  <c r="B190" i="4"/>
  <c r="B143" i="4"/>
  <c r="B81" i="4"/>
  <c r="B105" i="4"/>
  <c r="B106" i="4"/>
  <c r="B193" i="4"/>
  <c r="B247" i="4"/>
  <c r="B179" i="4"/>
  <c r="B197" i="4"/>
  <c r="B31" i="4"/>
  <c r="B200" i="4"/>
  <c r="B182" i="4"/>
  <c r="B160" i="4"/>
  <c r="B202" i="4"/>
  <c r="B59" i="4"/>
  <c r="C261" i="2" s="1"/>
  <c r="B33" i="4"/>
  <c r="B90" i="4"/>
  <c r="B249" i="4"/>
  <c r="C379" i="2" s="1"/>
  <c r="B92" i="4"/>
  <c r="B124" i="4"/>
  <c r="B61" i="4"/>
  <c r="B38" i="4"/>
  <c r="B62" i="4"/>
  <c r="B39" i="4"/>
  <c r="B67" i="4"/>
  <c r="B70" i="4"/>
  <c r="B188" i="4"/>
  <c r="B244" i="4"/>
  <c r="B99" i="4"/>
  <c r="B267" i="2" s="1"/>
  <c r="B140" i="4"/>
  <c r="B78" i="4"/>
  <c r="B79" i="4"/>
  <c r="B24" i="4"/>
  <c r="B145" i="4"/>
  <c r="B47" i="4"/>
  <c r="B178" i="4"/>
  <c r="B50" i="4"/>
  <c r="B51" i="4"/>
  <c r="B181" i="4"/>
  <c r="B54" i="4"/>
  <c r="B158" i="4"/>
  <c r="B183" i="4"/>
  <c r="C242" i="2" s="1"/>
  <c r="B205" i="4"/>
  <c r="B163" i="4"/>
  <c r="B122" i="4"/>
  <c r="B96" i="4"/>
  <c r="B128" i="4"/>
  <c r="B225" i="4"/>
  <c r="B7" i="4"/>
  <c r="B142" i="4"/>
  <c r="B98" i="4"/>
  <c r="B167" i="4"/>
  <c r="B135" i="4"/>
  <c r="B254" i="4"/>
  <c r="B170" i="4"/>
  <c r="B75" i="4"/>
  <c r="B174" i="4"/>
  <c r="B229" i="4"/>
  <c r="B21" i="4"/>
  <c r="B191" i="4"/>
  <c r="B82" i="4"/>
  <c r="B176" i="4"/>
  <c r="B22" i="4"/>
  <c r="B107" i="4"/>
  <c r="B195" i="4"/>
  <c r="B180" i="4"/>
  <c r="B198" i="4"/>
  <c r="B152" i="4"/>
  <c r="B53" i="4"/>
  <c r="B87" i="4"/>
  <c r="B161" i="4"/>
  <c r="B115" i="4"/>
  <c r="B12" i="4"/>
  <c r="B233" i="3"/>
  <c r="B169" i="3"/>
  <c r="B170" i="3"/>
  <c r="B133" i="3"/>
  <c r="B135" i="3"/>
  <c r="B205" i="3"/>
  <c r="B28" i="3"/>
  <c r="B209" i="3"/>
  <c r="B242" i="3"/>
  <c r="B123" i="3"/>
  <c r="B70" i="3"/>
  <c r="B232" i="3"/>
  <c r="B176" i="3"/>
  <c r="B239" i="3"/>
  <c r="B240" i="3"/>
  <c r="B146" i="3"/>
  <c r="B148" i="3"/>
  <c r="B85" i="3"/>
  <c r="B87" i="3"/>
  <c r="B214" i="3"/>
  <c r="B245" i="3"/>
  <c r="B91" i="3"/>
  <c r="B159" i="3"/>
  <c r="B35" i="3"/>
  <c r="B234" i="3"/>
  <c r="B98" i="3"/>
  <c r="B14" i="3"/>
  <c r="B39" i="3"/>
  <c r="B80" i="3"/>
  <c r="B238" i="3"/>
  <c r="B82" i="3"/>
  <c r="B141" i="3"/>
  <c r="B255" i="3"/>
  <c r="B7" i="3"/>
  <c r="B150" i="3"/>
  <c r="B241" i="3"/>
  <c r="C361" i="2" s="1"/>
  <c r="B24" i="3"/>
  <c r="B77" i="3"/>
  <c r="B131" i="3"/>
  <c r="B221" i="3"/>
  <c r="B10" i="3"/>
  <c r="B162" i="3"/>
  <c r="B117" i="3"/>
  <c r="B64" i="3"/>
  <c r="B124" i="3"/>
  <c r="B50" i="3"/>
  <c r="B97" i="3"/>
  <c r="B71" i="3"/>
  <c r="B204" i="3"/>
  <c r="B27" i="3"/>
  <c r="B105" i="3"/>
  <c r="B179" i="3"/>
  <c r="B182" i="3"/>
  <c r="B152" i="3"/>
  <c r="B258" i="3"/>
  <c r="B92" i="3"/>
  <c r="B108" i="3"/>
  <c r="B120" i="3"/>
  <c r="B22" i="3"/>
  <c r="B65" i="3"/>
  <c r="B163" i="3"/>
  <c r="B251" i="3"/>
  <c r="B374" i="2" s="1"/>
  <c r="B94" i="3"/>
  <c r="B48" i="3"/>
  <c r="B114" i="3"/>
  <c r="B226" i="3"/>
  <c r="B66" i="3"/>
  <c r="B220" i="3"/>
  <c r="B63" i="3"/>
  <c r="B136" i="3"/>
  <c r="B139" i="3"/>
  <c r="B206" i="3"/>
  <c r="B147" i="3"/>
  <c r="B55" i="3"/>
  <c r="B149" i="3"/>
  <c r="B29" i="3"/>
  <c r="B370" i="2"/>
  <c r="D370" i="2"/>
  <c r="C370" i="2"/>
  <c r="D362" i="2"/>
  <c r="B362" i="2"/>
  <c r="B136" i="2"/>
  <c r="C362" i="2"/>
  <c r="B165" i="3"/>
  <c r="B202" i="3"/>
  <c r="B79" i="3"/>
  <c r="B121" i="3"/>
  <c r="B250" i="3"/>
  <c r="B197" i="3"/>
  <c r="B198" i="3"/>
  <c r="B201" i="3"/>
  <c r="C279" i="2" s="1"/>
  <c r="B168" i="3"/>
  <c r="B37" i="3"/>
  <c r="B171" i="3"/>
  <c r="B101" i="3"/>
  <c r="B134" i="3"/>
  <c r="B126" i="3"/>
  <c r="B203" i="3"/>
  <c r="B13" i="3"/>
  <c r="B75" i="3"/>
  <c r="B210" i="3"/>
  <c r="B367" i="2" s="1"/>
  <c r="B128" i="3"/>
  <c r="C368" i="2" s="1"/>
  <c r="B8" i="3"/>
  <c r="B44" i="3"/>
  <c r="B119" i="3"/>
  <c r="B252" i="3"/>
  <c r="B173" i="3"/>
  <c r="B68" i="3"/>
  <c r="B78" i="3"/>
  <c r="B222" i="3"/>
  <c r="B115" i="3"/>
  <c r="B195" i="3"/>
  <c r="B67" i="3"/>
  <c r="B186" i="3"/>
  <c r="B161" i="3"/>
  <c r="C363" i="2" s="1"/>
  <c r="B224" i="3"/>
  <c r="B218" i="3"/>
  <c r="B225" i="3"/>
  <c r="B113" i="3"/>
  <c r="B96" i="3"/>
  <c r="B219" i="3"/>
  <c r="B62" i="3"/>
  <c r="B160" i="3"/>
  <c r="B111" i="3"/>
  <c r="B217" i="3"/>
  <c r="B190" i="3"/>
  <c r="B248" i="3"/>
  <c r="B194" i="3"/>
  <c r="B32" i="3"/>
  <c r="B20" i="3"/>
  <c r="B112" i="3"/>
  <c r="B46" i="3"/>
  <c r="B95" i="3"/>
  <c r="B61" i="3"/>
  <c r="B116" i="3"/>
  <c r="B188" i="3"/>
  <c r="B11" i="3"/>
  <c r="B185" i="3"/>
  <c r="B216" i="3"/>
  <c r="B380" i="2" s="1"/>
  <c r="B60" i="3"/>
  <c r="B191" i="3"/>
  <c r="B223" i="3"/>
  <c r="B49" i="3"/>
  <c r="B118" i="3"/>
  <c r="B192" i="3"/>
  <c r="B59" i="3"/>
  <c r="B187" i="3"/>
  <c r="B189" i="3"/>
  <c r="B193" i="3"/>
  <c r="B227" i="3"/>
  <c r="B45" i="3"/>
  <c r="B58" i="3"/>
  <c r="P22" i="16"/>
  <c r="P16" i="16"/>
  <c r="P8" i="16"/>
  <c r="E271" i="2" l="1"/>
  <c r="E46" i="2"/>
  <c r="E75" i="2"/>
  <c r="E159" i="2"/>
  <c r="E223" i="2"/>
  <c r="E43" i="2"/>
  <c r="E58" i="2"/>
  <c r="E255" i="2"/>
  <c r="E89" i="2"/>
  <c r="E33" i="2"/>
  <c r="E15" i="2"/>
  <c r="E193" i="2"/>
  <c r="E157" i="2"/>
  <c r="C206" i="2"/>
  <c r="E118" i="2"/>
  <c r="E187" i="2"/>
  <c r="E338" i="2"/>
  <c r="E200" i="2"/>
  <c r="E45" i="2"/>
  <c r="D336" i="2"/>
  <c r="E94" i="2"/>
  <c r="E191" i="2"/>
  <c r="E279" i="2"/>
  <c r="E180" i="2"/>
  <c r="E156" i="2"/>
  <c r="E212" i="2"/>
  <c r="E241" i="2"/>
  <c r="E131" i="2"/>
  <c r="E30" i="2"/>
  <c r="E80" i="2"/>
  <c r="D160" i="2"/>
  <c r="E6" i="2"/>
  <c r="E124" i="2"/>
  <c r="E64" i="2"/>
  <c r="D5" i="2"/>
  <c r="E134" i="2"/>
  <c r="E53" i="2"/>
  <c r="E71" i="2"/>
  <c r="B178" i="2"/>
  <c r="E36" i="2"/>
  <c r="E189" i="2"/>
  <c r="D265" i="2"/>
  <c r="E215" i="2"/>
  <c r="E143" i="2"/>
  <c r="E63" i="2"/>
  <c r="E95" i="2"/>
  <c r="E99" i="2"/>
  <c r="E9" i="2"/>
  <c r="E154" i="2"/>
  <c r="E88" i="2"/>
  <c r="E155" i="2"/>
  <c r="E272" i="2"/>
  <c r="E207" i="2"/>
  <c r="E341" i="2"/>
  <c r="E81" i="2"/>
  <c r="E122" i="2"/>
  <c r="E183" i="2"/>
  <c r="E140" i="2"/>
  <c r="E149" i="2"/>
  <c r="E113" i="2"/>
  <c r="E181" i="2"/>
  <c r="E368" i="2"/>
  <c r="E167" i="2"/>
  <c r="E161" i="2"/>
  <c r="E295" i="2"/>
  <c r="C336" i="2"/>
  <c r="D223" i="2"/>
  <c r="E110" i="2"/>
  <c r="E112" i="2"/>
  <c r="E41" i="2"/>
  <c r="E119" i="2"/>
  <c r="E382" i="2"/>
  <c r="E70" i="2"/>
  <c r="E31" i="2"/>
  <c r="E48" i="2"/>
  <c r="E68" i="2"/>
  <c r="E163" i="2"/>
  <c r="E142" i="2"/>
  <c r="E307" i="2"/>
  <c r="E137" i="2"/>
  <c r="C135" i="2"/>
  <c r="E138" i="2"/>
  <c r="E27" i="2"/>
  <c r="E17" i="2"/>
  <c r="E360" i="2"/>
  <c r="E129" i="2"/>
  <c r="E32" i="2"/>
  <c r="C303" i="2"/>
  <c r="E336" i="2"/>
  <c r="D218" i="2"/>
  <c r="E144" i="2"/>
  <c r="E166" i="2"/>
  <c r="E123" i="2"/>
  <c r="E7" i="2"/>
  <c r="E291" i="2"/>
  <c r="E93" i="2"/>
  <c r="E73" i="2"/>
  <c r="E126" i="2"/>
  <c r="E282" i="2"/>
  <c r="E285" i="2"/>
  <c r="E11" i="2"/>
  <c r="E195" i="2"/>
  <c r="E92" i="2"/>
  <c r="E235" i="2"/>
  <c r="E109" i="2"/>
  <c r="E51" i="2"/>
  <c r="E361" i="2"/>
  <c r="E186" i="2"/>
  <c r="E205" i="2"/>
  <c r="E55" i="2"/>
  <c r="E238" i="2"/>
  <c r="E44" i="2"/>
  <c r="D325" i="2"/>
  <c r="B184" i="2"/>
  <c r="C188" i="2"/>
  <c r="C250" i="2"/>
  <c r="E266" i="2"/>
  <c r="E18" i="2"/>
  <c r="E230" i="2"/>
  <c r="E204" i="2"/>
  <c r="E87" i="2"/>
  <c r="E10" i="2"/>
  <c r="E162" i="2"/>
  <c r="D28" i="2"/>
  <c r="E82" i="2"/>
  <c r="E172" i="2"/>
  <c r="E351" i="2"/>
  <c r="E61" i="2"/>
  <c r="E372" i="2"/>
  <c r="E115" i="2"/>
  <c r="E301" i="2"/>
  <c r="E325" i="2"/>
  <c r="E196" i="2"/>
  <c r="E105" i="2"/>
  <c r="E164" i="2"/>
  <c r="D141" i="2"/>
  <c r="B303" i="2"/>
  <c r="B325" i="2"/>
  <c r="E16" i="2"/>
  <c r="D205" i="2"/>
  <c r="E23" i="2"/>
  <c r="E176" i="2"/>
  <c r="E145" i="2"/>
  <c r="D114" i="2"/>
  <c r="E224" i="2"/>
  <c r="E184" i="2"/>
  <c r="E218" i="2"/>
  <c r="B218" i="2"/>
  <c r="E296" i="2"/>
  <c r="E213" i="2"/>
  <c r="D213" i="2"/>
  <c r="E77" i="2"/>
  <c r="E116" i="2"/>
  <c r="B150" i="2"/>
  <c r="E29" i="2"/>
  <c r="E103" i="2"/>
  <c r="E39" i="2"/>
  <c r="C197" i="2"/>
  <c r="E54" i="2"/>
  <c r="E59" i="2"/>
  <c r="E165" i="2"/>
  <c r="E378" i="2"/>
  <c r="E332" i="2"/>
  <c r="E104" i="2"/>
  <c r="E130" i="2"/>
  <c r="E209" i="2"/>
  <c r="C49" i="2"/>
  <c r="E152" i="2"/>
  <c r="E192" i="2"/>
  <c r="E247" i="2"/>
  <c r="D133" i="2"/>
  <c r="E111" i="2"/>
  <c r="E20" i="2"/>
  <c r="E194" i="2"/>
  <c r="C222" i="2"/>
  <c r="E83" i="2"/>
  <c r="E62" i="2"/>
  <c r="E98" i="2"/>
  <c r="E13" i="2"/>
  <c r="E125" i="2"/>
  <c r="E76" i="2"/>
  <c r="E42" i="2"/>
  <c r="E38" i="2"/>
  <c r="E14" i="2"/>
  <c r="E8" i="2"/>
  <c r="C125" i="2"/>
  <c r="D135" i="2"/>
  <c r="E101" i="2"/>
  <c r="E40" i="2"/>
  <c r="E175" i="2"/>
  <c r="E117" i="2"/>
  <c r="E146" i="2"/>
  <c r="E153" i="2"/>
  <c r="E136" i="2"/>
  <c r="E185" i="2"/>
  <c r="E91" i="2"/>
  <c r="E214" i="2"/>
  <c r="E233" i="2"/>
  <c r="E216" i="2"/>
  <c r="E34" i="2"/>
  <c r="E67" i="2"/>
  <c r="E190" i="2"/>
  <c r="E132" i="2"/>
  <c r="E171" i="2"/>
  <c r="E100" i="2"/>
  <c r="E52" i="2"/>
  <c r="E128" i="2"/>
  <c r="E57" i="2"/>
  <c r="E188" i="2"/>
  <c r="E199" i="2"/>
  <c r="E56" i="2"/>
  <c r="E19" i="2"/>
  <c r="E174" i="2"/>
  <c r="E158" i="2"/>
  <c r="E85" i="2"/>
  <c r="E139" i="2"/>
  <c r="E182" i="2"/>
  <c r="E106" i="2"/>
  <c r="D142" i="2"/>
  <c r="E177" i="2"/>
  <c r="E173" i="2"/>
  <c r="E121" i="2"/>
  <c r="E127" i="2"/>
  <c r="E66" i="2"/>
  <c r="B228" i="12"/>
  <c r="E24" i="2"/>
  <c r="E96" i="2"/>
  <c r="E107" i="2"/>
  <c r="E78" i="2"/>
  <c r="E102" i="2"/>
  <c r="E86" i="2"/>
  <c r="E60" i="2"/>
  <c r="E65" i="2"/>
  <c r="B135" i="2"/>
  <c r="E227" i="2"/>
  <c r="E170" i="2"/>
  <c r="E254" i="2"/>
  <c r="E234" i="2"/>
  <c r="E25" i="2"/>
  <c r="E12" i="2"/>
  <c r="E265" i="2"/>
  <c r="E26" i="2"/>
  <c r="D301" i="2"/>
  <c r="B183" i="2"/>
  <c r="D145" i="2"/>
  <c r="B129" i="2"/>
  <c r="C209" i="2"/>
  <c r="C202" i="2"/>
  <c r="C301" i="2"/>
  <c r="B301" i="2"/>
  <c r="D206" i="2"/>
  <c r="D212" i="2"/>
  <c r="C238" i="2"/>
  <c r="B223" i="2"/>
  <c r="B251" i="2"/>
  <c r="C251" i="2"/>
  <c r="C6" i="2"/>
  <c r="B235" i="11"/>
  <c r="C223" i="2"/>
  <c r="C218" i="2"/>
  <c r="B378" i="2"/>
  <c r="C212" i="2"/>
  <c r="B212" i="2"/>
  <c r="B205" i="2"/>
  <c r="B246" i="2"/>
  <c r="C378" i="2"/>
  <c r="B320" i="2"/>
  <c r="C213" i="2"/>
  <c r="C205" i="2"/>
  <c r="B238" i="2"/>
  <c r="C265" i="2"/>
  <c r="B213" i="2"/>
  <c r="C320" i="2"/>
  <c r="B206" i="2"/>
  <c r="B265" i="2"/>
  <c r="C107" i="2"/>
  <c r="B247" i="2"/>
  <c r="B290" i="2"/>
  <c r="B119" i="2"/>
  <c r="B7" i="2"/>
  <c r="B220" i="2"/>
  <c r="D233" i="2"/>
  <c r="B228" i="9"/>
  <c r="B123" i="2"/>
  <c r="B226" i="10"/>
  <c r="B228" i="2"/>
  <c r="D247" i="2"/>
  <c r="B180" i="2"/>
  <c r="B138" i="2"/>
  <c r="C247" i="2"/>
  <c r="B142" i="2"/>
  <c r="B175" i="2"/>
  <c r="B214" i="2"/>
  <c r="B249" i="8"/>
  <c r="C142" i="2"/>
  <c r="C244" i="2"/>
  <c r="B171" i="2"/>
  <c r="C138" i="2"/>
  <c r="D184" i="2"/>
  <c r="C184" i="2"/>
  <c r="D138" i="2"/>
  <c r="B200" i="2"/>
  <c r="D199" i="2"/>
  <c r="D134" i="2"/>
  <c r="C214" i="2"/>
  <c r="B107" i="2"/>
  <c r="D107" i="2"/>
  <c r="D181" i="2"/>
  <c r="C253" i="2"/>
  <c r="D248" i="2"/>
  <c r="C199" i="2"/>
  <c r="D119" i="2"/>
  <c r="C376" i="2"/>
  <c r="B291" i="2"/>
  <c r="C340" i="2"/>
  <c r="D253" i="2"/>
  <c r="D275" i="2"/>
  <c r="B245" i="2"/>
  <c r="C181" i="2"/>
  <c r="B181" i="2"/>
  <c r="C248" i="2"/>
  <c r="C373" i="2"/>
  <c r="B172" i="2"/>
  <c r="D172" i="2"/>
  <c r="C172" i="2"/>
  <c r="B376" i="2"/>
  <c r="B373" i="2"/>
  <c r="C55" i="2"/>
  <c r="C119" i="2"/>
  <c r="B83" i="2"/>
  <c r="C175" i="2"/>
  <c r="B199" i="2"/>
  <c r="B253" i="2"/>
  <c r="B251" i="6"/>
  <c r="B340" i="2"/>
  <c r="C186" i="2"/>
  <c r="B186" i="2"/>
  <c r="D186" i="2"/>
  <c r="C312" i="2"/>
  <c r="B262" i="7"/>
  <c r="C159" i="2"/>
  <c r="D302" i="2"/>
  <c r="C183" i="2"/>
  <c r="C309" i="2"/>
  <c r="B233" i="2"/>
  <c r="C229" i="2"/>
  <c r="C129" i="2"/>
  <c r="D214" i="2"/>
  <c r="B229" i="2"/>
  <c r="C302" i="2"/>
  <c r="D290" i="2"/>
  <c r="D312" i="2"/>
  <c r="B275" i="2"/>
  <c r="C275" i="2"/>
  <c r="B209" i="2"/>
  <c r="D125" i="2"/>
  <c r="C315" i="2"/>
  <c r="D175" i="2"/>
  <c r="D304" i="2"/>
  <c r="B195" i="2"/>
  <c r="C233" i="2"/>
  <c r="B312" i="2"/>
  <c r="B268" i="2"/>
  <c r="D250" i="2"/>
  <c r="D129" i="2"/>
  <c r="B125" i="2"/>
  <c r="D183" i="2"/>
  <c r="B318" i="2"/>
  <c r="B304" i="2"/>
  <c r="D209" i="2"/>
  <c r="B309" i="2"/>
  <c r="C290" i="2"/>
  <c r="B315" i="2"/>
  <c r="D46" i="2"/>
  <c r="C372" i="2"/>
  <c r="D193" i="2"/>
  <c r="B292" i="2"/>
  <c r="B382" i="2"/>
  <c r="C136" i="2"/>
  <c r="B91" i="2"/>
  <c r="B73" i="2"/>
  <c r="B128" i="2"/>
  <c r="B262" i="2"/>
  <c r="C382" i="2"/>
  <c r="D382" i="2"/>
  <c r="D180" i="2"/>
  <c r="B356" i="2"/>
  <c r="B359" i="2"/>
  <c r="B244" i="2"/>
  <c r="B332" i="2"/>
  <c r="B145" i="2"/>
  <c r="D359" i="2"/>
  <c r="C207" i="2"/>
  <c r="D55" i="2"/>
  <c r="D52" i="2"/>
  <c r="C227" i="2"/>
  <c r="C193" i="2"/>
  <c r="C292" i="2"/>
  <c r="C274" i="2"/>
  <c r="C317" i="2"/>
  <c r="D267" i="2"/>
  <c r="D195" i="2"/>
  <c r="C245" i="2"/>
  <c r="C228" i="2"/>
  <c r="C52" i="2"/>
  <c r="B188" i="2"/>
  <c r="B207" i="2"/>
  <c r="C171" i="2"/>
  <c r="C344" i="2"/>
  <c r="D171" i="2"/>
  <c r="D244" i="2"/>
  <c r="D242" i="2"/>
  <c r="D245" i="2"/>
  <c r="D152" i="2"/>
  <c r="C359" i="2"/>
  <c r="C128" i="2"/>
  <c r="B55" i="2"/>
  <c r="B242" i="2"/>
  <c r="B261" i="2"/>
  <c r="C356" i="2"/>
  <c r="C152" i="2"/>
  <c r="D91" i="2"/>
  <c r="D292" i="2"/>
  <c r="D128" i="2"/>
  <c r="D188" i="2"/>
  <c r="D83" i="2"/>
  <c r="D153" i="2"/>
  <c r="C110" i="2"/>
  <c r="D136" i="2"/>
  <c r="C262" i="2"/>
  <c r="C267" i="2"/>
  <c r="B379" i="2"/>
  <c r="B141" i="2"/>
  <c r="C73" i="2"/>
  <c r="D344" i="2"/>
  <c r="D200" i="2"/>
  <c r="D261" i="2"/>
  <c r="D228" i="2"/>
  <c r="D372" i="2"/>
  <c r="B72" i="2"/>
  <c r="D151" i="2"/>
  <c r="D226" i="2"/>
  <c r="C180" i="2"/>
  <c r="C332" i="2"/>
  <c r="B193" i="2"/>
  <c r="B283" i="2"/>
  <c r="C200" i="2"/>
  <c r="D241" i="2"/>
  <c r="D274" i="2"/>
  <c r="D375" i="2"/>
  <c r="D207" i="2"/>
  <c r="C94" i="2"/>
  <c r="D6" i="2"/>
  <c r="C81" i="2"/>
  <c r="B52" i="2"/>
  <c r="C91" i="2"/>
  <c r="C241" i="2"/>
  <c r="D379" i="2"/>
  <c r="C293" i="2"/>
  <c r="C145" i="2"/>
  <c r="C83" i="2"/>
  <c r="D262" i="2"/>
  <c r="D317" i="2"/>
  <c r="D350" i="2"/>
  <c r="D293" i="2"/>
  <c r="B147" i="2"/>
  <c r="D32" i="2"/>
  <c r="B19" i="2"/>
  <c r="C287" i="2"/>
  <c r="B170" i="2"/>
  <c r="B21" i="2"/>
  <c r="C141" i="2"/>
  <c r="C375" i="2"/>
  <c r="C350" i="2"/>
  <c r="C195" i="2"/>
  <c r="D73" i="2"/>
  <c r="D356" i="2"/>
  <c r="D192" i="2"/>
  <c r="D147" i="2"/>
  <c r="B118" i="2"/>
  <c r="C64" i="2"/>
  <c r="C297" i="2"/>
  <c r="D24" i="2"/>
  <c r="D243" i="2"/>
  <c r="D48" i="2"/>
  <c r="D117" i="2"/>
  <c r="D329" i="2"/>
  <c r="C66" i="2"/>
  <c r="B96" i="2"/>
  <c r="B106" i="2"/>
  <c r="C54" i="2"/>
  <c r="C277" i="2"/>
  <c r="B126" i="2"/>
  <c r="B18" i="2"/>
  <c r="D102" i="2"/>
  <c r="D211" i="2"/>
  <c r="B227" i="2"/>
  <c r="D15" i="2"/>
  <c r="B11" i="2"/>
  <c r="B307" i="2"/>
  <c r="B305" i="2"/>
  <c r="B100" i="2"/>
  <c r="C326" i="2"/>
  <c r="C93" i="2"/>
  <c r="B173" i="2"/>
  <c r="C364" i="2"/>
  <c r="C266" i="2"/>
  <c r="B132" i="2"/>
  <c r="B85" i="2"/>
  <c r="B255" i="2"/>
  <c r="D334" i="2"/>
  <c r="D225" i="2"/>
  <c r="D236" i="2"/>
  <c r="D105" i="2"/>
  <c r="B185" i="2"/>
  <c r="C118" i="2"/>
  <c r="B234" i="2"/>
  <c r="D62" i="2"/>
  <c r="D118" i="2"/>
  <c r="D67" i="2"/>
  <c r="B153" i="2"/>
  <c r="C21" i="2"/>
  <c r="B6" i="2"/>
  <c r="D271" i="2"/>
  <c r="B94" i="2"/>
  <c r="C7" i="2"/>
  <c r="D287" i="2"/>
  <c r="B33" i="2"/>
  <c r="C153" i="2"/>
  <c r="C263" i="2"/>
  <c r="C215" i="2"/>
  <c r="D22" i="2"/>
  <c r="B32" i="2"/>
  <c r="C33" i="2"/>
  <c r="D65" i="2"/>
  <c r="C32" i="2"/>
  <c r="D94" i="2"/>
  <c r="B105" i="2"/>
  <c r="C75" i="2"/>
  <c r="B215" i="2"/>
  <c r="C289" i="2"/>
  <c r="D289" i="2"/>
  <c r="B287" i="2"/>
  <c r="B289" i="2"/>
  <c r="D79" i="2"/>
  <c r="D361" i="2"/>
  <c r="D215" i="2"/>
  <c r="B192" i="2"/>
  <c r="B59" i="2"/>
  <c r="D276" i="2"/>
  <c r="D33" i="2"/>
  <c r="B57" i="2"/>
  <c r="C22" i="2"/>
  <c r="B211" i="2"/>
  <c r="C374" i="2"/>
  <c r="C224" i="2"/>
  <c r="C59" i="2"/>
  <c r="C157" i="2"/>
  <c r="D374" i="2"/>
  <c r="B24" i="2"/>
  <c r="D82" i="2"/>
  <c r="C30" i="2"/>
  <c r="B360" i="2"/>
  <c r="C173" i="2"/>
  <c r="C82" i="2"/>
  <c r="C226" i="2"/>
  <c r="C28" i="2"/>
  <c r="D366" i="2"/>
  <c r="D173" i="2"/>
  <c r="C307" i="2"/>
  <c r="D162" i="2"/>
  <c r="D270" i="2"/>
  <c r="C276" i="2"/>
  <c r="B82" i="2"/>
  <c r="B276" i="2"/>
  <c r="B231" i="2"/>
  <c r="B361" i="2"/>
  <c r="B258" i="2"/>
  <c r="C63" i="2"/>
  <c r="B31" i="2"/>
  <c r="D231" i="2"/>
  <c r="C331" i="2"/>
  <c r="D38" i="2"/>
  <c r="C211" i="2"/>
  <c r="C101" i="2"/>
  <c r="B279" i="2"/>
  <c r="D63" i="2"/>
  <c r="C258" i="2"/>
  <c r="D163" i="2"/>
  <c r="C192" i="2"/>
  <c r="C273" i="2"/>
  <c r="C231" i="2"/>
  <c r="D37" i="2"/>
  <c r="D258" i="2"/>
  <c r="B63" i="2"/>
  <c r="B77" i="2"/>
  <c r="D31" i="2"/>
  <c r="C165" i="2"/>
  <c r="B41" i="2"/>
  <c r="C42" i="2"/>
  <c r="B28" i="2"/>
  <c r="B157" i="2"/>
  <c r="D264" i="2"/>
  <c r="D157" i="2"/>
  <c r="D69" i="2"/>
  <c r="B232" i="2"/>
  <c r="B219" i="2"/>
  <c r="D87" i="2"/>
  <c r="B260" i="2"/>
  <c r="B162" i="2"/>
  <c r="B235" i="2"/>
  <c r="C162" i="2"/>
  <c r="D167" i="2"/>
  <c r="D43" i="2"/>
  <c r="B226" i="2"/>
  <c r="B22" i="2"/>
  <c r="D59" i="2"/>
  <c r="D39" i="2"/>
  <c r="B258" i="4"/>
  <c r="D137" i="2"/>
  <c r="D140" i="2"/>
  <c r="C16" i="2"/>
  <c r="D326" i="2"/>
  <c r="B224" i="2"/>
  <c r="B101" i="2"/>
  <c r="D10" i="2"/>
  <c r="B143" i="2"/>
  <c r="D101" i="2"/>
  <c r="C149" i="2"/>
  <c r="D194" i="2"/>
  <c r="D16" i="2"/>
  <c r="C31" i="2"/>
  <c r="B139" i="2"/>
  <c r="D97" i="2"/>
  <c r="C40" i="2"/>
  <c r="B88" i="2"/>
  <c r="D40" i="2"/>
  <c r="B288" i="2"/>
  <c r="C97" i="2"/>
  <c r="D164" i="2"/>
  <c r="D227" i="2"/>
  <c r="B377" i="2"/>
  <c r="B40" i="2"/>
  <c r="B16" i="2"/>
  <c r="C235" i="2"/>
  <c r="B154" i="2"/>
  <c r="D154" i="2"/>
  <c r="C329" i="2"/>
  <c r="C147" i="2"/>
  <c r="C187" i="2"/>
  <c r="C190" i="2"/>
  <c r="D235" i="2"/>
  <c r="B149" i="2"/>
  <c r="D279" i="2"/>
  <c r="B326" i="2"/>
  <c r="C288" i="2"/>
  <c r="D88" i="2"/>
  <c r="D103" i="2"/>
  <c r="D7" i="2"/>
  <c r="D149" i="2"/>
  <c r="D139" i="2"/>
  <c r="D76" i="2"/>
  <c r="B97" i="2"/>
  <c r="C76" i="2"/>
  <c r="D12" i="2"/>
  <c r="B76" i="2"/>
  <c r="B12" i="2"/>
  <c r="D351" i="2"/>
  <c r="C87" i="2"/>
  <c r="C12" i="2"/>
  <c r="D27" i="2"/>
  <c r="C11" i="2"/>
  <c r="B204" i="2"/>
  <c r="B51" i="2"/>
  <c r="C132" i="2"/>
  <c r="D11" i="2"/>
  <c r="C154" i="2"/>
  <c r="D86" i="2"/>
  <c r="D132" i="2"/>
  <c r="C46" i="2"/>
  <c r="B163" i="2"/>
  <c r="C10" i="2"/>
  <c r="B115" i="2"/>
  <c r="C163" i="2"/>
  <c r="C144" i="2"/>
  <c r="D68" i="2"/>
  <c r="B236" i="2"/>
  <c r="B87" i="2"/>
  <c r="B103" i="2"/>
  <c r="B177" i="2"/>
  <c r="C177" i="2"/>
  <c r="B61" i="2"/>
  <c r="D34" i="2"/>
  <c r="D254" i="2"/>
  <c r="C8" i="2"/>
  <c r="D61" i="2"/>
  <c r="C155" i="2"/>
  <c r="B10" i="2"/>
  <c r="B286" i="2"/>
  <c r="D8" i="2"/>
  <c r="C167" i="2"/>
  <c r="D130" i="2"/>
  <c r="B92" i="2"/>
  <c r="B8" i="2"/>
  <c r="B368" i="2"/>
  <c r="D155" i="2"/>
  <c r="B45" i="2"/>
  <c r="C99" i="2"/>
  <c r="D349" i="2"/>
  <c r="B174" i="2"/>
  <c r="D368" i="2"/>
  <c r="B108" i="2"/>
  <c r="C9" i="2"/>
  <c r="C88" i="2"/>
  <c r="B130" i="2"/>
  <c r="C35" i="2"/>
  <c r="B26" i="2"/>
  <c r="B23" i="2"/>
  <c r="D230" i="2"/>
  <c r="B36" i="2"/>
  <c r="D17" i="2"/>
  <c r="B80" i="2"/>
  <c r="B273" i="2"/>
  <c r="D81" i="2"/>
  <c r="B9" i="2"/>
  <c r="D72" i="2"/>
  <c r="D273" i="2"/>
  <c r="C237" i="2"/>
  <c r="B37" i="2"/>
  <c r="D35" i="2"/>
  <c r="C39" i="2"/>
  <c r="C26" i="2"/>
  <c r="D23" i="2"/>
  <c r="D36" i="2"/>
  <c r="B17" i="2"/>
  <c r="C80" i="2"/>
  <c r="D98" i="2"/>
  <c r="C377" i="2"/>
  <c r="D288" i="2"/>
  <c r="D9" i="2"/>
  <c r="C37" i="2"/>
  <c r="D26" i="2"/>
  <c r="C203" i="2"/>
  <c r="C112" i="2"/>
  <c r="B39" i="2"/>
  <c r="D80" i="2"/>
  <c r="D78" i="2"/>
  <c r="D333" i="2"/>
  <c r="C124" i="2"/>
  <c r="D187" i="2"/>
  <c r="B357" i="2"/>
  <c r="B60" i="2"/>
  <c r="B46" i="2"/>
  <c r="D203" i="2"/>
  <c r="D112" i="2"/>
  <c r="B122" i="2"/>
  <c r="C61" i="2"/>
  <c r="B237" i="2"/>
  <c r="C156" i="2"/>
  <c r="C139" i="2"/>
  <c r="B168" i="2"/>
  <c r="C122" i="2"/>
  <c r="D237" i="2"/>
  <c r="D89" i="2"/>
  <c r="C98" i="2"/>
  <c r="D108" i="2"/>
  <c r="C36" i="2"/>
  <c r="B333" i="2"/>
  <c r="D269" i="2"/>
  <c r="D131" i="2"/>
  <c r="C168" i="2"/>
  <c r="D122" i="2"/>
  <c r="C103" i="2"/>
  <c r="B249" i="2"/>
  <c r="C236" i="2"/>
  <c r="D116" i="2"/>
  <c r="B196" i="2"/>
  <c r="B167" i="2"/>
  <c r="D168" i="2"/>
  <c r="B156" i="2"/>
  <c r="B230" i="2"/>
  <c r="C249" i="2"/>
  <c r="C333" i="2"/>
  <c r="D156" i="2"/>
  <c r="C230" i="2"/>
  <c r="C17" i="2"/>
  <c r="D249" i="2"/>
  <c r="C23" i="2"/>
  <c r="B155" i="2"/>
  <c r="B14" i="2"/>
  <c r="C259" i="2"/>
  <c r="B58" i="2"/>
  <c r="C185" i="2"/>
  <c r="B381" i="2"/>
  <c r="C216" i="2"/>
  <c r="C47" i="2"/>
  <c r="D190" i="2"/>
  <c r="B111" i="2"/>
  <c r="B113" i="2"/>
  <c r="B161" i="2"/>
  <c r="B194" i="2"/>
  <c r="D54" i="2"/>
  <c r="B89" i="2"/>
  <c r="C50" i="2"/>
  <c r="C143" i="2"/>
  <c r="D84" i="2"/>
  <c r="B300" i="2"/>
  <c r="B187" i="2"/>
  <c r="D95" i="2"/>
  <c r="D272" i="2"/>
  <c r="D201" i="2"/>
  <c r="D169" i="2"/>
  <c r="B311" i="2"/>
  <c r="C58" i="2"/>
  <c r="D185" i="2"/>
  <c r="C191" i="2"/>
  <c r="B191" i="2"/>
  <c r="C381" i="2"/>
  <c r="D216" i="2"/>
  <c r="B190" i="2"/>
  <c r="D113" i="2"/>
  <c r="B74" i="2"/>
  <c r="D161" i="2"/>
  <c r="D109" i="2"/>
  <c r="B54" i="2"/>
  <c r="D50" i="2"/>
  <c r="D143" i="2"/>
  <c r="D345" i="2"/>
  <c r="C109" i="2"/>
  <c r="B272" i="2"/>
  <c r="B75" i="2"/>
  <c r="C256" i="2"/>
  <c r="C345" i="2"/>
  <c r="B98" i="2"/>
  <c r="B109" i="2"/>
  <c r="C335" i="2"/>
  <c r="B27" i="2"/>
  <c r="D58" i="2"/>
  <c r="C14" i="2"/>
  <c r="D381" i="2"/>
  <c r="B13" i="2"/>
  <c r="D74" i="2"/>
  <c r="B189" i="2"/>
  <c r="C158" i="2"/>
  <c r="B121" i="2"/>
  <c r="D44" i="2"/>
  <c r="D198" i="2"/>
  <c r="B104" i="2"/>
  <c r="B278" i="2"/>
  <c r="D166" i="2"/>
  <c r="C29" i="2"/>
  <c r="B84" i="2"/>
  <c r="B203" i="2"/>
  <c r="C27" i="2"/>
  <c r="D14" i="2"/>
  <c r="B25" i="2"/>
  <c r="B47" i="2"/>
  <c r="C189" i="2"/>
  <c r="D158" i="2"/>
  <c r="C272" i="2"/>
  <c r="B176" i="2"/>
  <c r="D307" i="2"/>
  <c r="B216" i="2"/>
  <c r="B343" i="2"/>
  <c r="B371" i="2"/>
  <c r="C281" i="2"/>
  <c r="B20" i="2"/>
  <c r="C25" i="2"/>
  <c r="C339" i="2"/>
  <c r="C95" i="2"/>
  <c r="D255" i="2"/>
  <c r="D189" i="2"/>
  <c r="B56" i="2"/>
  <c r="D177" i="2"/>
  <c r="C201" i="2"/>
  <c r="D25" i="2"/>
  <c r="D93" i="2"/>
  <c r="B182" i="2"/>
  <c r="D120" i="2"/>
  <c r="C371" i="2"/>
  <c r="D281" i="2"/>
  <c r="B50" i="2"/>
  <c r="B345" i="2"/>
  <c r="D20" i="2"/>
  <c r="C113" i="2"/>
  <c r="B29" i="2"/>
  <c r="B158" i="2"/>
  <c r="B95" i="2"/>
  <c r="B256" i="2"/>
  <c r="C24" i="2"/>
  <c r="B339" i="2"/>
  <c r="B78" i="2"/>
  <c r="D13" i="2"/>
  <c r="D224" i="2"/>
  <c r="C161" i="2"/>
  <c r="B35" i="2"/>
  <c r="D47" i="2"/>
  <c r="C284" i="2"/>
  <c r="B329" i="2"/>
  <c r="D371" i="2"/>
  <c r="B281" i="2"/>
  <c r="B201" i="2"/>
  <c r="B112" i="2"/>
  <c r="B297" i="2"/>
  <c r="C74" i="2"/>
  <c r="C13" i="2"/>
  <c r="D29" i="2"/>
  <c r="C194" i="2"/>
  <c r="C89" i="2"/>
  <c r="D256" i="2"/>
  <c r="C84" i="2"/>
  <c r="C71" i="2"/>
  <c r="D56" i="2"/>
  <c r="C164" i="2"/>
  <c r="D339" i="2"/>
  <c r="D191" i="2"/>
  <c r="C20" i="2"/>
  <c r="D42" i="2"/>
  <c r="D377" i="2"/>
  <c r="C19" i="2"/>
  <c r="B164" i="2"/>
  <c r="B69" i="2"/>
  <c r="C255" i="2"/>
  <c r="C105" i="2"/>
  <c r="C123" i="2"/>
  <c r="C69" i="2"/>
  <c r="C78" i="2"/>
  <c r="C116" i="2"/>
  <c r="B44" i="2"/>
  <c r="C198" i="2"/>
  <c r="D104" i="2"/>
  <c r="C44" i="2"/>
  <c r="C121" i="2"/>
  <c r="C300" i="2"/>
  <c r="D121" i="2"/>
  <c r="D300" i="2"/>
  <c r="D174" i="2"/>
  <c r="B323" i="2"/>
  <c r="D323" i="2"/>
  <c r="C323" i="2"/>
  <c r="C104" i="2"/>
  <c r="B116" i="2"/>
  <c r="B349" i="2"/>
  <c r="B99" i="2"/>
  <c r="D176" i="2"/>
  <c r="B198" i="2"/>
  <c r="C45" i="2"/>
  <c r="B166" i="2"/>
  <c r="D45" i="2"/>
  <c r="B165" i="2"/>
  <c r="D278" i="2"/>
  <c r="C176" i="2"/>
  <c r="C166" i="2"/>
  <c r="C278" i="2"/>
  <c r="C174" i="2"/>
  <c r="C196" i="2"/>
  <c r="C115" i="2"/>
  <c r="C77" i="2"/>
  <c r="C56" i="2"/>
  <c r="D196" i="2"/>
  <c r="D77" i="2"/>
  <c r="C254" i="2"/>
  <c r="C130" i="2"/>
  <c r="B366" i="2"/>
  <c r="D41" i="2"/>
  <c r="D165" i="2"/>
  <c r="D343" i="2"/>
  <c r="B335" i="2"/>
  <c r="B42" i="2"/>
  <c r="B254" i="2"/>
  <c r="C38" i="2"/>
  <c r="D99" i="2"/>
  <c r="D115" i="2"/>
  <c r="C232" i="2"/>
  <c r="B271" i="2"/>
  <c r="B270" i="2"/>
  <c r="D331" i="2"/>
  <c r="C219" i="2"/>
  <c r="B62" i="2"/>
  <c r="C367" i="2"/>
  <c r="D363" i="2"/>
  <c r="C96" i="2"/>
  <c r="C366" i="2"/>
  <c r="B169" i="2"/>
  <c r="B269" i="2"/>
  <c r="B131" i="2"/>
  <c r="C57" i="2"/>
  <c r="B102" i="2"/>
  <c r="D232" i="2"/>
  <c r="C380" i="2"/>
  <c r="B331" i="2"/>
  <c r="D219" i="2"/>
  <c r="C62" i="2"/>
  <c r="B144" i="2"/>
  <c r="D367" i="2"/>
  <c r="B363" i="2"/>
  <c r="D51" i="2"/>
  <c r="C92" i="2"/>
  <c r="C269" i="2"/>
  <c r="C131" i="2"/>
  <c r="B351" i="2"/>
  <c r="C60" i="2"/>
  <c r="C140" i="2"/>
  <c r="D57" i="2"/>
  <c r="C343" i="2"/>
  <c r="C102" i="2"/>
  <c r="D380" i="2"/>
  <c r="B65" i="2"/>
  <c r="B243" i="2"/>
  <c r="C305" i="2"/>
  <c r="C100" i="2"/>
  <c r="D75" i="2"/>
  <c r="B43" i="2"/>
  <c r="D144" i="2"/>
  <c r="C65" i="2"/>
  <c r="C204" i="2"/>
  <c r="C51" i="2"/>
  <c r="C357" i="2"/>
  <c r="C360" i="2"/>
  <c r="C311" i="2"/>
  <c r="D92" i="2"/>
  <c r="C349" i="2"/>
  <c r="C15" i="2"/>
  <c r="C34" i="2"/>
  <c r="B120" i="2"/>
  <c r="C351" i="2"/>
  <c r="D60" i="2"/>
  <c r="B134" i="2"/>
  <c r="C243" i="2"/>
  <c r="B140" i="2"/>
  <c r="B263" i="2"/>
  <c r="B259" i="2"/>
  <c r="D96" i="2"/>
  <c r="D305" i="2"/>
  <c r="D100" i="2"/>
  <c r="C43" i="2"/>
  <c r="D335" i="2"/>
  <c r="B264" i="2"/>
  <c r="D360" i="2"/>
  <c r="D311" i="2"/>
  <c r="C120" i="2"/>
  <c r="C68" i="2"/>
  <c r="C260" i="2"/>
  <c r="C134" i="2"/>
  <c r="C234" i="2"/>
  <c r="D263" i="2"/>
  <c r="D259" i="2"/>
  <c r="B93" i="2"/>
  <c r="B67" i="2"/>
  <c r="C182" i="2"/>
  <c r="C169" i="2"/>
  <c r="C86" i="2"/>
  <c r="D286" i="2"/>
  <c r="B240" i="2"/>
  <c r="C286" i="2"/>
  <c r="C264" i="2"/>
  <c r="B86" i="2"/>
  <c r="C225" i="2"/>
  <c r="B15" i="2"/>
  <c r="D234" i="2"/>
  <c r="B68" i="2"/>
  <c r="D260" i="2"/>
  <c r="B110" i="2"/>
  <c r="C67" i="2"/>
  <c r="B284" i="2"/>
  <c r="B34" i="2"/>
  <c r="D182" i="2"/>
  <c r="C18" i="2"/>
  <c r="D357" i="2"/>
  <c r="B260" i="3"/>
  <c r="B114" i="2"/>
  <c r="B38" i="2"/>
  <c r="D284" i="2"/>
  <c r="C270" i="2"/>
  <c r="C271" i="2"/>
  <c r="C41" i="2"/>
  <c r="B225" i="2"/>
  <c r="D204" i="2"/>
  <c r="C133" i="2" l="1"/>
  <c r="C178" i="2"/>
  <c r="D90" i="2"/>
  <c r="C90" i="2"/>
  <c r="D222" i="2"/>
  <c r="D150" i="2"/>
  <c r="C108" i="2"/>
  <c r="B5" i="2"/>
  <c r="C114" i="2"/>
  <c r="C160" i="2"/>
  <c r="B222" i="2"/>
  <c r="C246" i="2"/>
  <c r="D197" i="2"/>
  <c r="E222" i="2"/>
  <c r="E133" i="2"/>
  <c r="E49" i="2"/>
  <c r="E79" i="2"/>
  <c r="E197" i="2"/>
  <c r="E150" i="2"/>
  <c r="E90" i="2"/>
  <c r="E114" i="2"/>
  <c r="D21" i="2"/>
  <c r="E178" i="2"/>
  <c r="E5" i="2"/>
  <c r="E160" i="2"/>
  <c r="E108" i="2"/>
  <c r="E246" i="2"/>
  <c r="D246" i="2"/>
  <c r="B133" i="2"/>
  <c r="C150" i="2"/>
  <c r="C5" i="2"/>
  <c r="B49" i="2"/>
  <c r="D49" i="2"/>
  <c r="E47" i="2"/>
  <c r="E69" i="2"/>
  <c r="E97" i="2"/>
  <c r="E206" i="2"/>
  <c r="B197" i="2"/>
  <c r="E294" i="2"/>
  <c r="D202" i="2"/>
  <c r="B250" i="2"/>
  <c r="B148" i="2"/>
  <c r="C148" i="2"/>
  <c r="D148" i="2"/>
  <c r="B90" i="2"/>
  <c r="B160" i="2"/>
  <c r="D178" i="2"/>
  <c r="C79" i="2"/>
  <c r="B79" i="2"/>
  <c r="E28" i="2"/>
  <c r="E250" i="2"/>
  <c r="E202" i="2"/>
  <c r="E120" i="2"/>
  <c r="E50" i="2"/>
  <c r="E37" i="2"/>
  <c r="E148" i="2"/>
  <c r="B202" i="2"/>
  <c r="D251" i="2"/>
  <c r="E141" i="2"/>
  <c r="E35" i="2"/>
  <c r="E74" i="2"/>
  <c r="E84" i="2"/>
  <c r="E21" i="2"/>
  <c r="E251" i="2"/>
  <c r="E135" i="2"/>
  <c r="E22" i="2"/>
  <c r="D123" i="2"/>
  <c r="C53" i="2"/>
  <c r="B53" i="2"/>
  <c r="D53" i="2"/>
  <c r="D159" i="2"/>
  <c r="B159" i="2"/>
  <c r="D110" i="2"/>
  <c r="C111" i="2"/>
  <c r="D19" i="2"/>
  <c r="D111" i="2"/>
  <c r="B81" i="2"/>
  <c r="B364" i="2"/>
  <c r="C106" i="2"/>
  <c r="B277" i="2"/>
  <c r="C48" i="2"/>
  <c r="B117" i="2"/>
  <c r="C117" i="2"/>
  <c r="C85" i="2"/>
  <c r="D126" i="2"/>
  <c r="D277" i="2"/>
  <c r="C170" i="2"/>
  <c r="B64" i="2"/>
  <c r="D170" i="2"/>
  <c r="D297" i="2"/>
  <c r="D364" i="2"/>
  <c r="D71" i="2"/>
  <c r="B30" i="2"/>
  <c r="D30" i="2"/>
  <c r="C252" i="2"/>
  <c r="B252" i="2"/>
  <c r="D252" i="2"/>
  <c r="D18" i="2"/>
  <c r="D106" i="2"/>
  <c r="C126" i="2"/>
  <c r="D85" i="2"/>
  <c r="B66" i="2"/>
  <c r="C151" i="2"/>
  <c r="B151" i="2"/>
  <c r="B48" i="2"/>
  <c r="D66" i="2"/>
  <c r="B334" i="2"/>
  <c r="C334" i="2"/>
  <c r="B71" i="2"/>
  <c r="D64" i="2"/>
  <c r="D266" i="2"/>
  <c r="B266" i="2"/>
  <c r="B124" i="2"/>
  <c r="D124" i="2"/>
  <c r="C240" i="2"/>
  <c r="C137" i="2"/>
  <c r="B137" i="2"/>
  <c r="D240" i="2"/>
  <c r="B127" i="2"/>
  <c r="C127" i="2"/>
  <c r="D127" i="2"/>
  <c r="C146" i="2"/>
  <c r="D146" i="2"/>
  <c r="B146" i="2"/>
  <c r="B70" i="2"/>
  <c r="D70" i="2"/>
  <c r="C70" i="2"/>
  <c r="N263" i="5" l="1"/>
  <c r="L263" i="5"/>
  <c r="J263" i="5"/>
  <c r="H263" i="5"/>
  <c r="F263" i="5"/>
  <c r="D263" i="5"/>
  <c r="B263" i="5" l="1"/>
  <c r="S353" i="2"/>
  <c r="B267" i="5" l="1"/>
  <c r="P53" i="16"/>
  <c r="D217" i="2" l="1"/>
  <c r="B217" i="2"/>
  <c r="C217" i="2"/>
  <c r="P7" i="16"/>
  <c r="P38" i="16" l="1"/>
  <c r="P48" i="16"/>
  <c r="P31" i="16"/>
  <c r="P4" i="16"/>
  <c r="P18" i="16"/>
  <c r="P23" i="16"/>
  <c r="P41" i="16"/>
  <c r="P14" i="16"/>
  <c r="P42" i="16"/>
  <c r="P43" i="16"/>
  <c r="P47" i="16"/>
  <c r="P51" i="16"/>
  <c r="P6" i="16"/>
  <c r="P10" i="16"/>
  <c r="P29" i="16"/>
  <c r="P44" i="16"/>
  <c r="P30" i="16"/>
  <c r="P19" i="16"/>
  <c r="P49" i="16"/>
  <c r="P36" i="16"/>
  <c r="P45" i="16"/>
  <c r="P15" i="16"/>
  <c r="P37" i="16"/>
  <c r="P13" i="16"/>
  <c r="P24" i="16"/>
  <c r="P54" i="16"/>
  <c r="P39" i="16"/>
  <c r="P32" i="16"/>
  <c r="P46" i="16"/>
  <c r="P35" i="16"/>
  <c r="P17" i="16"/>
  <c r="P26" i="16"/>
  <c r="P21" i="16"/>
  <c r="P40" i="16"/>
  <c r="P11" i="16"/>
  <c r="P33" i="16"/>
  <c r="P5" i="16"/>
  <c r="P52" i="16"/>
  <c r="P2" i="16"/>
  <c r="P12" i="16"/>
  <c r="P20" i="16"/>
  <c r="P34" i="16"/>
  <c r="P9" i="16"/>
  <c r="P28" i="16"/>
  <c r="P25" i="16"/>
  <c r="P50" i="16"/>
  <c r="P3" i="16"/>
  <c r="P56" i="16" l="1"/>
  <c r="P55" i="16"/>
  <c r="D4" i="2"/>
  <c r="C4" i="2"/>
  <c r="B4" i="2"/>
  <c r="D3" i="2"/>
  <c r="C3" i="2"/>
  <c r="E3" i="2"/>
  <c r="B3" i="2"/>
</calcChain>
</file>

<file path=xl/sharedStrings.xml><?xml version="1.0" encoding="utf-8"?>
<sst xmlns="http://schemas.openxmlformats.org/spreadsheetml/2006/main" count="16567" uniqueCount="737">
  <si>
    <t>Opening Round</t>
  </si>
  <si>
    <t>Game One</t>
  </si>
  <si>
    <t>Game Two</t>
  </si>
  <si>
    <t>Game Three</t>
  </si>
  <si>
    <t>Game Four</t>
  </si>
  <si>
    <t>Game Five</t>
  </si>
  <si>
    <t>Game Six</t>
  </si>
  <si>
    <t>Game Seven</t>
  </si>
  <si>
    <t>Game Eight</t>
  </si>
  <si>
    <t>Playoff Round</t>
  </si>
  <si>
    <t>Wildcard Game</t>
  </si>
  <si>
    <t>Championship</t>
  </si>
  <si>
    <t>Winner</t>
  </si>
  <si>
    <t>Runner Up</t>
  </si>
  <si>
    <t>Settings</t>
  </si>
  <si>
    <t>Deity AI</t>
  </si>
  <si>
    <t>Standard size</t>
  </si>
  <si>
    <t>Standard/Low sea</t>
  </si>
  <si>
    <t>Normal speed</t>
  </si>
  <si>
    <t>No Tech Trading</t>
  </si>
  <si>
    <t>No Vassals</t>
  </si>
  <si>
    <t>No Events</t>
  </si>
  <si>
    <t>Aggressive AI</t>
  </si>
  <si>
    <t>Results</t>
  </si>
  <si>
    <t>Points</t>
  </si>
  <si>
    <t>First Eliminated</t>
  </si>
  <si>
    <t>Number of Wars</t>
  </si>
  <si>
    <t>Victory Type</t>
  </si>
  <si>
    <t>Victory Date</t>
  </si>
  <si>
    <t>Actual</t>
  </si>
  <si>
    <t>5/3/1</t>
  </si>
  <si>
    <t>10/5/3/1</t>
  </si>
  <si>
    <t>Total</t>
  </si>
  <si>
    <t>Choose Religions</t>
  </si>
  <si>
    <t>Submit Predictions Here:</t>
  </si>
  <si>
    <t>Domination</t>
  </si>
  <si>
    <t>Pericles</t>
  </si>
  <si>
    <t>Spaceship</t>
  </si>
  <si>
    <t>Cultural</t>
  </si>
  <si>
    <t>Game One Total</t>
  </si>
  <si>
    <t>Kills</t>
  </si>
  <si>
    <t>Entries</t>
  </si>
  <si>
    <t>Game Two Total</t>
  </si>
  <si>
    <t>Stalin</t>
  </si>
  <si>
    <t>Huayna Capac</t>
  </si>
  <si>
    <t>Game Three Total</t>
  </si>
  <si>
    <t>Gandhi</t>
  </si>
  <si>
    <t>Asoka</t>
  </si>
  <si>
    <t>Game Four Total</t>
  </si>
  <si>
    <t>Catherine</t>
  </si>
  <si>
    <t>Game Five Total</t>
  </si>
  <si>
    <t>Tokugawa</t>
  </si>
  <si>
    <t>Isabella</t>
  </si>
  <si>
    <t>Shaka</t>
  </si>
  <si>
    <t>Average</t>
  </si>
  <si>
    <t>Game Six Total</t>
  </si>
  <si>
    <t>Alexander</t>
  </si>
  <si>
    <t>Mansa Musa</t>
  </si>
  <si>
    <t>Mehmed</t>
  </si>
  <si>
    <t>Game Seven Total</t>
  </si>
  <si>
    <t>Julius Caesar</t>
  </si>
  <si>
    <t>Kublai Khan</t>
  </si>
  <si>
    <t>Lincoln</t>
  </si>
  <si>
    <t>Game Eight Total</t>
  </si>
  <si>
    <t>Napoleon</t>
  </si>
  <si>
    <t>Pacal</t>
  </si>
  <si>
    <t>Cyrus</t>
  </si>
  <si>
    <t>Best Five</t>
  </si>
  <si>
    <t>Wildcard Total</t>
  </si>
  <si>
    <t>Wildcard</t>
  </si>
  <si>
    <t>Playoff One</t>
  </si>
  <si>
    <t>Playoff Game One</t>
  </si>
  <si>
    <t>Playoff One Total</t>
  </si>
  <si>
    <t>Playoff Two Total</t>
  </si>
  <si>
    <t>Playoff Two</t>
  </si>
  <si>
    <t>Playoff Game Two</t>
  </si>
  <si>
    <t>Playoff Three Total</t>
  </si>
  <si>
    <t>Playoff Three</t>
  </si>
  <si>
    <t>Playoff Game Three</t>
  </si>
  <si>
    <t>Championship Total</t>
  </si>
  <si>
    <t>Leaders</t>
  </si>
  <si>
    <t>Diplomatic</t>
  </si>
  <si>
    <t>Victoria</t>
  </si>
  <si>
    <t>Montezuma</t>
  </si>
  <si>
    <t>Justinian</t>
  </si>
  <si>
    <t>Louis</t>
  </si>
  <si>
    <t>Elizabeth</t>
  </si>
  <si>
    <t>Championship Game</t>
  </si>
  <si>
    <t>Bismarck</t>
  </si>
  <si>
    <t>Charlemagne</t>
  </si>
  <si>
    <t>Wang Kon</t>
  </si>
  <si>
    <t>De Gaulle</t>
  </si>
  <si>
    <t>Frederick</t>
  </si>
  <si>
    <t>Playoffs</t>
  </si>
  <si>
    <t>Roosevelt</t>
  </si>
  <si>
    <t>Willem</t>
  </si>
  <si>
    <t>Pool 1</t>
  </si>
  <si>
    <t>Pool 2</t>
  </si>
  <si>
    <t>Unseeded</t>
  </si>
  <si>
    <t>AVERAGE</t>
  </si>
  <si>
    <t>Suleiman</t>
  </si>
  <si>
    <t>Joao</t>
  </si>
  <si>
    <t>Suryavarman</t>
  </si>
  <si>
    <t>Saladin</t>
  </si>
  <si>
    <t>Peter</t>
  </si>
  <si>
    <t>Leader</t>
  </si>
  <si>
    <t>Finishes Score</t>
  </si>
  <si>
    <t>Kill Score</t>
  </si>
  <si>
    <t>Mao Zedong</t>
  </si>
  <si>
    <t>Boudica</t>
  </si>
  <si>
    <t>Hannibal</t>
  </si>
  <si>
    <t>Brennus</t>
  </si>
  <si>
    <t>Qin</t>
  </si>
  <si>
    <t>Ragnar</t>
  </si>
  <si>
    <t>Darius</t>
  </si>
  <si>
    <t>Hammurabi</t>
  </si>
  <si>
    <t>Augustus</t>
  </si>
  <si>
    <t>Ramesses</t>
  </si>
  <si>
    <t>Churchill</t>
  </si>
  <si>
    <t>Genghis Khan</t>
  </si>
  <si>
    <t>Gilgamesh</t>
  </si>
  <si>
    <t>Hatshepsut</t>
  </si>
  <si>
    <t>Sitting Bull</t>
  </si>
  <si>
    <t>Washington</t>
  </si>
  <si>
    <t>Apostolic Palace</t>
  </si>
  <si>
    <t>MEDIAN</t>
  </si>
  <si>
    <t>S1 Finishes</t>
  </si>
  <si>
    <t>S2 Finishes</t>
  </si>
  <si>
    <t>S3 Finishes</t>
  </si>
  <si>
    <t>S4 Finishes</t>
  </si>
  <si>
    <t>S1 Kills</t>
  </si>
  <si>
    <t>S2 Kills</t>
  </si>
  <si>
    <t>S3 Kills</t>
  </si>
  <si>
    <t>S4 Kills</t>
  </si>
  <si>
    <t>S5 Finishes</t>
  </si>
  <si>
    <t>S5 Kills</t>
  </si>
  <si>
    <t>Jouzou</t>
  </si>
  <si>
    <t>CymbalXL</t>
  </si>
  <si>
    <t>Mousey_Commander</t>
  </si>
  <si>
    <t>Kjotleik</t>
  </si>
  <si>
    <t>Agni Neres</t>
  </si>
  <si>
    <t>marbe166</t>
  </si>
  <si>
    <t>Video Preview:</t>
  </si>
  <si>
    <t>Plain Cow</t>
  </si>
  <si>
    <t>Zara Yaqob</t>
  </si>
  <si>
    <t>WaiNG KON</t>
  </si>
  <si>
    <t>Tropical Climate</t>
  </si>
  <si>
    <t>walloper</t>
  </si>
  <si>
    <t>antisocialmunky</t>
  </si>
  <si>
    <t>Eauxps</t>
  </si>
  <si>
    <t>ljubljana</t>
  </si>
  <si>
    <t>Xinitiao</t>
  </si>
  <si>
    <t>Sullla</t>
  </si>
  <si>
    <t>Leader 1</t>
  </si>
  <si>
    <t>Leader 2</t>
  </si>
  <si>
    <t>Leader 3</t>
  </si>
  <si>
    <t>Leader 4</t>
  </si>
  <si>
    <t>Leader 5</t>
  </si>
  <si>
    <t>Leader 6</t>
  </si>
  <si>
    <t>Leader 7</t>
  </si>
  <si>
    <t>Leader 8</t>
  </si>
  <si>
    <t>Leader 9</t>
  </si>
  <si>
    <t>Leader 10</t>
  </si>
  <si>
    <t>Android</t>
  </si>
  <si>
    <t>nabaxo</t>
  </si>
  <si>
    <t>NotSpamBot</t>
  </si>
  <si>
    <t>Noble Zarkon</t>
  </si>
  <si>
    <t>sleepingroger</t>
  </si>
  <si>
    <t>ZincAlloy</t>
  </si>
  <si>
    <t>Arnout</t>
  </si>
  <si>
    <t>Matthias Klima</t>
  </si>
  <si>
    <t>Paul Thomas</t>
  </si>
  <si>
    <t>Dolphinsarcasm</t>
  </si>
  <si>
    <t>Stevomat</t>
  </si>
  <si>
    <t>Patcdr</t>
  </si>
  <si>
    <t>Mark T</t>
  </si>
  <si>
    <t>sunyujie</t>
  </si>
  <si>
    <t>Duizhang_Lu</t>
  </si>
  <si>
    <t>gnuej</t>
  </si>
  <si>
    <t>GeneralBarca</t>
  </si>
  <si>
    <t>peanut_gallery</t>
  </si>
  <si>
    <t>Methoz</t>
  </si>
  <si>
    <t>CCSkyfish</t>
  </si>
  <si>
    <t>Servaniss</t>
  </si>
  <si>
    <t>LinLin</t>
  </si>
  <si>
    <t>ShinyPurpleWolf</t>
  </si>
  <si>
    <t>Amicalola</t>
  </si>
  <si>
    <t>Koopatroopaturtle</t>
  </si>
  <si>
    <t>soylentWill</t>
  </si>
  <si>
    <t>Excoet</t>
  </si>
  <si>
    <t>ninjagamer027</t>
  </si>
  <si>
    <t>Implo</t>
  </si>
  <si>
    <t>12buta</t>
  </si>
  <si>
    <t>Zyrden</t>
  </si>
  <si>
    <t>CompoundInterest</t>
  </si>
  <si>
    <t>Dewdrops on the Grass</t>
  </si>
  <si>
    <t>LinkMarioSamus</t>
  </si>
  <si>
    <t>MavisOfTheDead</t>
  </si>
  <si>
    <t>SilenceoftheClams</t>
  </si>
  <si>
    <t>Alhambram</t>
  </si>
  <si>
    <t>Falgund</t>
  </si>
  <si>
    <t>Natan Lidukhover</t>
  </si>
  <si>
    <t>kedddy</t>
  </si>
  <si>
    <t>Freeny</t>
  </si>
  <si>
    <t>Commodore</t>
  </si>
  <si>
    <t>amospiritus</t>
  </si>
  <si>
    <t>Max</t>
  </si>
  <si>
    <t>Dicorion</t>
  </si>
  <si>
    <t>Derrothh</t>
  </si>
  <si>
    <t>Still Eternity</t>
  </si>
  <si>
    <t>Test</t>
  </si>
  <si>
    <t>Elm4gor</t>
  </si>
  <si>
    <t>Bernn</t>
  </si>
  <si>
    <t>Vtopchumartinanaizi</t>
  </si>
  <si>
    <t>LKendter</t>
  </si>
  <si>
    <t>Grandpa Martin</t>
  </si>
  <si>
    <t>Woden</t>
  </si>
  <si>
    <t>M C</t>
  </si>
  <si>
    <t>Bobchillingworth</t>
  </si>
  <si>
    <t>T K</t>
  </si>
  <si>
    <t>Conrick</t>
  </si>
  <si>
    <t>Vergilou</t>
  </si>
  <si>
    <t>Tokudiploftw</t>
  </si>
  <si>
    <t>Sleepy</t>
  </si>
  <si>
    <t>Guanidine</t>
  </si>
  <si>
    <t>Cepefl</t>
  </si>
  <si>
    <t>BFH</t>
  </si>
  <si>
    <t>Creabea79%</t>
  </si>
  <si>
    <t>Glansmannen</t>
  </si>
  <si>
    <t>Ham</t>
  </si>
  <si>
    <t>Keler</t>
  </si>
  <si>
    <t>Khnud</t>
  </si>
  <si>
    <t>Lord Biceps</t>
  </si>
  <si>
    <t>Ron Jenzy</t>
  </si>
  <si>
    <t>Cyneheard</t>
  </si>
  <si>
    <t>Charriu</t>
  </si>
  <si>
    <t>Zalson</t>
  </si>
  <si>
    <t>greta</t>
  </si>
  <si>
    <t>Cius</t>
  </si>
  <si>
    <t>gentulf</t>
  </si>
  <si>
    <t>Louis Wu</t>
  </si>
  <si>
    <t>zoogzoog</t>
  </si>
  <si>
    <t>Rev</t>
  </si>
  <si>
    <t>Adesanya</t>
  </si>
  <si>
    <t>SleepingDragon5</t>
  </si>
  <si>
    <t>ethan801</t>
  </si>
  <si>
    <t>asm</t>
  </si>
  <si>
    <t>shrimpeyes</t>
  </si>
  <si>
    <t>EMT</t>
  </si>
  <si>
    <t>Ramboe10</t>
  </si>
  <si>
    <t>peter brzo</t>
  </si>
  <si>
    <t>notavag</t>
  </si>
  <si>
    <t>Shpoko</t>
  </si>
  <si>
    <t>jarrebesetoert</t>
  </si>
  <si>
    <t>Eauxps I. Fourgott</t>
  </si>
  <si>
    <t>sabou7887</t>
  </si>
  <si>
    <t>silverflame</t>
  </si>
  <si>
    <t>Wastinglove</t>
  </si>
  <si>
    <t>KP</t>
  </si>
  <si>
    <t>Dagoth Gares</t>
  </si>
  <si>
    <t>Fluffball</t>
  </si>
  <si>
    <t>Stringofnumbers</t>
  </si>
  <si>
    <t>Saar</t>
  </si>
  <si>
    <t>Bruticus81</t>
  </si>
  <si>
    <t>Anih</t>
  </si>
  <si>
    <t>Takuan</t>
  </si>
  <si>
    <t>Burninator1729</t>
  </si>
  <si>
    <t>ManiaMuse</t>
  </si>
  <si>
    <t>thestick</t>
  </si>
  <si>
    <t>The Walloper</t>
  </si>
  <si>
    <t>Amelia</t>
  </si>
  <si>
    <t>Blindeli</t>
  </si>
  <si>
    <t>Kharush</t>
  </si>
  <si>
    <t>AutomatedTeller</t>
  </si>
  <si>
    <t>Mansa da man</t>
  </si>
  <si>
    <t>BohemianSpoonyBard</t>
  </si>
  <si>
    <t>Mentalrock</t>
  </si>
  <si>
    <t>TokuTurtle</t>
  </si>
  <si>
    <t>Joseph S</t>
  </si>
  <si>
    <t>ThreeLeggedChicken</t>
  </si>
  <si>
    <t>Dark Savant</t>
  </si>
  <si>
    <t>Misio</t>
  </si>
  <si>
    <t>shallow_thought</t>
  </si>
  <si>
    <t>Jabah</t>
  </si>
  <si>
    <t>abaced</t>
  </si>
  <si>
    <t>the_nat_hawk</t>
  </si>
  <si>
    <t>bellarch</t>
  </si>
  <si>
    <t>eyser24</t>
  </si>
  <si>
    <t>delan</t>
  </si>
  <si>
    <t>smithy</t>
  </si>
  <si>
    <t>Asselis</t>
  </si>
  <si>
    <t>nurgles_herald</t>
  </si>
  <si>
    <t>Miguelito</t>
  </si>
  <si>
    <t>Tank Sinatra</t>
  </si>
  <si>
    <t>pindicator</t>
  </si>
  <si>
    <t>LukeT</t>
  </si>
  <si>
    <t>Sunaaj</t>
  </si>
  <si>
    <t>Brian Shanahan</t>
  </si>
  <si>
    <t>random.org</t>
  </si>
  <si>
    <t>trancytijmen</t>
  </si>
  <si>
    <t>civac2</t>
  </si>
  <si>
    <t>Colors</t>
  </si>
  <si>
    <t>VarisNox</t>
  </si>
  <si>
    <t>Ramkhamhaeng</t>
  </si>
  <si>
    <t>Bender</t>
  </si>
  <si>
    <t>SirSystemError</t>
  </si>
  <si>
    <t>Bruindane</t>
  </si>
  <si>
    <t>MJG</t>
  </si>
  <si>
    <t>Sir Colville of the Dale</t>
  </si>
  <si>
    <t>Calgar101</t>
  </si>
  <si>
    <t>Ben Joyce</t>
  </si>
  <si>
    <t>Essen Magic</t>
  </si>
  <si>
    <t>Gaffer</t>
  </si>
  <si>
    <t>earthyyy</t>
  </si>
  <si>
    <t>zbyszke</t>
  </si>
  <si>
    <t>regoarrarr</t>
  </si>
  <si>
    <t>Schmun</t>
  </si>
  <si>
    <t>Ichabod</t>
  </si>
  <si>
    <t>JR4</t>
  </si>
  <si>
    <t>jem</t>
  </si>
  <si>
    <t>Cuthraxys</t>
  </si>
  <si>
    <t>RefSteel</t>
  </si>
  <si>
    <t>eggpoison</t>
  </si>
  <si>
    <t>Chairman</t>
  </si>
  <si>
    <t>Churchie</t>
  </si>
  <si>
    <t>SinasAppel</t>
  </si>
  <si>
    <t>Decimus</t>
  </si>
  <si>
    <t>Kuro</t>
  </si>
  <si>
    <t>Greatmefisto</t>
  </si>
  <si>
    <t>Myth</t>
  </si>
  <si>
    <t>Olandros</t>
  </si>
  <si>
    <t>rekenner</t>
  </si>
  <si>
    <t>Cheater Hater</t>
  </si>
  <si>
    <t>Alamak Sirrah</t>
  </si>
  <si>
    <t>totbald</t>
  </si>
  <si>
    <t>simpad</t>
  </si>
  <si>
    <t>Jervic</t>
  </si>
  <si>
    <t>Kaitzilla</t>
  </si>
  <si>
    <t>lymond</t>
  </si>
  <si>
    <t>CodingCajun</t>
  </si>
  <si>
    <t>El Grillo</t>
  </si>
  <si>
    <t>Krikav</t>
  </si>
  <si>
    <t>shsboog81</t>
  </si>
  <si>
    <t>PlasmaKappa</t>
  </si>
  <si>
    <t>Nick</t>
  </si>
  <si>
    <t>ColdestFalcon</t>
  </si>
  <si>
    <t>Isidora</t>
  </si>
  <si>
    <t>The__Babayaga</t>
  </si>
  <si>
    <t>Reiker</t>
  </si>
  <si>
    <t>JackDRB</t>
  </si>
  <si>
    <t>My</t>
  </si>
  <si>
    <t>tenaciouspaste</t>
  </si>
  <si>
    <t>shostrock27</t>
  </si>
  <si>
    <t>GreilMercenary</t>
  </si>
  <si>
    <t>Lump</t>
  </si>
  <si>
    <t>Overthunk</t>
  </si>
  <si>
    <t>Aurelian270ad</t>
  </si>
  <si>
    <t>droomess</t>
  </si>
  <si>
    <t>moerb</t>
  </si>
  <si>
    <t>Simeon</t>
  </si>
  <si>
    <t>John Smith</t>
  </si>
  <si>
    <t>Kayla the Gr8</t>
  </si>
  <si>
    <t>BigBadBen</t>
  </si>
  <si>
    <t>abuzeus</t>
  </si>
  <si>
    <t>LemonIsGood</t>
  </si>
  <si>
    <t>DaMagnum</t>
  </si>
  <si>
    <t>Zulda</t>
  </si>
  <si>
    <t>El Pollo Loco</t>
  </si>
  <si>
    <t>Grahf</t>
  </si>
  <si>
    <t>temejin</t>
  </si>
  <si>
    <t>gorillaejones</t>
  </si>
  <si>
    <t>Methyl Ethyl</t>
  </si>
  <si>
    <t>liebesalt</t>
  </si>
  <si>
    <t>LickyKitty</t>
  </si>
  <si>
    <t>Vunterslaush</t>
  </si>
  <si>
    <t>Marek</t>
  </si>
  <si>
    <t>Absynthe</t>
  </si>
  <si>
    <t>Will Engel</t>
  </si>
  <si>
    <t>Smiggur</t>
  </si>
  <si>
    <t>Jod</t>
  </si>
  <si>
    <t>Eishtmo</t>
  </si>
  <si>
    <t>furoferno</t>
  </si>
  <si>
    <t>notCritic</t>
  </si>
  <si>
    <t>deep64blue</t>
  </si>
  <si>
    <t>Vincarius</t>
  </si>
  <si>
    <t>Excessive Force</t>
  </si>
  <si>
    <t>Tortoise</t>
  </si>
  <si>
    <t>Meowtosis</t>
  </si>
  <si>
    <t>Indigo_J</t>
  </si>
  <si>
    <t>Philly D.</t>
  </si>
  <si>
    <t>Marcop</t>
  </si>
  <si>
    <t>PG</t>
  </si>
  <si>
    <t>Xearis</t>
  </si>
  <si>
    <t>Whitebeard</t>
  </si>
  <si>
    <t>Byrdman</t>
  </si>
  <si>
    <t>Worst Pick</t>
  </si>
  <si>
    <t>Dacamster</t>
  </si>
  <si>
    <t>Time</t>
  </si>
  <si>
    <t>Julius Caesar - G1, T221</t>
  </si>
  <si>
    <t>Joao - G1, T336</t>
  </si>
  <si>
    <t>Spaceship, Turn 347</t>
  </si>
  <si>
    <t>C</t>
  </si>
  <si>
    <t>P</t>
  </si>
  <si>
    <t>P = Points scored</t>
  </si>
  <si>
    <t>C = Cost spent to purchase</t>
  </si>
  <si>
    <t>https://www.twitch.tv/videos/1014641876</t>
  </si>
  <si>
    <t>AquaTsar17</t>
  </si>
  <si>
    <t>totally not random.org</t>
  </si>
  <si>
    <t>pelgerin</t>
  </si>
  <si>
    <t>Brewcrew12</t>
  </si>
  <si>
    <t>Pillow master13</t>
  </si>
  <si>
    <t>OverThunk</t>
  </si>
  <si>
    <t>Combat Ingrid</t>
  </si>
  <si>
    <t>Zbyszke</t>
  </si>
  <si>
    <t>Conquistador 63</t>
  </si>
  <si>
    <t>hasuprotoss</t>
  </si>
  <si>
    <t>dankok8</t>
  </si>
  <si>
    <t>El pollo loco</t>
  </si>
  <si>
    <t>historydoctor</t>
  </si>
  <si>
    <t>joedacoconut</t>
  </si>
  <si>
    <t>David Anber</t>
  </si>
  <si>
    <t>childlover</t>
  </si>
  <si>
    <t>Cjah88</t>
  </si>
  <si>
    <t>FatMac</t>
  </si>
  <si>
    <t>Zigzagzone</t>
  </si>
  <si>
    <t>blueTango</t>
  </si>
  <si>
    <t>StrongLikeOx</t>
  </si>
  <si>
    <t>FatherSeton</t>
  </si>
  <si>
    <t>CHF</t>
  </si>
  <si>
    <t>woden</t>
  </si>
  <si>
    <t>Mjmd</t>
  </si>
  <si>
    <t>Old Harry</t>
  </si>
  <si>
    <t>lkendter</t>
  </si>
  <si>
    <t>krikav</t>
  </si>
  <si>
    <t>drGeorg</t>
  </si>
  <si>
    <t>ur4444</t>
  </si>
  <si>
    <t>UpTheArctic</t>
  </si>
  <si>
    <t>Willow Arkan</t>
  </si>
  <si>
    <t>luddite</t>
  </si>
  <si>
    <t>DKF</t>
  </si>
  <si>
    <t>ebian</t>
  </si>
  <si>
    <t>blackswan</t>
  </si>
  <si>
    <t>Fjord</t>
  </si>
  <si>
    <t>sampsa</t>
  </si>
  <si>
    <t>Delta-07</t>
  </si>
  <si>
    <t>AlmostAGhost</t>
  </si>
  <si>
    <t>Klara</t>
  </si>
  <si>
    <t>Syrinius</t>
  </si>
  <si>
    <t>Saladin - G2, T162</t>
  </si>
  <si>
    <t>Hatshepsut - G2, T185</t>
  </si>
  <si>
    <t>Suleiman - G2, T240</t>
  </si>
  <si>
    <t>Spaceship, Turn 324</t>
  </si>
  <si>
    <t>rachel</t>
  </si>
  <si>
    <t>Score</t>
  </si>
  <si>
    <t>https://www.twitch.tv/videos/1023933929</t>
  </si>
  <si>
    <t>elm4gor</t>
  </si>
  <si>
    <t>DD</t>
  </si>
  <si>
    <t>Tristan Cox</t>
  </si>
  <si>
    <t>Ghostpants</t>
  </si>
  <si>
    <t>BledDest</t>
  </si>
  <si>
    <t>Bear</t>
  </si>
  <si>
    <t>Slashin’</t>
  </si>
  <si>
    <t>Eminemshaddy7503</t>
  </si>
  <si>
    <t>Purple People Eater</t>
  </si>
  <si>
    <t>MyFantasyPool</t>
  </si>
  <si>
    <t>OleDavey</t>
  </si>
  <si>
    <t>ForwardArrow</t>
  </si>
  <si>
    <t>musscleman</t>
  </si>
  <si>
    <t>?!</t>
  </si>
  <si>
    <t>Ryan F</t>
  </si>
  <si>
    <t>Q</t>
  </si>
  <si>
    <t>Montezumadeclareswar</t>
  </si>
  <si>
    <t>BigNothingMTG</t>
  </si>
  <si>
    <t>thehhe</t>
  </si>
  <si>
    <t>Foxxi7</t>
  </si>
  <si>
    <t>Smash Mouth</t>
  </si>
  <si>
    <t>Kami</t>
  </si>
  <si>
    <t>LucyFur</t>
  </si>
  <si>
    <t>kta</t>
  </si>
  <si>
    <t>wololopurgisnacht</t>
  </si>
  <si>
    <t>Asoka - G3, T187</t>
  </si>
  <si>
    <t>Qin - G3, T221</t>
  </si>
  <si>
    <t>Ramesses - G3, T255</t>
  </si>
  <si>
    <t>Domination, Turn 335</t>
  </si>
  <si>
    <t>https://www.twitch.tv/videos/1030540470</t>
  </si>
  <si>
    <t>nsbaxo</t>
  </si>
  <si>
    <t>HugeKnot</t>
  </si>
  <si>
    <t>retz1</t>
  </si>
  <si>
    <t>Lucas21</t>
  </si>
  <si>
    <t>DtQuang</t>
  </si>
  <si>
    <t>Branko71</t>
  </si>
  <si>
    <t>Joeda</t>
  </si>
  <si>
    <t>somethingsomething</t>
  </si>
  <si>
    <t>Beau</t>
  </si>
  <si>
    <t>DrGeorg</t>
  </si>
  <si>
    <t>Latif</t>
  </si>
  <si>
    <t>test</t>
  </si>
  <si>
    <t>Freberatz</t>
  </si>
  <si>
    <t>Etir</t>
  </si>
  <si>
    <t>El Pollo loco</t>
  </si>
  <si>
    <t>GeneralKilCavalry</t>
  </si>
  <si>
    <t>ClassicSmooth</t>
  </si>
  <si>
    <t>Lobster667</t>
  </si>
  <si>
    <t>Rienzo</t>
  </si>
  <si>
    <t>Lucyfur</t>
  </si>
  <si>
    <t>None</t>
  </si>
  <si>
    <t>Stalin - G4, T173</t>
  </si>
  <si>
    <t>Elizabeth - G4, T180</t>
  </si>
  <si>
    <t>Charlemagne - G4, T220</t>
  </si>
  <si>
    <t>Hammurabi - G4, T258</t>
  </si>
  <si>
    <t>Brennus - G4, T346</t>
  </si>
  <si>
    <t>Spaceship, Turn 360</t>
  </si>
  <si>
    <t>https://www.twitch.tv/videos/1038378054</t>
  </si>
  <si>
    <t>kcostell</t>
  </si>
  <si>
    <t>Donaithnen</t>
  </si>
  <si>
    <t>Yaz</t>
  </si>
  <si>
    <t>dnice</t>
  </si>
  <si>
    <t>SittinDown</t>
  </si>
  <si>
    <t>Godawfulshelf</t>
  </si>
  <si>
    <t>Raysen</t>
  </si>
  <si>
    <t>CantScorePoints</t>
  </si>
  <si>
    <t>T341</t>
  </si>
  <si>
    <t>JozzySwift</t>
  </si>
  <si>
    <t>Washington - G5, T192</t>
  </si>
  <si>
    <t>Willem - G5, T246</t>
  </si>
  <si>
    <t>Ragnar - G5, T329</t>
  </si>
  <si>
    <t>Domination, Turn 360</t>
  </si>
  <si>
    <t>https://www.twitch.tv/videos/1045957883</t>
  </si>
  <si>
    <t>Chitis, Right?</t>
  </si>
  <si>
    <t>Khaaan</t>
  </si>
  <si>
    <t>Lkendter</t>
  </si>
  <si>
    <t>Bean</t>
  </si>
  <si>
    <t>Rob</t>
  </si>
  <si>
    <t>random</t>
  </si>
  <si>
    <t>jscott457</t>
  </si>
  <si>
    <t>badd speler</t>
  </si>
  <si>
    <t>Japan Forever</t>
  </si>
  <si>
    <t>BYrdman</t>
  </si>
  <si>
    <t>De Gaulle - G6, T166</t>
  </si>
  <si>
    <t>Tokugawa - G6, T245</t>
  </si>
  <si>
    <t>Kublai Khan - G6, T283</t>
  </si>
  <si>
    <t>Genghis Khan - G6, T318</t>
  </si>
  <si>
    <t>Boudica - G6, T341</t>
  </si>
  <si>
    <t>Spaceship, Turn 367</t>
  </si>
  <si>
    <t>https://www.twitch.tv/videos/1060426146</t>
  </si>
  <si>
    <t>Pariakso</t>
  </si>
  <si>
    <t>Deluxe</t>
  </si>
  <si>
    <t>Kp</t>
  </si>
  <si>
    <t>aquatsar17</t>
  </si>
  <si>
    <t>AmazonOutai</t>
  </si>
  <si>
    <t>ezioaltair12</t>
  </si>
  <si>
    <t>Annoying Bull</t>
  </si>
  <si>
    <t>Tenkian</t>
  </si>
  <si>
    <t>Noam</t>
  </si>
  <si>
    <t>Vulnnik</t>
  </si>
  <si>
    <t>Peter - G7, T272</t>
  </si>
  <si>
    <t>Mehmed - G7, T282</t>
  </si>
  <si>
    <t>Isabella - G7, T291</t>
  </si>
  <si>
    <t>Cultural, Turn 322</t>
  </si>
  <si>
    <t>https://www.twitch.tv/videos/1067411694</t>
  </si>
  <si>
    <t>serge</t>
  </si>
  <si>
    <t>Linlin</t>
  </si>
  <si>
    <t>williams482</t>
  </si>
  <si>
    <t>Madmandoc</t>
  </si>
  <si>
    <t>21points</t>
  </si>
  <si>
    <t>Fenn</t>
  </si>
  <si>
    <t>Packers5280</t>
  </si>
  <si>
    <t>Montezuma - G8, T168</t>
  </si>
  <si>
    <t>Hannibal - G8, T181</t>
  </si>
  <si>
    <t>Justinian - G8, T267</t>
  </si>
  <si>
    <t>Spaceship, Turn 292</t>
  </si>
  <si>
    <t>https://www.twitch.tv/videos/1074745344</t>
  </si>
  <si>
    <t>Discoman</t>
  </si>
  <si>
    <t>Bud2400</t>
  </si>
  <si>
    <t>Tonny</t>
  </si>
  <si>
    <t>haphazard1</t>
  </si>
  <si>
    <t>Dp101</t>
  </si>
  <si>
    <t>BeIIpepper</t>
  </si>
  <si>
    <t>Crullerdonut</t>
  </si>
  <si>
    <t>Reverent</t>
  </si>
  <si>
    <t>lightms</t>
  </si>
  <si>
    <t>Grzesio</t>
  </si>
  <si>
    <t>Ciocia</t>
  </si>
  <si>
    <t>Gilgamesh - WC, T205</t>
  </si>
  <si>
    <t>Lincoln - WC, T210</t>
  </si>
  <si>
    <t>Louis - WC, T265</t>
  </si>
  <si>
    <t>Gandhi - WC, T274</t>
  </si>
  <si>
    <t>Roosevelt - WC, T298</t>
  </si>
  <si>
    <t>Cultural, Turn 332</t>
  </si>
  <si>
    <t>https://www.twitch.tv/videos/1081835935</t>
  </si>
  <si>
    <t>Meng</t>
  </si>
  <si>
    <t>Beay</t>
  </si>
  <si>
    <t>jazzart</t>
  </si>
  <si>
    <t>Frederick - P1, T179</t>
  </si>
  <si>
    <t>Suryavarman - P1, T227</t>
  </si>
  <si>
    <t>Cultural, Turn 305</t>
  </si>
  <si>
    <t>https://www.twitch.tv/videos/1088811915</t>
  </si>
  <si>
    <t>Duizhang_lu</t>
  </si>
  <si>
    <t>Eoghan Fallon</t>
  </si>
  <si>
    <t>Henrik</t>
  </si>
  <si>
    <t>uro</t>
  </si>
  <si>
    <t>hi</t>
  </si>
  <si>
    <t>Turn 320</t>
  </si>
  <si>
    <t>Bismarck - P2, T243</t>
  </si>
  <si>
    <t>Victoria - P2, T245</t>
  </si>
  <si>
    <t>Shaka - P2, T258</t>
  </si>
  <si>
    <t>Spaceship, Turn 286</t>
  </si>
  <si>
    <t>https://www.twitch.tv/videos/1095890885</t>
  </si>
  <si>
    <t>Jarhead</t>
  </si>
  <si>
    <t>Fjord_73</t>
  </si>
  <si>
    <t>Augustus - P3, T234</t>
  </si>
  <si>
    <t>Mao Zedong - P3, T253</t>
  </si>
  <si>
    <t>Sitting Bull - P3, T283</t>
  </si>
  <si>
    <t>Cultural, Turn 303</t>
  </si>
  <si>
    <t>https://docs.google.com/forms/d/17R-MWEH-V8quOazfYJIFRnyZMj4wNHb2b3Mh0FQNYY4</t>
  </si>
  <si>
    <t>https://youtu.be/Vz2_-gNKUnU</t>
  </si>
  <si>
    <t>https://www.twitch.tv/videos/1103133185</t>
  </si>
  <si>
    <t>S6 Finishes</t>
  </si>
  <si>
    <t>S6 Kills</t>
  </si>
  <si>
    <t>S6 Total</t>
  </si>
  <si>
    <t>Ranking</t>
  </si>
  <si>
    <t>Civilization</t>
  </si>
  <si>
    <t>Result</t>
  </si>
  <si>
    <t>Date / Score</t>
  </si>
  <si>
    <t>Trait 1</t>
  </si>
  <si>
    <t>Trait 2</t>
  </si>
  <si>
    <t>Ethiopia</t>
  </si>
  <si>
    <t>Eliminated</t>
  </si>
  <si>
    <t>Creative</t>
  </si>
  <si>
    <t>Organized</t>
  </si>
  <si>
    <t>Persia</t>
  </si>
  <si>
    <t>Imperialistic</t>
  </si>
  <si>
    <t>Charismatic</t>
  </si>
  <si>
    <t>England</t>
  </si>
  <si>
    <t>Protective</t>
  </si>
  <si>
    <t>Egypt</t>
  </si>
  <si>
    <t>Spiritual</t>
  </si>
  <si>
    <t>Mali</t>
  </si>
  <si>
    <t>Turn 166</t>
  </si>
  <si>
    <t>Financial</t>
  </si>
  <si>
    <t>Spain</t>
  </si>
  <si>
    <t>Expansive</t>
  </si>
  <si>
    <t>France</t>
  </si>
  <si>
    <t>Industrious</t>
  </si>
  <si>
    <t>Russia</t>
  </si>
  <si>
    <t>Greece</t>
  </si>
  <si>
    <t>Turn 187</t>
  </si>
  <si>
    <t>Philosophical</t>
  </si>
  <si>
    <t>Zulus</t>
  </si>
  <si>
    <t>Aggressive</t>
  </si>
  <si>
    <t>Aztecs</t>
  </si>
  <si>
    <t>Turn 192</t>
  </si>
  <si>
    <t>China</t>
  </si>
  <si>
    <t>Celts</t>
  </si>
  <si>
    <t>Native Americans</t>
  </si>
  <si>
    <t>Portugal</t>
  </si>
  <si>
    <t xml:space="preserve">Expansive </t>
  </si>
  <si>
    <t>Byzantines</t>
  </si>
  <si>
    <t>Ottomans</t>
  </si>
  <si>
    <t>Scandinavia</t>
  </si>
  <si>
    <t>America</t>
  </si>
  <si>
    <t>Germany</t>
  </si>
  <si>
    <t>Korea</t>
  </si>
  <si>
    <t>Mongols</t>
  </si>
  <si>
    <t>Wildcard Round</t>
  </si>
  <si>
    <t>Babylon</t>
  </si>
  <si>
    <t>Japan</t>
  </si>
  <si>
    <t>Did Not Advance</t>
  </si>
  <si>
    <t>Carthage</t>
  </si>
  <si>
    <t>Mayans</t>
  </si>
  <si>
    <t>India</t>
  </si>
  <si>
    <t>Khmer</t>
  </si>
  <si>
    <t>Incans</t>
  </si>
  <si>
    <t>Rome</t>
  </si>
  <si>
    <t>Arabia</t>
  </si>
  <si>
    <t>Turn 282</t>
  </si>
  <si>
    <t>Holy Rome</t>
  </si>
  <si>
    <t>Netherlands</t>
  </si>
  <si>
    <t>Sumeria</t>
  </si>
  <si>
    <t>Turn 346</t>
  </si>
  <si>
    <t>Turn 341</t>
  </si>
  <si>
    <t>Turn 336</t>
  </si>
  <si>
    <t>Turn 329</t>
  </si>
  <si>
    <t>Turn 318</t>
  </si>
  <si>
    <t>Turn 291</t>
  </si>
  <si>
    <t>Turn 283</t>
  </si>
  <si>
    <t>Turn 272</t>
  </si>
  <si>
    <t>Turn 267</t>
  </si>
  <si>
    <t>Turn 258</t>
  </si>
  <si>
    <t>Turn 255</t>
  </si>
  <si>
    <t>Turn 246</t>
  </si>
  <si>
    <t>Turn 245</t>
  </si>
  <si>
    <t>Turn 240</t>
  </si>
  <si>
    <t>Turn 221</t>
  </si>
  <si>
    <t>Turn 220</t>
  </si>
  <si>
    <t>Turn 185</t>
  </si>
  <si>
    <t>Turn 181</t>
  </si>
  <si>
    <t>Turn 180</t>
  </si>
  <si>
    <t>Turn 173</t>
  </si>
  <si>
    <t>Turn 168</t>
  </si>
  <si>
    <t>Turn 162</t>
  </si>
  <si>
    <t>Turn 205</t>
  </si>
  <si>
    <t>Turn 210</t>
  </si>
  <si>
    <t>Turn 265</t>
  </si>
  <si>
    <t>Turn 274</t>
  </si>
  <si>
    <t>Turn 298</t>
  </si>
  <si>
    <t>4332 points</t>
  </si>
  <si>
    <t>2499 points</t>
  </si>
  <si>
    <t>Turn 227</t>
  </si>
  <si>
    <t>Turn 179</t>
  </si>
  <si>
    <t>Turn 243</t>
  </si>
  <si>
    <t>Turn 253</t>
  </si>
  <si>
    <t>Turn 234</t>
  </si>
  <si>
    <t>2972 points</t>
  </si>
  <si>
    <t>2249 points</t>
  </si>
  <si>
    <t>2922 points</t>
  </si>
  <si>
    <t>2183 points</t>
  </si>
  <si>
    <t>Nivj</t>
  </si>
  <si>
    <t>thebrit</t>
  </si>
  <si>
    <t>Billie Orangina</t>
  </si>
  <si>
    <t>Moo2400</t>
  </si>
  <si>
    <t>Phate</t>
  </si>
  <si>
    <t>ASM</t>
  </si>
  <si>
    <t>Smithy</t>
  </si>
  <si>
    <t>ZeroScore</t>
  </si>
  <si>
    <t>Catherine - C, T192</t>
  </si>
  <si>
    <t>Pacal - C, T318</t>
  </si>
  <si>
    <t>Cultural, Turn 325</t>
  </si>
  <si>
    <t>https://www.twitch.tv/videos/1110245474</t>
  </si>
  <si>
    <t>Champion</t>
  </si>
  <si>
    <t>Third Place</t>
  </si>
  <si>
    <t>Fourth Place</t>
  </si>
  <si>
    <t>3525 points</t>
  </si>
  <si>
    <t>4968 points</t>
  </si>
  <si>
    <t>3333 points</t>
  </si>
  <si>
    <t>2677 points</t>
  </si>
  <si>
    <t>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</si>
</sst>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1" applyAlignment="1" applyProtection="1"/>
    <xf numFmtId="0" fontId="7" fillId="0" borderId="0" xfId="1" applyAlignment="1" applyProtection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17" fillId="0" borderId="0" xfId="1" applyFont="1" applyAlignment="1" applyProtection="1"/>
    <xf numFmtId="0" fontId="3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quotePrefix="1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4" fontId="14" fillId="0" borderId="0" xfId="0" quotePrefix="1" applyNumberFormat="1" applyFont="1" applyBorder="1" applyAlignment="1">
      <alignment horizontal="right" vertical="center"/>
    </xf>
    <xf numFmtId="0" fontId="14" fillId="0" borderId="0" xfId="0" quotePrefix="1" applyFont="1" applyBorder="1" applyAlignment="1">
      <alignment horizontal="right" vertical="center"/>
    </xf>
    <xf numFmtId="0" fontId="19" fillId="0" borderId="2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2" fillId="0" borderId="2" xfId="0" applyFont="1" applyFill="1" applyBorder="1"/>
    <xf numFmtId="0" fontId="0" fillId="0" borderId="0" xfId="0" applyFill="1" applyBorder="1"/>
    <xf numFmtId="0" fontId="0" fillId="0" borderId="0" xfId="0" applyFill="1"/>
    <xf numFmtId="0" fontId="21" fillId="0" borderId="3" xfId="0" applyFont="1" applyFill="1" applyBorder="1" applyAlignment="1">
      <alignment horizontal="right" vertical="center" wrapText="1"/>
    </xf>
    <xf numFmtId="0" fontId="22" fillId="0" borderId="3" xfId="0" applyFont="1" applyFill="1" applyBorder="1"/>
    <xf numFmtId="0" fontId="4" fillId="0" borderId="0" xfId="0" applyFont="1" applyBorder="1"/>
    <xf numFmtId="0" fontId="7" fillId="0" borderId="0" xfId="1" applyBorder="1" applyAlignment="1" applyProtection="1">
      <alignment wrapText="1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Fill="1" applyAlignment="1">
      <alignment horizontal="center"/>
    </xf>
    <xf numFmtId="2" fontId="2" fillId="0" borderId="0" xfId="0" applyNumberFormat="1" applyFont="1" applyBorder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22" fillId="0" borderId="0" xfId="0" applyFont="1" applyFill="1" applyBorder="1"/>
    <xf numFmtId="0" fontId="19" fillId="0" borderId="1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FFFF99"/>
      <color rgb="FF99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witch.tv/videos/1074745344" TargetMode="External"/><Relationship Id="rId13" Type="http://schemas.openxmlformats.org/officeDocument/2006/relationships/hyperlink" Target="https://youtu.be/Vz2_-gNKUnU" TargetMode="External"/><Relationship Id="rId3" Type="http://schemas.openxmlformats.org/officeDocument/2006/relationships/hyperlink" Target="https://www.twitch.tv/videos/1030540470" TargetMode="External"/><Relationship Id="rId7" Type="http://schemas.openxmlformats.org/officeDocument/2006/relationships/hyperlink" Target="https://www.twitch.tv/videos/1067411694" TargetMode="External"/><Relationship Id="rId12" Type="http://schemas.openxmlformats.org/officeDocument/2006/relationships/hyperlink" Target="https://docs.google.com/forms/d/17R-MWEH-V8quOazfYJIFRnyZMj4wNHb2b3Mh0FQNYY4" TargetMode="External"/><Relationship Id="rId2" Type="http://schemas.openxmlformats.org/officeDocument/2006/relationships/hyperlink" Target="https://www.twitch.tv/videos/102393392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witch.tv/videos/1014641876" TargetMode="External"/><Relationship Id="rId6" Type="http://schemas.openxmlformats.org/officeDocument/2006/relationships/hyperlink" Target="https://www.twitch.tv/videos/1060426146" TargetMode="External"/><Relationship Id="rId11" Type="http://schemas.openxmlformats.org/officeDocument/2006/relationships/hyperlink" Target="https://www.twitch.tv/videos/1095890885" TargetMode="External"/><Relationship Id="rId5" Type="http://schemas.openxmlformats.org/officeDocument/2006/relationships/hyperlink" Target="https://www.twitch.tv/videos/1045957883" TargetMode="External"/><Relationship Id="rId15" Type="http://schemas.openxmlformats.org/officeDocument/2006/relationships/hyperlink" Target="https://www.twitch.tv/videos/1110245474" TargetMode="External"/><Relationship Id="rId10" Type="http://schemas.openxmlformats.org/officeDocument/2006/relationships/hyperlink" Target="https://www.twitch.tv/videos/1088811915" TargetMode="External"/><Relationship Id="rId4" Type="http://schemas.openxmlformats.org/officeDocument/2006/relationships/hyperlink" Target="https://www.twitch.tv/videos/1038378054" TargetMode="External"/><Relationship Id="rId9" Type="http://schemas.openxmlformats.org/officeDocument/2006/relationships/hyperlink" Target="https://www.twitch.tv/videos/1081835935" TargetMode="External"/><Relationship Id="rId14" Type="http://schemas.openxmlformats.org/officeDocument/2006/relationships/hyperlink" Target="https://www.twitch.tv/videos/1103133185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random.org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random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random.org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random.org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random.org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random.org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random.org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random.org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random.org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random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random.org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random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random.org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rando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16" customWidth="1"/>
    <col min="2" max="3" width="19.28515625" style="18" customWidth="1"/>
    <col min="4" max="9" width="19.28515625" style="16" customWidth="1"/>
    <col min="10" max="11" width="9.140625" style="16"/>
    <col min="12" max="12" width="10" style="16" customWidth="1"/>
    <col min="13" max="13" width="28.5703125" style="6" customWidth="1"/>
    <col min="14" max="14" width="9.140625" style="18"/>
    <col min="15" max="16384" width="9.140625" style="16"/>
  </cols>
  <sheetData>
    <row r="1" spans="1:15" ht="15.75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M1" s="2" t="s">
        <v>80</v>
      </c>
      <c r="N1" s="17" t="s">
        <v>40</v>
      </c>
    </row>
    <row r="2" spans="1:15" x14ac:dyDescent="0.2">
      <c r="A2" s="25"/>
      <c r="B2" s="112" t="s">
        <v>92</v>
      </c>
      <c r="C2" s="112" t="s">
        <v>65</v>
      </c>
      <c r="D2" s="112" t="s">
        <v>116</v>
      </c>
      <c r="E2" s="112" t="s">
        <v>49</v>
      </c>
      <c r="F2" s="112" t="s">
        <v>88</v>
      </c>
      <c r="G2" s="112" t="s">
        <v>118</v>
      </c>
      <c r="H2" s="112" t="s">
        <v>57</v>
      </c>
      <c r="I2" s="112" t="s">
        <v>82</v>
      </c>
      <c r="L2" s="133" t="s">
        <v>96</v>
      </c>
      <c r="M2" s="111" t="s">
        <v>583</v>
      </c>
      <c r="N2" s="6">
        <v>1</v>
      </c>
    </row>
    <row r="3" spans="1:15" x14ac:dyDescent="0.2">
      <c r="B3" s="116" t="s">
        <v>122</v>
      </c>
      <c r="C3" s="116" t="s">
        <v>64</v>
      </c>
      <c r="D3" s="116" t="s">
        <v>53</v>
      </c>
      <c r="E3" s="116" t="s">
        <v>56</v>
      </c>
      <c r="F3" s="116" t="s">
        <v>102</v>
      </c>
      <c r="G3" s="116" t="s">
        <v>66</v>
      </c>
      <c r="H3" s="116" t="s">
        <v>108</v>
      </c>
      <c r="I3" s="116" t="s">
        <v>114</v>
      </c>
      <c r="L3" s="133"/>
      <c r="M3" s="6" t="s">
        <v>44</v>
      </c>
      <c r="N3" s="6">
        <v>3</v>
      </c>
    </row>
    <row r="4" spans="1:15" x14ac:dyDescent="0.2">
      <c r="A4" s="24"/>
      <c r="B4" s="6" t="s">
        <v>36</v>
      </c>
      <c r="C4" s="6" t="s">
        <v>85</v>
      </c>
      <c r="D4" s="6" t="s">
        <v>120</v>
      </c>
      <c r="E4" s="111" t="s">
        <v>111</v>
      </c>
      <c r="F4" s="6" t="s">
        <v>62</v>
      </c>
      <c r="G4" s="111" t="s">
        <v>109</v>
      </c>
      <c r="H4" s="6" t="s">
        <v>94</v>
      </c>
      <c r="I4" s="6" t="s">
        <v>144</v>
      </c>
      <c r="J4" s="19"/>
      <c r="L4" s="133"/>
      <c r="M4" s="111" t="s">
        <v>398</v>
      </c>
      <c r="N4" s="6"/>
    </row>
    <row r="5" spans="1:15" x14ac:dyDescent="0.2">
      <c r="A5" s="24"/>
      <c r="B5" s="6" t="s">
        <v>46</v>
      </c>
      <c r="C5" s="6" t="s">
        <v>44</v>
      </c>
      <c r="D5" s="111" t="s">
        <v>117</v>
      </c>
      <c r="E5" s="111" t="s">
        <v>115</v>
      </c>
      <c r="F5" s="111" t="s">
        <v>113</v>
      </c>
      <c r="G5" s="111" t="s">
        <v>119</v>
      </c>
      <c r="H5" s="111" t="s">
        <v>52</v>
      </c>
      <c r="I5" s="6" t="s">
        <v>90</v>
      </c>
      <c r="J5" s="19"/>
      <c r="L5" s="133"/>
      <c r="M5" s="111" t="s">
        <v>569</v>
      </c>
      <c r="N5" s="6"/>
    </row>
    <row r="6" spans="1:15" x14ac:dyDescent="0.2">
      <c r="A6" s="24"/>
      <c r="B6" s="111" t="s">
        <v>101</v>
      </c>
      <c r="C6" s="111" t="s">
        <v>100</v>
      </c>
      <c r="D6" s="111" t="s">
        <v>112</v>
      </c>
      <c r="E6" s="111" t="s">
        <v>89</v>
      </c>
      <c r="F6" s="111" t="s">
        <v>95</v>
      </c>
      <c r="G6" s="111" t="s">
        <v>61</v>
      </c>
      <c r="H6" s="111" t="s">
        <v>58</v>
      </c>
      <c r="I6" s="111" t="s">
        <v>84</v>
      </c>
      <c r="L6" s="133"/>
      <c r="M6" s="111" t="s">
        <v>540</v>
      </c>
      <c r="N6" s="6"/>
    </row>
    <row r="7" spans="1:15" x14ac:dyDescent="0.2">
      <c r="A7" s="24"/>
      <c r="B7" s="111" t="s">
        <v>60</v>
      </c>
      <c r="C7" s="111" t="s">
        <v>121</v>
      </c>
      <c r="D7" s="111" t="s">
        <v>47</v>
      </c>
      <c r="E7" s="111" t="s">
        <v>86</v>
      </c>
      <c r="F7" s="111" t="s">
        <v>123</v>
      </c>
      <c r="G7" s="111" t="s">
        <v>51</v>
      </c>
      <c r="H7" s="111" t="s">
        <v>104</v>
      </c>
      <c r="I7" s="111" t="s">
        <v>110</v>
      </c>
      <c r="L7" s="133"/>
      <c r="M7" s="6" t="s">
        <v>57</v>
      </c>
      <c r="N7" s="6">
        <v>2</v>
      </c>
    </row>
    <row r="8" spans="1:15" x14ac:dyDescent="0.2">
      <c r="B8" s="24"/>
      <c r="C8" s="111" t="s">
        <v>103</v>
      </c>
      <c r="D8" s="24"/>
      <c r="E8" s="111" t="s">
        <v>43</v>
      </c>
      <c r="F8" s="24"/>
      <c r="G8" s="111" t="s">
        <v>91</v>
      </c>
      <c r="H8" s="24"/>
      <c r="I8" s="111" t="s">
        <v>83</v>
      </c>
      <c r="L8" s="133"/>
      <c r="M8" s="111" t="s">
        <v>506</v>
      </c>
      <c r="N8" s="6"/>
    </row>
    <row r="9" spans="1:15" x14ac:dyDescent="0.2">
      <c r="B9" s="24"/>
      <c r="C9" s="24"/>
      <c r="D9" s="24"/>
      <c r="E9" s="24"/>
      <c r="F9" s="74"/>
      <c r="G9" s="24"/>
      <c r="H9" s="74"/>
      <c r="I9" s="24"/>
      <c r="L9" s="133"/>
      <c r="M9" s="111" t="s">
        <v>594</v>
      </c>
      <c r="N9" s="6"/>
    </row>
    <row r="10" spans="1:15" x14ac:dyDescent="0.2">
      <c r="B10" s="24"/>
      <c r="C10" s="24"/>
      <c r="D10" s="74"/>
      <c r="E10" s="74"/>
      <c r="F10" s="74"/>
      <c r="G10" s="74"/>
      <c r="H10" s="24"/>
      <c r="I10" s="74"/>
      <c r="L10" s="134" t="s">
        <v>97</v>
      </c>
      <c r="M10" s="111" t="s">
        <v>480</v>
      </c>
      <c r="N10" s="6"/>
    </row>
    <row r="11" spans="1:15" ht="15.75" x14ac:dyDescent="0.25">
      <c r="A11" s="14" t="s">
        <v>9</v>
      </c>
      <c r="B11" s="75" t="s">
        <v>10</v>
      </c>
      <c r="C11" s="75" t="s">
        <v>10</v>
      </c>
      <c r="D11" s="75" t="s">
        <v>1</v>
      </c>
      <c r="E11" s="75" t="s">
        <v>2</v>
      </c>
      <c r="F11" s="75" t="s">
        <v>3</v>
      </c>
      <c r="G11" s="74"/>
      <c r="H11" s="24"/>
      <c r="I11" s="74"/>
      <c r="L11" s="134"/>
      <c r="M11" s="111" t="s">
        <v>508</v>
      </c>
      <c r="N11" s="6"/>
    </row>
    <row r="12" spans="1:15" x14ac:dyDescent="0.2">
      <c r="B12" s="112" t="s">
        <v>44</v>
      </c>
      <c r="C12" s="122" t="s">
        <v>85</v>
      </c>
      <c r="D12" s="112" t="s">
        <v>57</v>
      </c>
      <c r="E12" s="112" t="s">
        <v>65</v>
      </c>
      <c r="F12" s="112" t="s">
        <v>44</v>
      </c>
      <c r="G12" s="24"/>
      <c r="H12" s="24"/>
      <c r="I12" s="24"/>
      <c r="L12" s="134"/>
      <c r="M12" s="6" t="s">
        <v>66</v>
      </c>
      <c r="N12" s="6">
        <v>3</v>
      </c>
    </row>
    <row r="13" spans="1:15" x14ac:dyDescent="0.2">
      <c r="A13" s="18"/>
      <c r="B13" s="116" t="s">
        <v>144</v>
      </c>
      <c r="C13" s="122" t="s">
        <v>62</v>
      </c>
      <c r="D13" s="116" t="s">
        <v>49</v>
      </c>
      <c r="E13" s="116" t="s">
        <v>66</v>
      </c>
      <c r="F13" s="116" t="s">
        <v>118</v>
      </c>
      <c r="G13" s="24"/>
      <c r="H13" s="6"/>
      <c r="I13" s="6"/>
      <c r="L13" s="134"/>
      <c r="M13" s="111" t="s">
        <v>586</v>
      </c>
      <c r="N13" s="6"/>
    </row>
    <row r="14" spans="1:15" x14ac:dyDescent="0.2">
      <c r="A14" s="18"/>
      <c r="B14" s="24" t="s">
        <v>90</v>
      </c>
      <c r="C14" s="122" t="s">
        <v>120</v>
      </c>
      <c r="D14" s="24" t="s">
        <v>114</v>
      </c>
      <c r="E14" s="24" t="s">
        <v>144</v>
      </c>
      <c r="F14" s="24" t="s">
        <v>56</v>
      </c>
      <c r="G14" s="24"/>
      <c r="H14" s="6"/>
      <c r="I14" s="6"/>
      <c r="L14" s="134"/>
      <c r="M14" s="111" t="s">
        <v>568</v>
      </c>
      <c r="N14" s="6"/>
    </row>
    <row r="15" spans="1:15" x14ac:dyDescent="0.2">
      <c r="A15" s="18"/>
      <c r="B15" s="24" t="s">
        <v>36</v>
      </c>
      <c r="C15" s="24"/>
      <c r="D15" s="24" t="s">
        <v>64</v>
      </c>
      <c r="E15" s="122" t="s">
        <v>53</v>
      </c>
      <c r="F15" s="122" t="s">
        <v>122</v>
      </c>
      <c r="G15" s="24"/>
      <c r="H15" s="6"/>
      <c r="I15" s="6"/>
      <c r="L15" s="134"/>
      <c r="M15" s="122" t="s">
        <v>611</v>
      </c>
      <c r="N15" s="6">
        <v>1</v>
      </c>
    </row>
    <row r="16" spans="1:15" x14ac:dyDescent="0.2">
      <c r="A16" s="18"/>
      <c r="B16" s="122" t="s">
        <v>94</v>
      </c>
      <c r="C16" s="24"/>
      <c r="D16" s="122" t="s">
        <v>102</v>
      </c>
      <c r="E16" s="122" t="s">
        <v>82</v>
      </c>
      <c r="F16" s="122" t="s">
        <v>108</v>
      </c>
      <c r="G16" s="24"/>
      <c r="H16" s="24"/>
      <c r="I16" s="6"/>
      <c r="L16" s="134"/>
      <c r="M16" s="111" t="s">
        <v>726</v>
      </c>
      <c r="N16" s="6">
        <v>1</v>
      </c>
      <c r="O16" s="11"/>
    </row>
    <row r="17" spans="1:14" x14ac:dyDescent="0.2">
      <c r="A17" s="18"/>
      <c r="B17" s="122" t="s">
        <v>46</v>
      </c>
      <c r="C17" s="24"/>
      <c r="D17" s="122" t="s">
        <v>92</v>
      </c>
      <c r="E17" s="122" t="s">
        <v>88</v>
      </c>
      <c r="F17" s="122" t="s">
        <v>116</v>
      </c>
      <c r="G17" s="24"/>
      <c r="H17" s="24"/>
      <c r="I17" s="6"/>
      <c r="L17" s="134"/>
      <c r="M17" s="111" t="s">
        <v>524</v>
      </c>
      <c r="N17" s="6"/>
    </row>
    <row r="18" spans="1:14" x14ac:dyDescent="0.2">
      <c r="A18" s="18"/>
      <c r="B18" s="24"/>
      <c r="C18" s="24"/>
      <c r="D18" s="24"/>
      <c r="E18" s="24"/>
      <c r="F18" s="74"/>
      <c r="G18" s="24"/>
      <c r="H18" s="24"/>
      <c r="I18" s="6"/>
      <c r="L18" s="135" t="s">
        <v>98</v>
      </c>
      <c r="M18" s="6" t="s">
        <v>56</v>
      </c>
      <c r="N18" s="89">
        <v>4</v>
      </c>
    </row>
    <row r="19" spans="1:14" x14ac:dyDescent="0.2">
      <c r="A19" s="18"/>
      <c r="B19" s="24"/>
      <c r="C19" s="24"/>
      <c r="D19" s="24"/>
      <c r="E19" s="24"/>
      <c r="F19" s="74"/>
      <c r="G19" s="24"/>
      <c r="H19" s="24"/>
      <c r="I19" s="6"/>
      <c r="L19" s="135"/>
      <c r="M19" s="111" t="s">
        <v>610</v>
      </c>
      <c r="N19" s="90">
        <v>1</v>
      </c>
    </row>
    <row r="20" spans="1:14" x14ac:dyDescent="0.2">
      <c r="B20" s="74"/>
      <c r="C20" s="24"/>
      <c r="D20" s="24"/>
      <c r="E20" s="24"/>
      <c r="F20" s="24"/>
      <c r="G20" s="24"/>
      <c r="H20" s="24"/>
      <c r="I20" s="6"/>
      <c r="L20" s="135"/>
      <c r="M20" s="111" t="s">
        <v>603</v>
      </c>
      <c r="N20" s="89">
        <v>2</v>
      </c>
    </row>
    <row r="21" spans="1:14" ht="15.75" x14ac:dyDescent="0.25">
      <c r="A21" s="14" t="s">
        <v>11</v>
      </c>
      <c r="B21" s="77" t="s">
        <v>87</v>
      </c>
      <c r="C21" s="24"/>
      <c r="D21" s="24"/>
      <c r="E21" s="24"/>
      <c r="F21" s="24"/>
      <c r="G21" s="24"/>
      <c r="H21" s="24"/>
      <c r="I21" s="6"/>
      <c r="L21" s="135"/>
      <c r="M21" s="111" t="s">
        <v>542</v>
      </c>
      <c r="N21" s="89">
        <v>2</v>
      </c>
    </row>
    <row r="22" spans="1:14" x14ac:dyDescent="0.2">
      <c r="B22" s="137" t="s">
        <v>57</v>
      </c>
      <c r="C22" s="96"/>
      <c r="D22" s="96"/>
      <c r="E22" s="24"/>
      <c r="F22" s="24"/>
      <c r="G22" s="24"/>
      <c r="H22" s="24"/>
      <c r="I22" s="76"/>
      <c r="L22" s="135"/>
      <c r="M22" s="111" t="s">
        <v>510</v>
      </c>
      <c r="N22" s="91"/>
    </row>
    <row r="23" spans="1:14" x14ac:dyDescent="0.2">
      <c r="B23" s="138" t="s">
        <v>118</v>
      </c>
      <c r="C23" s="96"/>
      <c r="D23" s="24"/>
      <c r="E23" s="24"/>
      <c r="F23" s="24"/>
      <c r="G23" s="24"/>
      <c r="H23" s="24"/>
      <c r="I23" s="76"/>
      <c r="L23" s="135"/>
      <c r="M23" s="111" t="s">
        <v>725</v>
      </c>
      <c r="N23" s="89">
        <v>2</v>
      </c>
    </row>
    <row r="24" spans="1:14" x14ac:dyDescent="0.2">
      <c r="B24" s="96" t="s">
        <v>66</v>
      </c>
      <c r="C24" s="96"/>
      <c r="D24" s="96"/>
      <c r="E24" s="24"/>
      <c r="F24" s="24"/>
      <c r="G24" s="24"/>
      <c r="H24" s="24"/>
      <c r="I24" s="76"/>
      <c r="L24" s="135"/>
      <c r="M24" s="6" t="s">
        <v>118</v>
      </c>
      <c r="N24" s="89">
        <v>2</v>
      </c>
    </row>
    <row r="25" spans="1:14" x14ac:dyDescent="0.2">
      <c r="B25" s="96" t="s">
        <v>44</v>
      </c>
      <c r="C25" s="24"/>
      <c r="D25" s="96"/>
      <c r="E25" s="96"/>
      <c r="F25" s="24"/>
      <c r="G25" s="24"/>
      <c r="H25" s="24"/>
      <c r="I25" s="76"/>
      <c r="L25" s="135"/>
      <c r="M25" s="6" t="s">
        <v>114</v>
      </c>
      <c r="N25" s="89">
        <v>1</v>
      </c>
    </row>
    <row r="26" spans="1:14" x14ac:dyDescent="0.2">
      <c r="B26" s="136" t="s">
        <v>65</v>
      </c>
      <c r="C26" s="24"/>
      <c r="D26" s="24"/>
      <c r="E26" s="24"/>
      <c r="F26" s="24"/>
      <c r="G26" s="24"/>
      <c r="H26" s="24"/>
      <c r="I26" s="76"/>
      <c r="L26" s="135"/>
      <c r="M26" s="111" t="s">
        <v>538</v>
      </c>
      <c r="N26" s="91"/>
    </row>
    <row r="27" spans="1:14" x14ac:dyDescent="0.2">
      <c r="B27" s="136" t="s">
        <v>49</v>
      </c>
      <c r="C27" s="24"/>
      <c r="D27" s="24"/>
      <c r="E27" s="24"/>
      <c r="F27" s="24"/>
      <c r="G27" s="24"/>
      <c r="H27" s="24"/>
      <c r="I27" s="76"/>
      <c r="L27" s="135"/>
      <c r="M27" s="111" t="s">
        <v>507</v>
      </c>
      <c r="N27" s="91"/>
    </row>
    <row r="28" spans="1:14" x14ac:dyDescent="0.2">
      <c r="D28" s="18"/>
      <c r="F28" s="18"/>
      <c r="G28" s="20"/>
      <c r="H28" s="18"/>
      <c r="I28" s="71"/>
      <c r="L28" s="135"/>
      <c r="M28" s="111" t="s">
        <v>593</v>
      </c>
      <c r="N28" s="89">
        <v>1</v>
      </c>
    </row>
    <row r="29" spans="1:14" x14ac:dyDescent="0.2">
      <c r="D29" s="18"/>
      <c r="F29" s="18"/>
      <c r="G29" s="18"/>
      <c r="H29" s="18"/>
      <c r="I29" s="71"/>
      <c r="L29" s="135"/>
      <c r="M29" s="111" t="s">
        <v>541</v>
      </c>
      <c r="N29" s="89">
        <v>1</v>
      </c>
    </row>
    <row r="30" spans="1:14" x14ac:dyDescent="0.2">
      <c r="A30" s="17" t="s">
        <v>14</v>
      </c>
      <c r="B30" s="21" t="s">
        <v>15</v>
      </c>
      <c r="C30" s="21" t="s">
        <v>16</v>
      </c>
      <c r="D30" s="20" t="s">
        <v>146</v>
      </c>
      <c r="E30" s="21" t="s">
        <v>17</v>
      </c>
      <c r="F30" s="21" t="s">
        <v>18</v>
      </c>
      <c r="G30" s="18"/>
      <c r="H30" s="18"/>
      <c r="I30" s="57"/>
      <c r="L30" s="135"/>
      <c r="M30" s="111" t="s">
        <v>509</v>
      </c>
      <c r="N30" s="89">
        <v>1</v>
      </c>
    </row>
    <row r="31" spans="1:14" x14ac:dyDescent="0.2">
      <c r="B31" s="21" t="s">
        <v>19</v>
      </c>
      <c r="C31" s="21" t="s">
        <v>20</v>
      </c>
      <c r="D31" s="21" t="s">
        <v>21</v>
      </c>
      <c r="E31" s="21" t="s">
        <v>22</v>
      </c>
      <c r="F31" s="21" t="s">
        <v>33</v>
      </c>
      <c r="G31" s="18"/>
      <c r="H31" s="18"/>
      <c r="I31" s="71"/>
      <c r="L31" s="135"/>
      <c r="M31" s="111" t="s">
        <v>449</v>
      </c>
      <c r="N31" s="92"/>
    </row>
    <row r="32" spans="1:14" x14ac:dyDescent="0.2">
      <c r="B32" s="21"/>
      <c r="C32" s="21"/>
      <c r="D32" s="21"/>
      <c r="E32" s="21"/>
      <c r="F32" s="21"/>
      <c r="G32" s="18"/>
      <c r="H32" s="18"/>
      <c r="I32" s="73"/>
      <c r="L32" s="135"/>
      <c r="M32" s="111" t="s">
        <v>557</v>
      </c>
      <c r="N32" s="89"/>
    </row>
    <row r="33" spans="1:14" x14ac:dyDescent="0.2">
      <c r="A33" s="17"/>
      <c r="B33" s="21"/>
      <c r="C33" s="21"/>
      <c r="D33" s="21"/>
      <c r="E33" s="21"/>
      <c r="F33" s="21"/>
      <c r="G33" s="21"/>
      <c r="H33" s="21"/>
      <c r="I33" s="71"/>
      <c r="L33" s="135"/>
      <c r="M33" s="111" t="s">
        <v>399</v>
      </c>
      <c r="N33" s="91"/>
    </row>
    <row r="34" spans="1:14" x14ac:dyDescent="0.2">
      <c r="A34" s="17" t="s">
        <v>23</v>
      </c>
      <c r="B34" s="21" t="s">
        <v>1</v>
      </c>
      <c r="C34" s="6" t="s">
        <v>400</v>
      </c>
      <c r="D34" s="13" t="s">
        <v>405</v>
      </c>
      <c r="E34" s="21"/>
      <c r="F34" s="21" t="s">
        <v>10</v>
      </c>
      <c r="G34" s="20" t="s">
        <v>588</v>
      </c>
      <c r="H34" s="13" t="s">
        <v>589</v>
      </c>
      <c r="I34" s="71"/>
      <c r="L34" s="135"/>
      <c r="M34" s="111" t="s">
        <v>584</v>
      </c>
      <c r="N34" s="89"/>
    </row>
    <row r="35" spans="1:14" x14ac:dyDescent="0.2">
      <c r="B35" s="18" t="s">
        <v>2</v>
      </c>
      <c r="C35" s="6" t="s">
        <v>451</v>
      </c>
      <c r="D35" s="12" t="s">
        <v>454</v>
      </c>
      <c r="E35" s="18"/>
      <c r="F35" s="21" t="s">
        <v>71</v>
      </c>
      <c r="G35" s="20" t="s">
        <v>595</v>
      </c>
      <c r="H35" s="13" t="s">
        <v>596</v>
      </c>
      <c r="I35" s="71"/>
      <c r="L35" s="135"/>
      <c r="M35" s="111" t="s">
        <v>585</v>
      </c>
      <c r="N35" s="89">
        <v>1</v>
      </c>
    </row>
    <row r="36" spans="1:14" x14ac:dyDescent="0.2">
      <c r="B36" s="22" t="s">
        <v>3</v>
      </c>
      <c r="C36" s="6" t="s">
        <v>483</v>
      </c>
      <c r="D36" s="12" t="s">
        <v>484</v>
      </c>
      <c r="E36" s="19"/>
      <c r="F36" s="18" t="s">
        <v>75</v>
      </c>
      <c r="G36" s="20" t="s">
        <v>606</v>
      </c>
      <c r="H36" s="13" t="s">
        <v>607</v>
      </c>
      <c r="I36" s="71"/>
      <c r="L36" s="135"/>
      <c r="M36" s="111" t="s">
        <v>556</v>
      </c>
      <c r="N36" s="89"/>
    </row>
    <row r="37" spans="1:14" x14ac:dyDescent="0.2">
      <c r="B37" s="18" t="s">
        <v>4</v>
      </c>
      <c r="C37" s="6" t="s">
        <v>511</v>
      </c>
      <c r="D37" s="12" t="s">
        <v>512</v>
      </c>
      <c r="E37" s="20"/>
      <c r="F37" s="18" t="s">
        <v>78</v>
      </c>
      <c r="G37" s="20" t="s">
        <v>613</v>
      </c>
      <c r="H37" s="13" t="s">
        <v>616</v>
      </c>
      <c r="I37" s="72"/>
      <c r="L37" s="135"/>
      <c r="M37" s="111" t="s">
        <v>567</v>
      </c>
      <c r="N37" s="89"/>
    </row>
    <row r="38" spans="1:14" x14ac:dyDescent="0.2">
      <c r="B38" s="18" t="s">
        <v>5</v>
      </c>
      <c r="C38" s="6" t="s">
        <v>526</v>
      </c>
      <c r="D38" s="12" t="s">
        <v>527</v>
      </c>
      <c r="E38" s="18"/>
      <c r="F38" s="21" t="s">
        <v>11</v>
      </c>
      <c r="G38" s="20" t="s">
        <v>727</v>
      </c>
      <c r="H38" s="12" t="s">
        <v>728</v>
      </c>
      <c r="I38" s="71"/>
      <c r="L38" s="135"/>
      <c r="M38" s="6" t="s">
        <v>64</v>
      </c>
      <c r="N38" s="90">
        <v>3</v>
      </c>
    </row>
    <row r="39" spans="1:14" x14ac:dyDescent="0.2">
      <c r="A39" s="23"/>
      <c r="B39" s="18" t="s">
        <v>6</v>
      </c>
      <c r="C39" s="6" t="s">
        <v>543</v>
      </c>
      <c r="D39" s="12" t="s">
        <v>544</v>
      </c>
      <c r="E39" s="18"/>
      <c r="I39" s="71"/>
      <c r="L39" s="135"/>
      <c r="M39" s="6" t="s">
        <v>36</v>
      </c>
      <c r="N39" s="89">
        <v>1</v>
      </c>
    </row>
    <row r="40" spans="1:14" x14ac:dyDescent="0.2">
      <c r="A40" s="23"/>
      <c r="B40" s="18" t="s">
        <v>7</v>
      </c>
      <c r="C40" s="6" t="s">
        <v>558</v>
      </c>
      <c r="D40" s="12" t="s">
        <v>559</v>
      </c>
      <c r="I40" s="71"/>
      <c r="L40" s="135"/>
      <c r="M40" s="111" t="s">
        <v>555</v>
      </c>
      <c r="N40" s="89"/>
    </row>
    <row r="41" spans="1:14" x14ac:dyDescent="0.2">
      <c r="B41" s="18" t="s">
        <v>8</v>
      </c>
      <c r="C41" s="6" t="s">
        <v>570</v>
      </c>
      <c r="D41" s="12" t="s">
        <v>571</v>
      </c>
      <c r="I41" s="72"/>
      <c r="L41" s="135"/>
      <c r="M41" s="111" t="s">
        <v>481</v>
      </c>
      <c r="N41" s="89"/>
    </row>
    <row r="42" spans="1:14" x14ac:dyDescent="0.2">
      <c r="A42" s="23"/>
      <c r="D42" s="23"/>
      <c r="I42" s="71"/>
      <c r="L42" s="135"/>
      <c r="M42" s="111" t="s">
        <v>525</v>
      </c>
      <c r="N42" s="90">
        <v>1</v>
      </c>
    </row>
    <row r="43" spans="1:14" x14ac:dyDescent="0.2">
      <c r="A43" s="11" t="s">
        <v>142</v>
      </c>
      <c r="B43" s="13" t="s">
        <v>615</v>
      </c>
      <c r="I43" s="72"/>
      <c r="L43" s="135"/>
      <c r="M43" s="111" t="s">
        <v>482</v>
      </c>
      <c r="N43" s="89"/>
    </row>
    <row r="44" spans="1:14" x14ac:dyDescent="0.2">
      <c r="A44" s="6"/>
      <c r="I44" s="71"/>
      <c r="L44" s="135"/>
      <c r="M44" s="111" t="s">
        <v>587</v>
      </c>
      <c r="N44" s="90">
        <v>1</v>
      </c>
    </row>
    <row r="45" spans="1:14" x14ac:dyDescent="0.2">
      <c r="A45" s="11" t="s">
        <v>34</v>
      </c>
      <c r="B45" s="13" t="s">
        <v>614</v>
      </c>
      <c r="I45" s="71"/>
      <c r="L45" s="135"/>
      <c r="M45" s="111" t="s">
        <v>448</v>
      </c>
      <c r="N45" s="89"/>
    </row>
    <row r="46" spans="1:14" x14ac:dyDescent="0.2">
      <c r="A46" s="11"/>
      <c r="B46" s="13"/>
      <c r="C46" s="16"/>
      <c r="I46" s="71"/>
      <c r="L46" s="135"/>
      <c r="M46" s="111" t="s">
        <v>605</v>
      </c>
      <c r="N46" s="89">
        <v>1</v>
      </c>
    </row>
    <row r="47" spans="1:14" x14ac:dyDescent="0.2">
      <c r="A47" s="13"/>
      <c r="I47" s="71"/>
      <c r="L47" s="135"/>
      <c r="M47" s="111" t="s">
        <v>612</v>
      </c>
      <c r="N47" s="89"/>
    </row>
    <row r="48" spans="1:14" x14ac:dyDescent="0.2">
      <c r="I48" s="73"/>
      <c r="L48" s="135"/>
      <c r="M48" s="111" t="s">
        <v>450</v>
      </c>
      <c r="N48" s="89"/>
    </row>
    <row r="49" spans="9:14" x14ac:dyDescent="0.2">
      <c r="I49" s="73"/>
      <c r="L49" s="135"/>
      <c r="M49" s="111" t="s">
        <v>539</v>
      </c>
      <c r="N49" s="89"/>
    </row>
    <row r="50" spans="9:14" x14ac:dyDescent="0.2">
      <c r="I50" s="71"/>
      <c r="L50" s="135"/>
      <c r="M50" s="111" t="s">
        <v>604</v>
      </c>
      <c r="N50" s="91">
        <v>1</v>
      </c>
    </row>
    <row r="51" spans="9:14" x14ac:dyDescent="0.2">
      <c r="I51" s="71"/>
      <c r="L51" s="135"/>
      <c r="M51" s="6" t="s">
        <v>90</v>
      </c>
      <c r="N51" s="91">
        <v>2</v>
      </c>
    </row>
    <row r="52" spans="9:14" x14ac:dyDescent="0.2">
      <c r="I52" s="71"/>
      <c r="L52" s="135"/>
      <c r="M52" s="111" t="s">
        <v>523</v>
      </c>
      <c r="N52" s="89"/>
    </row>
    <row r="53" spans="9:14" x14ac:dyDescent="0.2">
      <c r="I53" s="71"/>
      <c r="L53" s="135"/>
      <c r="M53" s="6" t="s">
        <v>144</v>
      </c>
      <c r="N53" s="89">
        <v>3</v>
      </c>
    </row>
    <row r="54" spans="9:14" x14ac:dyDescent="0.2">
      <c r="I54" s="71"/>
      <c r="N54" s="71"/>
    </row>
    <row r="55" spans="9:14" x14ac:dyDescent="0.2">
      <c r="N55" s="71"/>
    </row>
  </sheetData>
  <sortState xmlns:xlrd2="http://schemas.microsoft.com/office/spreadsheetml/2017/richdata2" ref="B12:B18">
    <sortCondition ref="B12"/>
  </sortState>
  <mergeCells count="3">
    <mergeCell ref="L2:L9"/>
    <mergeCell ref="L10:L17"/>
    <mergeCell ref="L18:L53"/>
  </mergeCells>
  <phoneticPr fontId="5" type="noConversion"/>
  <hyperlinks>
    <hyperlink ref="D34" r:id="rId1" xr:uid="{092D49E8-1113-4028-A765-C88C86FECD83}"/>
    <hyperlink ref="D35" r:id="rId2" xr:uid="{7A2B9E45-8E6C-4403-AC29-A3C90BA13F5F}"/>
    <hyperlink ref="D36" r:id="rId3" xr:uid="{DD6E5150-35B1-4905-A6B2-EE40F4690EC0}"/>
    <hyperlink ref="D37" r:id="rId4" xr:uid="{5B30D850-28DD-468C-91A8-C986CE007D07}"/>
    <hyperlink ref="D38" r:id="rId5" xr:uid="{9D087354-9E0D-4182-85F7-6F797C026B90}"/>
    <hyperlink ref="D39" r:id="rId6" xr:uid="{E9C7553D-3CC5-4200-A075-840C1CB60BF7}"/>
    <hyperlink ref="D40" r:id="rId7" xr:uid="{B5C804CB-475C-488C-9F63-D401945715F5}"/>
    <hyperlink ref="D41" r:id="rId8" xr:uid="{6F6A5EDA-F84E-47D6-B327-8B65850AA13D}"/>
    <hyperlink ref="H34" r:id="rId9" xr:uid="{AEB05CCB-8DBA-4B80-B10B-59C7061B627D}"/>
    <hyperlink ref="H35" r:id="rId10" xr:uid="{17C2463D-2761-4263-9D05-8EC39904ED11}"/>
    <hyperlink ref="H36" r:id="rId11" xr:uid="{8E11A989-0E3D-4D51-B906-BF157AFE67B2}"/>
    <hyperlink ref="B45" r:id="rId12" xr:uid="{E21D0661-A293-41EB-9A7A-76DE7C7B1F71}"/>
    <hyperlink ref="B43" r:id="rId13" xr:uid="{F769DDB6-093E-4421-BA09-151B412AF596}"/>
    <hyperlink ref="H37" r:id="rId14" xr:uid="{4F801740-2EDD-4A46-B991-3B3EE995DEE3}"/>
    <hyperlink ref="H38" r:id="rId15" xr:uid="{314F8F83-6323-4430-816F-3C2B0A804E72}"/>
  </hyperlinks>
  <pageMargins left="0.75" right="0.75" top="1" bottom="1" header="0.5" footer="0.5"/>
  <pageSetup orientation="portrait" r:id="rId1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3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6" customWidth="1"/>
    <col min="2" max="2" width="21.42578125" style="36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6"/>
  </cols>
  <sheetData>
    <row r="1" spans="1:14" ht="15.75" x14ac:dyDescent="0.2">
      <c r="A1" s="44" t="s">
        <v>41</v>
      </c>
      <c r="B1" s="45" t="s">
        <v>72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32"/>
    </row>
    <row r="3" spans="1:14" x14ac:dyDescent="0.2">
      <c r="A3" s="60" t="s">
        <v>29</v>
      </c>
      <c r="B3" s="59"/>
      <c r="C3" s="39" t="s">
        <v>57</v>
      </c>
      <c r="D3" s="58">
        <v>5</v>
      </c>
      <c r="E3" s="67" t="s">
        <v>49</v>
      </c>
      <c r="F3" s="40">
        <v>5</v>
      </c>
      <c r="G3" s="39" t="s">
        <v>92</v>
      </c>
      <c r="H3" s="40">
        <v>5</v>
      </c>
      <c r="I3" s="39">
        <v>11</v>
      </c>
      <c r="J3" s="41" t="s">
        <v>30</v>
      </c>
      <c r="K3" s="39" t="s">
        <v>38</v>
      </c>
      <c r="L3" s="40">
        <v>3</v>
      </c>
      <c r="M3" s="39">
        <v>305</v>
      </c>
      <c r="N3" s="42" t="s">
        <v>31</v>
      </c>
    </row>
    <row r="4" spans="1:14" x14ac:dyDescent="0.2">
      <c r="B4" s="32"/>
    </row>
    <row r="5" spans="1:14" x14ac:dyDescent="0.2">
      <c r="A5" s="27" t="s">
        <v>362</v>
      </c>
      <c r="B5" s="32">
        <f t="shared" ref="B5:B68" si="0">D5+F5+H5+J5+L5+N5</f>
        <v>28</v>
      </c>
      <c r="C5" s="29" t="s">
        <v>57</v>
      </c>
      <c r="D5" s="28">
        <f t="shared" ref="D5:D68" si="1">IF(C5=C$3, 5,) + IF(AND(C5=E$3, E5=C$3), 2.5, 0)</f>
        <v>5</v>
      </c>
      <c r="E5" s="29" t="s">
        <v>49</v>
      </c>
      <c r="F5" s="28">
        <f t="shared" ref="F5:F68" si="2">IF(E5=E$3,5, 0) + IF(AND(E5=C$3, C5=E$3), 2.5, 0)</f>
        <v>5</v>
      </c>
      <c r="G5" s="29" t="s">
        <v>92</v>
      </c>
      <c r="H5" s="28">
        <f t="shared" ref="H5:H68" si="3">IF(G5=G$3, 5, 0)</f>
        <v>5</v>
      </c>
      <c r="I5" s="29">
        <v>11</v>
      </c>
      <c r="J5" s="28">
        <f t="shared" ref="J5:J68" si="4">IF(I5=I$3, 5, 0) + IF(AND(I5&gt;=(I$3-2), I5&lt;=(I$3+2), I5&lt;&gt;I$3), 3, 0) + IF(AND(I5&gt;=(I$3-5), I5&lt;(I$3-2)), 1, 0) + IF(AND(I5&gt;(I$3+2), I5&lt;=(I$3+5)), 1, 0)</f>
        <v>5</v>
      </c>
      <c r="K5" s="29" t="s">
        <v>38</v>
      </c>
      <c r="L5" s="28">
        <f t="shared" ref="L5:L68" si="5">IF(K5=K$3, 3, 0)</f>
        <v>3</v>
      </c>
      <c r="M5" s="29">
        <v>312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14" x14ac:dyDescent="0.2">
      <c r="A6" s="27" t="s">
        <v>255</v>
      </c>
      <c r="B6" s="32">
        <f t="shared" si="0"/>
        <v>26</v>
      </c>
      <c r="C6" s="29" t="s">
        <v>57</v>
      </c>
      <c r="D6" s="28">
        <f t="shared" si="1"/>
        <v>5</v>
      </c>
      <c r="E6" s="29" t="s">
        <v>49</v>
      </c>
      <c r="F6" s="28">
        <f t="shared" si="2"/>
        <v>5</v>
      </c>
      <c r="G6" s="29" t="s">
        <v>92</v>
      </c>
      <c r="H6" s="28">
        <f t="shared" si="3"/>
        <v>5</v>
      </c>
      <c r="I6" s="29">
        <v>11</v>
      </c>
      <c r="J6" s="28">
        <f t="shared" si="4"/>
        <v>5</v>
      </c>
      <c r="K6" s="29" t="s">
        <v>38</v>
      </c>
      <c r="L6" s="28">
        <f t="shared" si="5"/>
        <v>3</v>
      </c>
      <c r="M6" s="29">
        <v>323</v>
      </c>
      <c r="N6" s="28">
        <f t="shared" si="6"/>
        <v>3</v>
      </c>
    </row>
    <row r="7" spans="1:14" x14ac:dyDescent="0.2">
      <c r="A7" s="27" t="s">
        <v>319</v>
      </c>
      <c r="B7" s="32">
        <f t="shared" si="0"/>
        <v>26</v>
      </c>
      <c r="C7" s="29" t="s">
        <v>57</v>
      </c>
      <c r="D7" s="28">
        <f t="shared" si="1"/>
        <v>5</v>
      </c>
      <c r="E7" s="29" t="s">
        <v>49</v>
      </c>
      <c r="F7" s="28">
        <f t="shared" si="2"/>
        <v>5</v>
      </c>
      <c r="G7" s="29" t="s">
        <v>92</v>
      </c>
      <c r="H7" s="28">
        <f t="shared" si="3"/>
        <v>5</v>
      </c>
      <c r="I7" s="29">
        <v>11</v>
      </c>
      <c r="J7" s="28">
        <f t="shared" si="4"/>
        <v>5</v>
      </c>
      <c r="K7" s="29" t="s">
        <v>38</v>
      </c>
      <c r="L7" s="28">
        <f t="shared" si="5"/>
        <v>3</v>
      </c>
      <c r="M7" s="29">
        <v>325</v>
      </c>
      <c r="N7" s="28">
        <f t="shared" si="6"/>
        <v>3</v>
      </c>
    </row>
    <row r="8" spans="1:14" x14ac:dyDescent="0.2">
      <c r="A8" s="27" t="s">
        <v>320</v>
      </c>
      <c r="B8" s="32">
        <f t="shared" si="0"/>
        <v>26</v>
      </c>
      <c r="C8" s="29" t="s">
        <v>57</v>
      </c>
      <c r="D8" s="28">
        <f t="shared" si="1"/>
        <v>5</v>
      </c>
      <c r="E8" s="29" t="s">
        <v>49</v>
      </c>
      <c r="F8" s="28">
        <f t="shared" si="2"/>
        <v>5</v>
      </c>
      <c r="G8" s="29" t="s">
        <v>92</v>
      </c>
      <c r="H8" s="28">
        <f t="shared" si="3"/>
        <v>5</v>
      </c>
      <c r="I8" s="29">
        <v>10</v>
      </c>
      <c r="J8" s="28">
        <f t="shared" si="4"/>
        <v>3</v>
      </c>
      <c r="K8" s="29" t="s">
        <v>38</v>
      </c>
      <c r="L8" s="28">
        <f t="shared" si="5"/>
        <v>3</v>
      </c>
      <c r="M8" s="29">
        <v>311</v>
      </c>
      <c r="N8" s="28">
        <f t="shared" si="6"/>
        <v>5</v>
      </c>
    </row>
    <row r="9" spans="1:14" x14ac:dyDescent="0.2">
      <c r="A9" s="27" t="s">
        <v>143</v>
      </c>
      <c r="B9" s="32">
        <f t="shared" si="0"/>
        <v>26</v>
      </c>
      <c r="C9" s="29" t="s">
        <v>57</v>
      </c>
      <c r="D9" s="28">
        <f t="shared" si="1"/>
        <v>5</v>
      </c>
      <c r="E9" s="29" t="s">
        <v>49</v>
      </c>
      <c r="F9" s="28">
        <f t="shared" si="2"/>
        <v>5</v>
      </c>
      <c r="G9" s="29" t="s">
        <v>92</v>
      </c>
      <c r="H9" s="28">
        <f t="shared" si="3"/>
        <v>5</v>
      </c>
      <c r="I9" s="29">
        <v>11</v>
      </c>
      <c r="J9" s="28">
        <f t="shared" si="4"/>
        <v>5</v>
      </c>
      <c r="K9" s="29" t="s">
        <v>38</v>
      </c>
      <c r="L9" s="28">
        <f t="shared" si="5"/>
        <v>3</v>
      </c>
      <c r="M9" s="29">
        <v>316</v>
      </c>
      <c r="N9" s="28">
        <f t="shared" si="6"/>
        <v>3</v>
      </c>
    </row>
    <row r="10" spans="1:14" x14ac:dyDescent="0.2">
      <c r="A10" s="27" t="s">
        <v>301</v>
      </c>
      <c r="B10" s="32">
        <f t="shared" si="0"/>
        <v>26</v>
      </c>
      <c r="C10" s="29" t="s">
        <v>57</v>
      </c>
      <c r="D10" s="28">
        <f t="shared" si="1"/>
        <v>5</v>
      </c>
      <c r="E10" s="29" t="s">
        <v>49</v>
      </c>
      <c r="F10" s="28">
        <f t="shared" si="2"/>
        <v>5</v>
      </c>
      <c r="G10" s="29" t="s">
        <v>92</v>
      </c>
      <c r="H10" s="28">
        <f t="shared" si="3"/>
        <v>5</v>
      </c>
      <c r="I10" s="29">
        <v>13</v>
      </c>
      <c r="J10" s="28">
        <f t="shared" si="4"/>
        <v>3</v>
      </c>
      <c r="K10" s="29" t="s">
        <v>38</v>
      </c>
      <c r="L10" s="28">
        <f t="shared" si="5"/>
        <v>3</v>
      </c>
      <c r="M10" s="29">
        <v>313</v>
      </c>
      <c r="N10" s="28">
        <f t="shared" si="6"/>
        <v>5</v>
      </c>
    </row>
    <row r="11" spans="1:14" x14ac:dyDescent="0.2">
      <c r="A11" s="27" t="s">
        <v>226</v>
      </c>
      <c r="B11" s="32">
        <f t="shared" si="0"/>
        <v>25</v>
      </c>
      <c r="C11" s="29" t="s">
        <v>57</v>
      </c>
      <c r="D11" s="28">
        <f t="shared" si="1"/>
        <v>5</v>
      </c>
      <c r="E11" s="29" t="s">
        <v>49</v>
      </c>
      <c r="F11" s="28">
        <f t="shared" si="2"/>
        <v>5</v>
      </c>
      <c r="G11" s="29" t="s">
        <v>92</v>
      </c>
      <c r="H11" s="28">
        <f t="shared" si="3"/>
        <v>5</v>
      </c>
      <c r="I11" s="29">
        <v>11</v>
      </c>
      <c r="J11" s="28">
        <f t="shared" si="4"/>
        <v>5</v>
      </c>
      <c r="K11" s="29" t="s">
        <v>37</v>
      </c>
      <c r="L11" s="28">
        <f t="shared" si="5"/>
        <v>0</v>
      </c>
      <c r="M11" s="29">
        <v>310</v>
      </c>
      <c r="N11" s="28">
        <f t="shared" si="6"/>
        <v>5</v>
      </c>
    </row>
    <row r="12" spans="1:14" x14ac:dyDescent="0.2">
      <c r="A12" s="27" t="s">
        <v>387</v>
      </c>
      <c r="B12" s="32">
        <f t="shared" si="0"/>
        <v>25</v>
      </c>
      <c r="C12" s="29" t="s">
        <v>57</v>
      </c>
      <c r="D12" s="28">
        <f t="shared" si="1"/>
        <v>5</v>
      </c>
      <c r="E12" s="29" t="s">
        <v>49</v>
      </c>
      <c r="F12" s="28">
        <f t="shared" si="2"/>
        <v>5</v>
      </c>
      <c r="G12" s="29" t="s">
        <v>92</v>
      </c>
      <c r="H12" s="28">
        <f t="shared" si="3"/>
        <v>5</v>
      </c>
      <c r="I12" s="29">
        <v>11</v>
      </c>
      <c r="J12" s="28">
        <f t="shared" si="4"/>
        <v>5</v>
      </c>
      <c r="K12" s="29" t="s">
        <v>37</v>
      </c>
      <c r="L12" s="28">
        <f t="shared" si="5"/>
        <v>0</v>
      </c>
      <c r="M12" s="29">
        <v>300</v>
      </c>
      <c r="N12" s="28">
        <f t="shared" si="6"/>
        <v>5</v>
      </c>
    </row>
    <row r="13" spans="1:14" x14ac:dyDescent="0.2">
      <c r="A13" s="27" t="s">
        <v>363</v>
      </c>
      <c r="B13" s="32">
        <f t="shared" si="0"/>
        <v>25</v>
      </c>
      <c r="C13" s="29" t="s">
        <v>57</v>
      </c>
      <c r="D13" s="28">
        <f t="shared" si="1"/>
        <v>5</v>
      </c>
      <c r="E13" s="29" t="s">
        <v>49</v>
      </c>
      <c r="F13" s="28">
        <f t="shared" si="2"/>
        <v>5</v>
      </c>
      <c r="G13" s="29" t="s">
        <v>92</v>
      </c>
      <c r="H13" s="28">
        <f t="shared" si="3"/>
        <v>5</v>
      </c>
      <c r="I13" s="29">
        <v>11</v>
      </c>
      <c r="J13" s="28">
        <f t="shared" si="4"/>
        <v>5</v>
      </c>
      <c r="K13" s="29" t="s">
        <v>37</v>
      </c>
      <c r="L13" s="28">
        <f t="shared" si="5"/>
        <v>0</v>
      </c>
      <c r="M13" s="29">
        <v>310</v>
      </c>
      <c r="N13" s="28">
        <f t="shared" si="6"/>
        <v>5</v>
      </c>
    </row>
    <row r="14" spans="1:14" x14ac:dyDescent="0.2">
      <c r="A14" s="27" t="s">
        <v>241</v>
      </c>
      <c r="B14" s="32">
        <f t="shared" si="0"/>
        <v>24</v>
      </c>
      <c r="C14" s="29" t="s">
        <v>57</v>
      </c>
      <c r="D14" s="28">
        <f t="shared" si="1"/>
        <v>5</v>
      </c>
      <c r="E14" s="29" t="s">
        <v>49</v>
      </c>
      <c r="F14" s="28">
        <f t="shared" si="2"/>
        <v>5</v>
      </c>
      <c r="G14" s="29" t="s">
        <v>92</v>
      </c>
      <c r="H14" s="28">
        <f t="shared" si="3"/>
        <v>5</v>
      </c>
      <c r="I14" s="29">
        <v>10</v>
      </c>
      <c r="J14" s="28">
        <f t="shared" si="4"/>
        <v>3</v>
      </c>
      <c r="K14" s="29" t="s">
        <v>38</v>
      </c>
      <c r="L14" s="28">
        <f t="shared" si="5"/>
        <v>3</v>
      </c>
      <c r="M14" s="29">
        <v>327</v>
      </c>
      <c r="N14" s="28">
        <f t="shared" si="6"/>
        <v>3</v>
      </c>
    </row>
    <row r="15" spans="1:14" x14ac:dyDescent="0.2">
      <c r="A15" s="27" t="s">
        <v>476</v>
      </c>
      <c r="B15" s="32">
        <f t="shared" si="0"/>
        <v>24</v>
      </c>
      <c r="C15" s="29" t="s">
        <v>57</v>
      </c>
      <c r="D15" s="28">
        <f t="shared" si="1"/>
        <v>5</v>
      </c>
      <c r="E15" s="29" t="s">
        <v>49</v>
      </c>
      <c r="F15" s="28">
        <f t="shared" si="2"/>
        <v>5</v>
      </c>
      <c r="G15" s="29" t="s">
        <v>92</v>
      </c>
      <c r="H15" s="28">
        <f t="shared" si="3"/>
        <v>5</v>
      </c>
      <c r="I15" s="29">
        <v>12</v>
      </c>
      <c r="J15" s="28">
        <f t="shared" si="4"/>
        <v>3</v>
      </c>
      <c r="K15" s="29" t="s">
        <v>38</v>
      </c>
      <c r="L15" s="28">
        <f t="shared" si="5"/>
        <v>3</v>
      </c>
      <c r="M15" s="29">
        <v>320</v>
      </c>
      <c r="N15" s="28">
        <f t="shared" si="6"/>
        <v>3</v>
      </c>
    </row>
    <row r="16" spans="1:14" x14ac:dyDescent="0.2">
      <c r="A16" s="27" t="s">
        <v>272</v>
      </c>
      <c r="B16" s="32">
        <f t="shared" si="0"/>
        <v>23</v>
      </c>
      <c r="C16" s="29" t="s">
        <v>57</v>
      </c>
      <c r="D16" s="28">
        <f t="shared" si="1"/>
        <v>5</v>
      </c>
      <c r="E16" s="29" t="s">
        <v>64</v>
      </c>
      <c r="F16" s="28">
        <f t="shared" si="2"/>
        <v>0</v>
      </c>
      <c r="G16" s="29" t="s">
        <v>92</v>
      </c>
      <c r="H16" s="28">
        <f t="shared" si="3"/>
        <v>5</v>
      </c>
      <c r="I16" s="29">
        <v>9</v>
      </c>
      <c r="J16" s="28">
        <f t="shared" si="4"/>
        <v>3</v>
      </c>
      <c r="K16" s="29" t="s">
        <v>37</v>
      </c>
      <c r="L16" s="28">
        <f t="shared" si="5"/>
        <v>0</v>
      </c>
      <c r="M16" s="29">
        <v>305</v>
      </c>
      <c r="N16" s="28">
        <f t="shared" si="6"/>
        <v>10</v>
      </c>
    </row>
    <row r="17" spans="1:14" x14ac:dyDescent="0.2">
      <c r="A17" s="27" t="s">
        <v>514</v>
      </c>
      <c r="B17" s="32">
        <f t="shared" si="0"/>
        <v>23</v>
      </c>
      <c r="C17" s="29" t="s">
        <v>57</v>
      </c>
      <c r="D17" s="28">
        <f t="shared" si="1"/>
        <v>5</v>
      </c>
      <c r="E17" s="29" t="s">
        <v>49</v>
      </c>
      <c r="F17" s="28">
        <f t="shared" si="2"/>
        <v>5</v>
      </c>
      <c r="G17" s="29" t="s">
        <v>92</v>
      </c>
      <c r="H17" s="28">
        <f t="shared" si="3"/>
        <v>5</v>
      </c>
      <c r="I17" s="29">
        <v>12</v>
      </c>
      <c r="J17" s="28">
        <f t="shared" si="4"/>
        <v>3</v>
      </c>
      <c r="K17" s="29" t="s">
        <v>37</v>
      </c>
      <c r="L17" s="28">
        <f t="shared" si="5"/>
        <v>0</v>
      </c>
      <c r="M17" s="29">
        <v>310</v>
      </c>
      <c r="N17" s="28">
        <f t="shared" si="6"/>
        <v>5</v>
      </c>
    </row>
    <row r="18" spans="1:14" x14ac:dyDescent="0.2">
      <c r="A18" s="27" t="s">
        <v>173</v>
      </c>
      <c r="B18" s="32">
        <f t="shared" si="0"/>
        <v>23</v>
      </c>
      <c r="C18" s="29" t="s">
        <v>57</v>
      </c>
      <c r="D18" s="28">
        <f t="shared" si="1"/>
        <v>5</v>
      </c>
      <c r="E18" s="29" t="s">
        <v>49</v>
      </c>
      <c r="F18" s="28">
        <f t="shared" si="2"/>
        <v>5</v>
      </c>
      <c r="G18" s="29" t="s">
        <v>92</v>
      </c>
      <c r="H18" s="28">
        <f t="shared" si="3"/>
        <v>5</v>
      </c>
      <c r="I18" s="29">
        <v>11</v>
      </c>
      <c r="J18" s="28">
        <f t="shared" si="4"/>
        <v>5</v>
      </c>
      <c r="K18" s="29" t="s">
        <v>37</v>
      </c>
      <c r="L18" s="28">
        <f t="shared" si="5"/>
        <v>0</v>
      </c>
      <c r="M18" s="29">
        <v>330</v>
      </c>
      <c r="N18" s="28">
        <f t="shared" si="6"/>
        <v>3</v>
      </c>
    </row>
    <row r="19" spans="1:14" x14ac:dyDescent="0.2">
      <c r="A19" s="27" t="s">
        <v>358</v>
      </c>
      <c r="B19" s="32">
        <f t="shared" si="0"/>
        <v>23</v>
      </c>
      <c r="C19" s="29" t="s">
        <v>57</v>
      </c>
      <c r="D19" s="28">
        <f t="shared" si="1"/>
        <v>5</v>
      </c>
      <c r="E19" s="29" t="s">
        <v>49</v>
      </c>
      <c r="F19" s="28">
        <f t="shared" si="2"/>
        <v>5</v>
      </c>
      <c r="G19" s="29" t="s">
        <v>92</v>
      </c>
      <c r="H19" s="28">
        <f t="shared" si="3"/>
        <v>5</v>
      </c>
      <c r="I19" s="29">
        <v>9</v>
      </c>
      <c r="J19" s="28">
        <f t="shared" si="4"/>
        <v>3</v>
      </c>
      <c r="K19" s="29" t="s">
        <v>37</v>
      </c>
      <c r="L19" s="28">
        <f t="shared" si="5"/>
        <v>0</v>
      </c>
      <c r="M19" s="29">
        <v>304</v>
      </c>
      <c r="N19" s="28">
        <f t="shared" si="6"/>
        <v>5</v>
      </c>
    </row>
    <row r="20" spans="1:14" x14ac:dyDescent="0.2">
      <c r="A20" s="27" t="s">
        <v>455</v>
      </c>
      <c r="B20" s="32">
        <f t="shared" si="0"/>
        <v>23</v>
      </c>
      <c r="C20" s="29" t="s">
        <v>57</v>
      </c>
      <c r="D20" s="28">
        <f t="shared" si="1"/>
        <v>5</v>
      </c>
      <c r="E20" s="29" t="s">
        <v>49</v>
      </c>
      <c r="F20" s="28">
        <f t="shared" si="2"/>
        <v>5</v>
      </c>
      <c r="G20" s="29" t="s">
        <v>92</v>
      </c>
      <c r="H20" s="28">
        <f t="shared" si="3"/>
        <v>5</v>
      </c>
      <c r="I20" s="29">
        <v>11</v>
      </c>
      <c r="J20" s="28">
        <f t="shared" si="4"/>
        <v>5</v>
      </c>
      <c r="K20" s="29" t="s">
        <v>37</v>
      </c>
      <c r="L20" s="28">
        <f t="shared" si="5"/>
        <v>0</v>
      </c>
      <c r="M20" s="29">
        <v>325</v>
      </c>
      <c r="N20" s="28">
        <f t="shared" si="6"/>
        <v>3</v>
      </c>
    </row>
    <row r="21" spans="1:14" x14ac:dyDescent="0.2">
      <c r="A21" s="27" t="s">
        <v>204</v>
      </c>
      <c r="B21" s="32">
        <f t="shared" si="0"/>
        <v>23</v>
      </c>
      <c r="C21" s="29" t="s">
        <v>57</v>
      </c>
      <c r="D21" s="28">
        <f t="shared" si="1"/>
        <v>5</v>
      </c>
      <c r="E21" s="29" t="s">
        <v>49</v>
      </c>
      <c r="F21" s="28">
        <f t="shared" si="2"/>
        <v>5</v>
      </c>
      <c r="G21" s="29" t="s">
        <v>92</v>
      </c>
      <c r="H21" s="28">
        <f t="shared" si="3"/>
        <v>5</v>
      </c>
      <c r="I21" s="29">
        <v>11</v>
      </c>
      <c r="J21" s="28">
        <f t="shared" si="4"/>
        <v>5</v>
      </c>
      <c r="K21" s="29" t="s">
        <v>37</v>
      </c>
      <c r="L21" s="28">
        <f t="shared" si="5"/>
        <v>0</v>
      </c>
      <c r="M21" s="29">
        <v>323</v>
      </c>
      <c r="N21" s="28">
        <f t="shared" si="6"/>
        <v>3</v>
      </c>
    </row>
    <row r="22" spans="1:14" x14ac:dyDescent="0.2">
      <c r="A22" s="27" t="s">
        <v>290</v>
      </c>
      <c r="B22" s="32">
        <f t="shared" si="0"/>
        <v>23</v>
      </c>
      <c r="C22" s="29" t="s">
        <v>57</v>
      </c>
      <c r="D22" s="28">
        <f t="shared" si="1"/>
        <v>5</v>
      </c>
      <c r="E22" s="29" t="s">
        <v>49</v>
      </c>
      <c r="F22" s="28">
        <f t="shared" si="2"/>
        <v>5</v>
      </c>
      <c r="G22" s="29" t="s">
        <v>92</v>
      </c>
      <c r="H22" s="28">
        <f t="shared" si="3"/>
        <v>5</v>
      </c>
      <c r="I22" s="29">
        <v>10</v>
      </c>
      <c r="J22" s="28">
        <f t="shared" si="4"/>
        <v>3</v>
      </c>
      <c r="K22" s="29" t="s">
        <v>37</v>
      </c>
      <c r="L22" s="28">
        <f t="shared" si="5"/>
        <v>0</v>
      </c>
      <c r="M22" s="29">
        <v>315</v>
      </c>
      <c r="N22" s="28">
        <f t="shared" si="6"/>
        <v>5</v>
      </c>
    </row>
    <row r="23" spans="1:14" x14ac:dyDescent="0.2">
      <c r="A23" s="27" t="s">
        <v>283</v>
      </c>
      <c r="B23" s="32">
        <f t="shared" si="0"/>
        <v>23</v>
      </c>
      <c r="C23" s="29" t="s">
        <v>57</v>
      </c>
      <c r="D23" s="28">
        <f t="shared" si="1"/>
        <v>5</v>
      </c>
      <c r="E23" s="29" t="s">
        <v>49</v>
      </c>
      <c r="F23" s="28">
        <f t="shared" si="2"/>
        <v>5</v>
      </c>
      <c r="G23" s="29" t="s">
        <v>92</v>
      </c>
      <c r="H23" s="28">
        <f t="shared" si="3"/>
        <v>5</v>
      </c>
      <c r="I23" s="29">
        <v>9</v>
      </c>
      <c r="J23" s="28">
        <f t="shared" si="4"/>
        <v>3</v>
      </c>
      <c r="K23" s="29" t="s">
        <v>37</v>
      </c>
      <c r="L23" s="28">
        <f t="shared" si="5"/>
        <v>0</v>
      </c>
      <c r="M23" s="29">
        <v>312</v>
      </c>
      <c r="N23" s="28">
        <f t="shared" si="6"/>
        <v>5</v>
      </c>
    </row>
    <row r="24" spans="1:14" x14ac:dyDescent="0.2">
      <c r="A24" s="27" t="s">
        <v>282</v>
      </c>
      <c r="B24" s="32">
        <f t="shared" si="0"/>
        <v>23</v>
      </c>
      <c r="C24" s="29" t="s">
        <v>57</v>
      </c>
      <c r="D24" s="28">
        <f t="shared" si="1"/>
        <v>5</v>
      </c>
      <c r="E24" s="29" t="s">
        <v>49</v>
      </c>
      <c r="F24" s="28">
        <f t="shared" si="2"/>
        <v>5</v>
      </c>
      <c r="G24" s="29" t="s">
        <v>92</v>
      </c>
      <c r="H24" s="28">
        <f t="shared" si="3"/>
        <v>5</v>
      </c>
      <c r="I24" s="29">
        <v>12</v>
      </c>
      <c r="J24" s="28">
        <f t="shared" si="4"/>
        <v>3</v>
      </c>
      <c r="K24" s="29" t="s">
        <v>37</v>
      </c>
      <c r="L24" s="28">
        <f t="shared" si="5"/>
        <v>0</v>
      </c>
      <c r="M24" s="29">
        <v>310</v>
      </c>
      <c r="N24" s="28">
        <f t="shared" si="6"/>
        <v>5</v>
      </c>
    </row>
    <row r="25" spans="1:14" x14ac:dyDescent="0.2">
      <c r="A25" s="27" t="s">
        <v>345</v>
      </c>
      <c r="B25" s="32">
        <f t="shared" si="0"/>
        <v>23</v>
      </c>
      <c r="C25" s="29" t="s">
        <v>57</v>
      </c>
      <c r="D25" s="28">
        <f t="shared" si="1"/>
        <v>5</v>
      </c>
      <c r="E25" s="29" t="s">
        <v>49</v>
      </c>
      <c r="F25" s="28">
        <f t="shared" si="2"/>
        <v>5</v>
      </c>
      <c r="G25" s="29" t="s">
        <v>92</v>
      </c>
      <c r="H25" s="28">
        <f t="shared" si="3"/>
        <v>5</v>
      </c>
      <c r="I25" s="29">
        <v>9</v>
      </c>
      <c r="J25" s="28">
        <f t="shared" si="4"/>
        <v>3</v>
      </c>
      <c r="K25" s="29" t="s">
        <v>37</v>
      </c>
      <c r="L25" s="28">
        <f t="shared" si="5"/>
        <v>0</v>
      </c>
      <c r="M25" s="29">
        <v>310</v>
      </c>
      <c r="N25" s="28">
        <f t="shared" si="6"/>
        <v>5</v>
      </c>
    </row>
    <row r="26" spans="1:14" x14ac:dyDescent="0.2">
      <c r="A26" s="27" t="s">
        <v>353</v>
      </c>
      <c r="B26" s="32">
        <f t="shared" si="0"/>
        <v>23</v>
      </c>
      <c r="C26" s="29" t="s">
        <v>57</v>
      </c>
      <c r="D26" s="28">
        <f t="shared" si="1"/>
        <v>5</v>
      </c>
      <c r="E26" s="29" t="s">
        <v>49</v>
      </c>
      <c r="F26" s="28">
        <f t="shared" si="2"/>
        <v>5</v>
      </c>
      <c r="G26" s="29" t="s">
        <v>92</v>
      </c>
      <c r="H26" s="28">
        <f t="shared" si="3"/>
        <v>5</v>
      </c>
      <c r="I26" s="29">
        <v>13</v>
      </c>
      <c r="J26" s="28">
        <f t="shared" si="4"/>
        <v>3</v>
      </c>
      <c r="K26" s="29" t="s">
        <v>37</v>
      </c>
      <c r="L26" s="28">
        <f t="shared" si="5"/>
        <v>0</v>
      </c>
      <c r="M26" s="29">
        <v>315</v>
      </c>
      <c r="N26" s="28">
        <f t="shared" si="6"/>
        <v>5</v>
      </c>
    </row>
    <row r="27" spans="1:14" x14ac:dyDescent="0.2">
      <c r="A27" s="27" t="s">
        <v>574</v>
      </c>
      <c r="B27" s="32">
        <f t="shared" si="0"/>
        <v>23</v>
      </c>
      <c r="C27" s="29" t="s">
        <v>57</v>
      </c>
      <c r="D27" s="28">
        <f t="shared" si="1"/>
        <v>5</v>
      </c>
      <c r="E27" s="29" t="s">
        <v>49</v>
      </c>
      <c r="F27" s="28">
        <f t="shared" si="2"/>
        <v>5</v>
      </c>
      <c r="G27" s="29" t="s">
        <v>92</v>
      </c>
      <c r="H27" s="28">
        <f t="shared" si="3"/>
        <v>5</v>
      </c>
      <c r="I27" s="29">
        <v>13</v>
      </c>
      <c r="J27" s="28">
        <f t="shared" si="4"/>
        <v>3</v>
      </c>
      <c r="K27" s="29" t="s">
        <v>37</v>
      </c>
      <c r="L27" s="28">
        <f t="shared" si="5"/>
        <v>0</v>
      </c>
      <c r="M27" s="29">
        <v>313</v>
      </c>
      <c r="N27" s="28">
        <f t="shared" si="6"/>
        <v>5</v>
      </c>
    </row>
    <row r="28" spans="1:14" x14ac:dyDescent="0.2">
      <c r="A28" s="27" t="s">
        <v>360</v>
      </c>
      <c r="B28" s="32">
        <f t="shared" si="0"/>
        <v>23</v>
      </c>
      <c r="C28" s="29" t="s">
        <v>57</v>
      </c>
      <c r="D28" s="28">
        <f t="shared" si="1"/>
        <v>5</v>
      </c>
      <c r="E28" s="29" t="s">
        <v>49</v>
      </c>
      <c r="F28" s="28">
        <f t="shared" si="2"/>
        <v>5</v>
      </c>
      <c r="G28" s="29" t="s">
        <v>92</v>
      </c>
      <c r="H28" s="28">
        <f t="shared" si="3"/>
        <v>5</v>
      </c>
      <c r="I28" s="29">
        <v>11</v>
      </c>
      <c r="J28" s="28">
        <f t="shared" si="4"/>
        <v>5</v>
      </c>
      <c r="K28" s="29" t="s">
        <v>37</v>
      </c>
      <c r="L28" s="28">
        <f t="shared" si="5"/>
        <v>0</v>
      </c>
      <c r="M28" s="29">
        <v>317</v>
      </c>
      <c r="N28" s="28">
        <f t="shared" si="6"/>
        <v>3</v>
      </c>
    </row>
    <row r="29" spans="1:14" x14ac:dyDescent="0.2">
      <c r="A29" s="27" t="s">
        <v>190</v>
      </c>
      <c r="B29" s="32">
        <f t="shared" si="0"/>
        <v>23</v>
      </c>
      <c r="C29" s="29" t="s">
        <v>57</v>
      </c>
      <c r="D29" s="28">
        <f t="shared" si="1"/>
        <v>5</v>
      </c>
      <c r="E29" s="29" t="s">
        <v>49</v>
      </c>
      <c r="F29" s="28">
        <f t="shared" si="2"/>
        <v>5</v>
      </c>
      <c r="G29" s="29" t="s">
        <v>92</v>
      </c>
      <c r="H29" s="28">
        <f t="shared" si="3"/>
        <v>5</v>
      </c>
      <c r="I29" s="29">
        <v>11</v>
      </c>
      <c r="J29" s="28">
        <f t="shared" si="4"/>
        <v>5</v>
      </c>
      <c r="K29" s="29" t="s">
        <v>37</v>
      </c>
      <c r="L29" s="28">
        <f t="shared" si="5"/>
        <v>0</v>
      </c>
      <c r="M29" s="29">
        <v>321</v>
      </c>
      <c r="N29" s="28">
        <f t="shared" si="6"/>
        <v>3</v>
      </c>
    </row>
    <row r="30" spans="1:14" x14ac:dyDescent="0.2">
      <c r="A30" s="27" t="s">
        <v>352</v>
      </c>
      <c r="B30" s="32">
        <f t="shared" si="0"/>
        <v>23</v>
      </c>
      <c r="C30" s="29" t="s">
        <v>57</v>
      </c>
      <c r="D30" s="28">
        <f t="shared" si="1"/>
        <v>5</v>
      </c>
      <c r="E30" s="29" t="s">
        <v>49</v>
      </c>
      <c r="F30" s="28">
        <f t="shared" si="2"/>
        <v>5</v>
      </c>
      <c r="G30" s="29" t="s">
        <v>92</v>
      </c>
      <c r="H30" s="28">
        <f t="shared" si="3"/>
        <v>5</v>
      </c>
      <c r="I30" s="29">
        <v>13</v>
      </c>
      <c r="J30" s="28">
        <f t="shared" si="4"/>
        <v>3</v>
      </c>
      <c r="K30" s="29" t="s">
        <v>37</v>
      </c>
      <c r="L30" s="28">
        <f t="shared" si="5"/>
        <v>0</v>
      </c>
      <c r="M30" s="29">
        <v>313</v>
      </c>
      <c r="N30" s="28">
        <f t="shared" si="6"/>
        <v>5</v>
      </c>
    </row>
    <row r="31" spans="1:14" x14ac:dyDescent="0.2">
      <c r="A31" s="27" t="s">
        <v>356</v>
      </c>
      <c r="B31" s="32">
        <f t="shared" si="0"/>
        <v>23</v>
      </c>
      <c r="C31" s="29" t="s">
        <v>57</v>
      </c>
      <c r="D31" s="28">
        <f t="shared" si="1"/>
        <v>5</v>
      </c>
      <c r="E31" s="29" t="s">
        <v>49</v>
      </c>
      <c r="F31" s="28">
        <f t="shared" si="2"/>
        <v>5</v>
      </c>
      <c r="G31" s="29" t="s">
        <v>92</v>
      </c>
      <c r="H31" s="28">
        <f t="shared" si="3"/>
        <v>5</v>
      </c>
      <c r="I31" s="29">
        <v>13</v>
      </c>
      <c r="J31" s="28">
        <f t="shared" si="4"/>
        <v>3</v>
      </c>
      <c r="K31" s="29" t="s">
        <v>37</v>
      </c>
      <c r="L31" s="28">
        <f t="shared" si="5"/>
        <v>0</v>
      </c>
      <c r="M31" s="29">
        <v>312</v>
      </c>
      <c r="N31" s="28">
        <f t="shared" si="6"/>
        <v>5</v>
      </c>
    </row>
    <row r="32" spans="1:14" x14ac:dyDescent="0.2">
      <c r="A32" s="27" t="s">
        <v>249</v>
      </c>
      <c r="B32" s="32">
        <f t="shared" si="0"/>
        <v>23</v>
      </c>
      <c r="C32" s="29" t="s">
        <v>57</v>
      </c>
      <c r="D32" s="28">
        <f t="shared" si="1"/>
        <v>5</v>
      </c>
      <c r="E32" s="29" t="s">
        <v>49</v>
      </c>
      <c r="F32" s="28">
        <f t="shared" si="2"/>
        <v>5</v>
      </c>
      <c r="G32" s="29" t="s">
        <v>92</v>
      </c>
      <c r="H32" s="28">
        <f t="shared" si="3"/>
        <v>5</v>
      </c>
      <c r="I32" s="29">
        <v>9</v>
      </c>
      <c r="J32" s="28">
        <f t="shared" si="4"/>
        <v>3</v>
      </c>
      <c r="K32" s="29" t="s">
        <v>37</v>
      </c>
      <c r="L32" s="28">
        <f t="shared" si="5"/>
        <v>0</v>
      </c>
      <c r="M32" s="29">
        <v>308</v>
      </c>
      <c r="N32" s="28">
        <f t="shared" si="6"/>
        <v>5</v>
      </c>
    </row>
    <row r="33" spans="1:14" x14ac:dyDescent="0.2">
      <c r="A33" s="27" t="s">
        <v>384</v>
      </c>
      <c r="B33" s="32">
        <f t="shared" si="0"/>
        <v>23</v>
      </c>
      <c r="C33" s="29" t="s">
        <v>57</v>
      </c>
      <c r="D33" s="28">
        <f t="shared" si="1"/>
        <v>5</v>
      </c>
      <c r="E33" s="29" t="s">
        <v>49</v>
      </c>
      <c r="F33" s="28">
        <f t="shared" si="2"/>
        <v>5</v>
      </c>
      <c r="G33" s="29" t="s">
        <v>92</v>
      </c>
      <c r="H33" s="28">
        <f t="shared" si="3"/>
        <v>5</v>
      </c>
      <c r="I33" s="29">
        <v>11</v>
      </c>
      <c r="J33" s="28">
        <f t="shared" si="4"/>
        <v>5</v>
      </c>
      <c r="K33" s="29" t="s">
        <v>37</v>
      </c>
      <c r="L33" s="28">
        <f t="shared" si="5"/>
        <v>0</v>
      </c>
      <c r="M33" s="29">
        <v>325</v>
      </c>
      <c r="N33" s="28">
        <f t="shared" si="6"/>
        <v>3</v>
      </c>
    </row>
    <row r="34" spans="1:14" x14ac:dyDescent="0.2">
      <c r="A34" s="27" t="s">
        <v>299</v>
      </c>
      <c r="B34" s="32">
        <f t="shared" si="0"/>
        <v>23</v>
      </c>
      <c r="C34" s="29" t="s">
        <v>57</v>
      </c>
      <c r="D34" s="28">
        <f t="shared" si="1"/>
        <v>5</v>
      </c>
      <c r="E34" s="29" t="s">
        <v>49</v>
      </c>
      <c r="F34" s="28">
        <f t="shared" si="2"/>
        <v>5</v>
      </c>
      <c r="G34" s="29" t="s">
        <v>92</v>
      </c>
      <c r="H34" s="28">
        <f t="shared" si="3"/>
        <v>5</v>
      </c>
      <c r="I34" s="29">
        <v>11</v>
      </c>
      <c r="J34" s="28">
        <f t="shared" si="4"/>
        <v>5</v>
      </c>
      <c r="K34" s="29" t="s">
        <v>37</v>
      </c>
      <c r="L34" s="28">
        <f t="shared" si="5"/>
        <v>0</v>
      </c>
      <c r="M34" s="29">
        <v>325</v>
      </c>
      <c r="N34" s="28">
        <f t="shared" si="6"/>
        <v>3</v>
      </c>
    </row>
    <row r="35" spans="1:14" x14ac:dyDescent="0.2">
      <c r="A35" s="27" t="s">
        <v>152</v>
      </c>
      <c r="B35" s="32">
        <f t="shared" si="0"/>
        <v>23</v>
      </c>
      <c r="C35" s="29" t="s">
        <v>57</v>
      </c>
      <c r="D35" s="28">
        <f t="shared" si="1"/>
        <v>5</v>
      </c>
      <c r="E35" s="29" t="s">
        <v>49</v>
      </c>
      <c r="F35" s="28">
        <f t="shared" si="2"/>
        <v>5</v>
      </c>
      <c r="G35" s="29" t="s">
        <v>92</v>
      </c>
      <c r="H35" s="28">
        <f t="shared" si="3"/>
        <v>5</v>
      </c>
      <c r="I35" s="29">
        <v>11</v>
      </c>
      <c r="J35" s="28">
        <f t="shared" si="4"/>
        <v>5</v>
      </c>
      <c r="K35" s="29" t="s">
        <v>37</v>
      </c>
      <c r="L35" s="28">
        <f t="shared" si="5"/>
        <v>0</v>
      </c>
      <c r="M35" s="29">
        <v>325</v>
      </c>
      <c r="N35" s="28">
        <f t="shared" si="6"/>
        <v>3</v>
      </c>
    </row>
    <row r="36" spans="1:14" x14ac:dyDescent="0.2">
      <c r="A36" s="27" t="s">
        <v>266</v>
      </c>
      <c r="B36" s="32">
        <f t="shared" si="0"/>
        <v>22</v>
      </c>
      <c r="C36" s="29" t="s">
        <v>57</v>
      </c>
      <c r="D36" s="28">
        <f t="shared" si="1"/>
        <v>5</v>
      </c>
      <c r="E36" s="29" t="s">
        <v>49</v>
      </c>
      <c r="F36" s="28">
        <f t="shared" si="2"/>
        <v>5</v>
      </c>
      <c r="G36" s="29" t="s">
        <v>92</v>
      </c>
      <c r="H36" s="28">
        <f t="shared" si="3"/>
        <v>5</v>
      </c>
      <c r="I36" s="29">
        <v>10</v>
      </c>
      <c r="J36" s="28">
        <f t="shared" si="4"/>
        <v>3</v>
      </c>
      <c r="K36" s="29" t="s">
        <v>38</v>
      </c>
      <c r="L36" s="28">
        <f t="shared" si="5"/>
        <v>3</v>
      </c>
      <c r="M36" s="29">
        <v>339</v>
      </c>
      <c r="N36" s="28">
        <f t="shared" si="6"/>
        <v>1</v>
      </c>
    </row>
    <row r="37" spans="1:14" x14ac:dyDescent="0.2">
      <c r="A37" s="27" t="s">
        <v>579</v>
      </c>
      <c r="B37" s="32">
        <f t="shared" si="0"/>
        <v>22</v>
      </c>
      <c r="C37" s="29" t="s">
        <v>57</v>
      </c>
      <c r="D37" s="28">
        <f t="shared" si="1"/>
        <v>5</v>
      </c>
      <c r="E37" s="29" t="s">
        <v>49</v>
      </c>
      <c r="F37" s="28">
        <f t="shared" si="2"/>
        <v>5</v>
      </c>
      <c r="G37" s="29" t="s">
        <v>92</v>
      </c>
      <c r="H37" s="28">
        <f t="shared" si="3"/>
        <v>5</v>
      </c>
      <c r="I37" s="29">
        <v>10</v>
      </c>
      <c r="J37" s="28">
        <f t="shared" si="4"/>
        <v>3</v>
      </c>
      <c r="K37" s="29" t="s">
        <v>38</v>
      </c>
      <c r="L37" s="28">
        <f t="shared" si="5"/>
        <v>3</v>
      </c>
      <c r="M37" s="29">
        <v>266</v>
      </c>
      <c r="N37" s="28">
        <f t="shared" si="6"/>
        <v>1</v>
      </c>
    </row>
    <row r="38" spans="1:14" x14ac:dyDescent="0.2">
      <c r="A38" s="27" t="s">
        <v>280</v>
      </c>
      <c r="B38" s="32">
        <f t="shared" si="0"/>
        <v>22</v>
      </c>
      <c r="C38" s="29" t="s">
        <v>57</v>
      </c>
      <c r="D38" s="28">
        <f t="shared" si="1"/>
        <v>5</v>
      </c>
      <c r="E38" s="29" t="s">
        <v>49</v>
      </c>
      <c r="F38" s="28">
        <f t="shared" si="2"/>
        <v>5</v>
      </c>
      <c r="G38" s="29" t="s">
        <v>92</v>
      </c>
      <c r="H38" s="28">
        <f t="shared" si="3"/>
        <v>5</v>
      </c>
      <c r="I38" s="29">
        <v>14</v>
      </c>
      <c r="J38" s="28">
        <f t="shared" si="4"/>
        <v>1</v>
      </c>
      <c r="K38" s="29" t="s">
        <v>38</v>
      </c>
      <c r="L38" s="28">
        <f t="shared" si="5"/>
        <v>3</v>
      </c>
      <c r="M38" s="29">
        <v>327</v>
      </c>
      <c r="N38" s="28">
        <f t="shared" si="6"/>
        <v>3</v>
      </c>
    </row>
    <row r="39" spans="1:14" x14ac:dyDescent="0.2">
      <c r="A39" s="27" t="s">
        <v>535</v>
      </c>
      <c r="B39" s="32">
        <f t="shared" si="0"/>
        <v>22</v>
      </c>
      <c r="C39" s="29" t="s">
        <v>57</v>
      </c>
      <c r="D39" s="28">
        <f t="shared" si="1"/>
        <v>5</v>
      </c>
      <c r="E39" s="29" t="s">
        <v>49</v>
      </c>
      <c r="F39" s="28">
        <f t="shared" si="2"/>
        <v>5</v>
      </c>
      <c r="G39" s="29" t="s">
        <v>92</v>
      </c>
      <c r="H39" s="28">
        <f t="shared" si="3"/>
        <v>5</v>
      </c>
      <c r="I39" s="29">
        <v>14</v>
      </c>
      <c r="J39" s="28">
        <f t="shared" si="4"/>
        <v>1</v>
      </c>
      <c r="K39" s="29" t="s">
        <v>38</v>
      </c>
      <c r="L39" s="28">
        <f t="shared" si="5"/>
        <v>3</v>
      </c>
      <c r="M39" s="29">
        <v>326</v>
      </c>
      <c r="N39" s="28">
        <f t="shared" si="6"/>
        <v>3</v>
      </c>
    </row>
    <row r="40" spans="1:14" x14ac:dyDescent="0.2">
      <c r="A40" s="27" t="s">
        <v>478</v>
      </c>
      <c r="B40" s="32">
        <f t="shared" si="0"/>
        <v>22</v>
      </c>
      <c r="C40" s="29" t="s">
        <v>57</v>
      </c>
      <c r="D40" s="28">
        <f t="shared" si="1"/>
        <v>5</v>
      </c>
      <c r="E40" s="29" t="s">
        <v>49</v>
      </c>
      <c r="F40" s="28">
        <f t="shared" si="2"/>
        <v>5</v>
      </c>
      <c r="G40" s="29" t="s">
        <v>92</v>
      </c>
      <c r="H40" s="28">
        <f t="shared" si="3"/>
        <v>5</v>
      </c>
      <c r="I40" s="29">
        <v>15</v>
      </c>
      <c r="J40" s="28">
        <f t="shared" si="4"/>
        <v>1</v>
      </c>
      <c r="K40" s="29" t="s">
        <v>38</v>
      </c>
      <c r="L40" s="28">
        <f t="shared" si="5"/>
        <v>3</v>
      </c>
      <c r="M40" s="29">
        <v>325</v>
      </c>
      <c r="N40" s="28">
        <f t="shared" si="6"/>
        <v>3</v>
      </c>
    </row>
    <row r="41" spans="1:14" x14ac:dyDescent="0.2">
      <c r="A41" s="27" t="s">
        <v>368</v>
      </c>
      <c r="B41" s="32">
        <f t="shared" si="0"/>
        <v>21</v>
      </c>
      <c r="C41" s="29" t="s">
        <v>57</v>
      </c>
      <c r="D41" s="28">
        <f t="shared" si="1"/>
        <v>5</v>
      </c>
      <c r="E41" s="29" t="s">
        <v>49</v>
      </c>
      <c r="F41" s="28">
        <f t="shared" si="2"/>
        <v>5</v>
      </c>
      <c r="G41" s="29" t="s">
        <v>92</v>
      </c>
      <c r="H41" s="28">
        <f t="shared" si="3"/>
        <v>5</v>
      </c>
      <c r="I41" s="29">
        <v>10</v>
      </c>
      <c r="J41" s="28">
        <f t="shared" si="4"/>
        <v>3</v>
      </c>
      <c r="K41" s="29" t="s">
        <v>37</v>
      </c>
      <c r="L41" s="28">
        <f t="shared" si="5"/>
        <v>0</v>
      </c>
      <c r="M41" s="29">
        <v>320</v>
      </c>
      <c r="N41" s="28">
        <f t="shared" si="6"/>
        <v>3</v>
      </c>
    </row>
    <row r="42" spans="1:14" x14ac:dyDescent="0.2">
      <c r="A42" s="27" t="s">
        <v>138</v>
      </c>
      <c r="B42" s="32">
        <f t="shared" si="0"/>
        <v>21</v>
      </c>
      <c r="C42" s="29" t="s">
        <v>57</v>
      </c>
      <c r="D42" s="28">
        <f t="shared" si="1"/>
        <v>5</v>
      </c>
      <c r="E42" s="29" t="s">
        <v>49</v>
      </c>
      <c r="F42" s="28">
        <f t="shared" si="2"/>
        <v>5</v>
      </c>
      <c r="G42" s="29" t="s">
        <v>92</v>
      </c>
      <c r="H42" s="28">
        <f t="shared" si="3"/>
        <v>5</v>
      </c>
      <c r="I42" s="29">
        <v>13</v>
      </c>
      <c r="J42" s="28">
        <f t="shared" si="4"/>
        <v>3</v>
      </c>
      <c r="K42" s="29" t="s">
        <v>37</v>
      </c>
      <c r="L42" s="28">
        <f t="shared" si="5"/>
        <v>0</v>
      </c>
      <c r="M42" s="29">
        <v>320</v>
      </c>
      <c r="N42" s="28">
        <f t="shared" si="6"/>
        <v>3</v>
      </c>
    </row>
    <row r="43" spans="1:14" x14ac:dyDescent="0.2">
      <c r="A43" s="27" t="s">
        <v>138</v>
      </c>
      <c r="B43" s="32">
        <f t="shared" si="0"/>
        <v>21</v>
      </c>
      <c r="C43" s="29" t="s">
        <v>57</v>
      </c>
      <c r="D43" s="28">
        <f t="shared" si="1"/>
        <v>5</v>
      </c>
      <c r="E43" s="29" t="s">
        <v>49</v>
      </c>
      <c r="F43" s="28">
        <f t="shared" si="2"/>
        <v>5</v>
      </c>
      <c r="G43" s="29" t="s">
        <v>92</v>
      </c>
      <c r="H43" s="28">
        <f t="shared" si="3"/>
        <v>5</v>
      </c>
      <c r="I43" s="29">
        <v>13</v>
      </c>
      <c r="J43" s="28">
        <f t="shared" si="4"/>
        <v>3</v>
      </c>
      <c r="K43" s="29" t="s">
        <v>37</v>
      </c>
      <c r="L43" s="28">
        <f t="shared" si="5"/>
        <v>0</v>
      </c>
      <c r="M43" s="29">
        <v>320</v>
      </c>
      <c r="N43" s="28">
        <f t="shared" si="6"/>
        <v>3</v>
      </c>
    </row>
    <row r="44" spans="1:14" x14ac:dyDescent="0.2">
      <c r="A44" s="27" t="s">
        <v>274</v>
      </c>
      <c r="B44" s="32">
        <f t="shared" si="0"/>
        <v>21</v>
      </c>
      <c r="C44" s="29" t="s">
        <v>57</v>
      </c>
      <c r="D44" s="28">
        <f t="shared" si="1"/>
        <v>5</v>
      </c>
      <c r="E44" s="29" t="s">
        <v>49</v>
      </c>
      <c r="F44" s="28">
        <f t="shared" si="2"/>
        <v>5</v>
      </c>
      <c r="G44" s="29" t="s">
        <v>92</v>
      </c>
      <c r="H44" s="28">
        <f t="shared" si="3"/>
        <v>5</v>
      </c>
      <c r="I44" s="29">
        <v>12</v>
      </c>
      <c r="J44" s="28">
        <f t="shared" si="4"/>
        <v>3</v>
      </c>
      <c r="K44" s="29" t="s">
        <v>37</v>
      </c>
      <c r="L44" s="28">
        <f t="shared" si="5"/>
        <v>0</v>
      </c>
      <c r="M44" s="29">
        <v>330</v>
      </c>
      <c r="N44" s="28">
        <f t="shared" si="6"/>
        <v>3</v>
      </c>
    </row>
    <row r="45" spans="1:14" x14ac:dyDescent="0.2">
      <c r="A45" s="27" t="s">
        <v>251</v>
      </c>
      <c r="B45" s="32">
        <f t="shared" si="0"/>
        <v>21</v>
      </c>
      <c r="C45" s="29" t="s">
        <v>57</v>
      </c>
      <c r="D45" s="28">
        <f t="shared" si="1"/>
        <v>5</v>
      </c>
      <c r="E45" s="29" t="s">
        <v>49</v>
      </c>
      <c r="F45" s="28">
        <f t="shared" si="2"/>
        <v>5</v>
      </c>
      <c r="G45" s="29" t="s">
        <v>92</v>
      </c>
      <c r="H45" s="28">
        <f t="shared" si="3"/>
        <v>5</v>
      </c>
      <c r="I45" s="29">
        <v>12</v>
      </c>
      <c r="J45" s="28">
        <f t="shared" si="4"/>
        <v>3</v>
      </c>
      <c r="K45" s="29" t="s">
        <v>37</v>
      </c>
      <c r="L45" s="28">
        <f t="shared" si="5"/>
        <v>0</v>
      </c>
      <c r="M45" s="29">
        <v>320</v>
      </c>
      <c r="N45" s="28">
        <f t="shared" si="6"/>
        <v>3</v>
      </c>
    </row>
    <row r="46" spans="1:14" x14ac:dyDescent="0.2">
      <c r="A46" s="27" t="s">
        <v>246</v>
      </c>
      <c r="B46" s="32">
        <f t="shared" si="0"/>
        <v>21</v>
      </c>
      <c r="C46" s="29" t="s">
        <v>57</v>
      </c>
      <c r="D46" s="28">
        <f t="shared" si="1"/>
        <v>5</v>
      </c>
      <c r="E46" s="29" t="s">
        <v>114</v>
      </c>
      <c r="F46" s="28">
        <f t="shared" si="2"/>
        <v>0</v>
      </c>
      <c r="G46" s="29" t="s">
        <v>92</v>
      </c>
      <c r="H46" s="28">
        <f t="shared" si="3"/>
        <v>5</v>
      </c>
      <c r="I46" s="29">
        <v>13</v>
      </c>
      <c r="J46" s="28">
        <f t="shared" si="4"/>
        <v>3</v>
      </c>
      <c r="K46" s="29" t="s">
        <v>38</v>
      </c>
      <c r="L46" s="28">
        <f t="shared" si="5"/>
        <v>3</v>
      </c>
      <c r="M46" s="29">
        <v>312</v>
      </c>
      <c r="N46" s="28">
        <f t="shared" si="6"/>
        <v>5</v>
      </c>
    </row>
    <row r="47" spans="1:14" x14ac:dyDescent="0.2">
      <c r="A47" s="27" t="s">
        <v>458</v>
      </c>
      <c r="B47" s="32">
        <f t="shared" si="0"/>
        <v>21</v>
      </c>
      <c r="C47" s="29" t="s">
        <v>57</v>
      </c>
      <c r="D47" s="28">
        <f t="shared" si="1"/>
        <v>5</v>
      </c>
      <c r="E47" s="29" t="s">
        <v>114</v>
      </c>
      <c r="F47" s="28">
        <f t="shared" si="2"/>
        <v>0</v>
      </c>
      <c r="G47" s="29" t="s">
        <v>92</v>
      </c>
      <c r="H47" s="28">
        <f t="shared" si="3"/>
        <v>5</v>
      </c>
      <c r="I47" s="29">
        <v>11</v>
      </c>
      <c r="J47" s="28">
        <f t="shared" si="4"/>
        <v>5</v>
      </c>
      <c r="K47" s="29" t="s">
        <v>38</v>
      </c>
      <c r="L47" s="28">
        <f t="shared" si="5"/>
        <v>3</v>
      </c>
      <c r="M47" s="29">
        <v>330</v>
      </c>
      <c r="N47" s="28">
        <f t="shared" si="6"/>
        <v>3</v>
      </c>
    </row>
    <row r="48" spans="1:14" x14ac:dyDescent="0.2">
      <c r="A48" s="27" t="s">
        <v>231</v>
      </c>
      <c r="B48" s="32">
        <f t="shared" si="0"/>
        <v>21</v>
      </c>
      <c r="C48" s="29" t="s">
        <v>57</v>
      </c>
      <c r="D48" s="28">
        <f t="shared" si="1"/>
        <v>5</v>
      </c>
      <c r="E48" s="29" t="s">
        <v>49</v>
      </c>
      <c r="F48" s="28">
        <f t="shared" si="2"/>
        <v>5</v>
      </c>
      <c r="G48" s="29" t="s">
        <v>92</v>
      </c>
      <c r="H48" s="28">
        <f t="shared" si="3"/>
        <v>5</v>
      </c>
      <c r="I48" s="29">
        <v>12</v>
      </c>
      <c r="J48" s="28">
        <f t="shared" si="4"/>
        <v>3</v>
      </c>
      <c r="K48" s="29" t="s">
        <v>37</v>
      </c>
      <c r="L48" s="28">
        <f t="shared" si="5"/>
        <v>0</v>
      </c>
      <c r="M48" s="29">
        <v>324</v>
      </c>
      <c r="N48" s="28">
        <f t="shared" si="6"/>
        <v>3</v>
      </c>
    </row>
    <row r="49" spans="1:14" x14ac:dyDescent="0.2">
      <c r="A49" s="27" t="s">
        <v>213</v>
      </c>
      <c r="B49" s="32">
        <f t="shared" si="0"/>
        <v>21</v>
      </c>
      <c r="C49" s="29" t="s">
        <v>57</v>
      </c>
      <c r="D49" s="28">
        <f t="shared" si="1"/>
        <v>5</v>
      </c>
      <c r="E49" s="29" t="s">
        <v>49</v>
      </c>
      <c r="F49" s="28">
        <f t="shared" si="2"/>
        <v>5</v>
      </c>
      <c r="G49" s="29" t="s">
        <v>92</v>
      </c>
      <c r="H49" s="28">
        <f t="shared" si="3"/>
        <v>5</v>
      </c>
      <c r="I49" s="29">
        <v>10</v>
      </c>
      <c r="J49" s="28">
        <f t="shared" si="4"/>
        <v>3</v>
      </c>
      <c r="K49" s="29" t="s">
        <v>37</v>
      </c>
      <c r="L49" s="28">
        <f t="shared" si="5"/>
        <v>0</v>
      </c>
      <c r="M49" s="29">
        <v>320</v>
      </c>
      <c r="N49" s="28">
        <f t="shared" si="6"/>
        <v>3</v>
      </c>
    </row>
    <row r="50" spans="1:14" x14ac:dyDescent="0.2">
      <c r="A50" s="27" t="s">
        <v>578</v>
      </c>
      <c r="B50" s="32">
        <f t="shared" si="0"/>
        <v>21</v>
      </c>
      <c r="C50" s="29" t="s">
        <v>57</v>
      </c>
      <c r="D50" s="28">
        <f t="shared" si="1"/>
        <v>5</v>
      </c>
      <c r="E50" s="29" t="s">
        <v>49</v>
      </c>
      <c r="F50" s="28">
        <f t="shared" si="2"/>
        <v>5</v>
      </c>
      <c r="G50" s="29" t="s">
        <v>92</v>
      </c>
      <c r="H50" s="28">
        <f t="shared" si="3"/>
        <v>5</v>
      </c>
      <c r="I50" s="29">
        <v>9</v>
      </c>
      <c r="J50" s="28">
        <f t="shared" si="4"/>
        <v>3</v>
      </c>
      <c r="K50" s="29" t="s">
        <v>37</v>
      </c>
      <c r="L50" s="28">
        <f t="shared" si="5"/>
        <v>0</v>
      </c>
      <c r="M50" s="29">
        <v>330</v>
      </c>
      <c r="N50" s="28">
        <f t="shared" si="6"/>
        <v>3</v>
      </c>
    </row>
    <row r="51" spans="1:14" x14ac:dyDescent="0.2">
      <c r="A51" s="27" t="s">
        <v>447</v>
      </c>
      <c r="B51" s="32">
        <f t="shared" si="0"/>
        <v>21</v>
      </c>
      <c r="C51" s="29" t="s">
        <v>57</v>
      </c>
      <c r="D51" s="28">
        <f t="shared" si="1"/>
        <v>5</v>
      </c>
      <c r="E51" s="29" t="s">
        <v>49</v>
      </c>
      <c r="F51" s="28">
        <f t="shared" si="2"/>
        <v>5</v>
      </c>
      <c r="G51" s="29" t="s">
        <v>92</v>
      </c>
      <c r="H51" s="28">
        <f t="shared" si="3"/>
        <v>5</v>
      </c>
      <c r="I51" s="29">
        <v>12</v>
      </c>
      <c r="J51" s="28">
        <f t="shared" si="4"/>
        <v>3</v>
      </c>
      <c r="K51" s="29" t="s">
        <v>37</v>
      </c>
      <c r="L51" s="28">
        <f t="shared" si="5"/>
        <v>0</v>
      </c>
      <c r="M51" s="29">
        <v>318</v>
      </c>
      <c r="N51" s="28">
        <f t="shared" si="6"/>
        <v>3</v>
      </c>
    </row>
    <row r="52" spans="1:14" x14ac:dyDescent="0.2">
      <c r="A52" s="27" t="s">
        <v>452</v>
      </c>
      <c r="B52" s="32">
        <f t="shared" si="0"/>
        <v>21</v>
      </c>
      <c r="C52" s="29" t="s">
        <v>57</v>
      </c>
      <c r="D52" s="28">
        <f t="shared" si="1"/>
        <v>5</v>
      </c>
      <c r="E52" s="29" t="s">
        <v>49</v>
      </c>
      <c r="F52" s="28">
        <f t="shared" si="2"/>
        <v>5</v>
      </c>
      <c r="G52" s="29" t="s">
        <v>92</v>
      </c>
      <c r="H52" s="28">
        <f t="shared" si="3"/>
        <v>5</v>
      </c>
      <c r="I52" s="29">
        <v>10</v>
      </c>
      <c r="J52" s="28">
        <f t="shared" si="4"/>
        <v>3</v>
      </c>
      <c r="K52" s="29" t="s">
        <v>37</v>
      </c>
      <c r="L52" s="28">
        <f t="shared" si="5"/>
        <v>0</v>
      </c>
      <c r="M52" s="29">
        <v>330</v>
      </c>
      <c r="N52" s="28">
        <f t="shared" si="6"/>
        <v>3</v>
      </c>
    </row>
    <row r="53" spans="1:14" x14ac:dyDescent="0.2">
      <c r="A53" s="27" t="s">
        <v>202</v>
      </c>
      <c r="B53" s="32">
        <f t="shared" si="0"/>
        <v>21</v>
      </c>
      <c r="C53" s="29" t="s">
        <v>57</v>
      </c>
      <c r="D53" s="28">
        <f t="shared" si="1"/>
        <v>5</v>
      </c>
      <c r="E53" s="29" t="s">
        <v>49</v>
      </c>
      <c r="F53" s="28">
        <f t="shared" si="2"/>
        <v>5</v>
      </c>
      <c r="G53" s="29" t="s">
        <v>92</v>
      </c>
      <c r="H53" s="28">
        <f t="shared" si="3"/>
        <v>5</v>
      </c>
      <c r="I53" s="29">
        <v>12</v>
      </c>
      <c r="J53" s="28">
        <f t="shared" si="4"/>
        <v>3</v>
      </c>
      <c r="K53" s="29" t="s">
        <v>37</v>
      </c>
      <c r="L53" s="28">
        <f t="shared" si="5"/>
        <v>0</v>
      </c>
      <c r="M53" s="29">
        <v>320</v>
      </c>
      <c r="N53" s="28">
        <f t="shared" si="6"/>
        <v>3</v>
      </c>
    </row>
    <row r="54" spans="1:14" x14ac:dyDescent="0.2">
      <c r="A54" s="27" t="s">
        <v>229</v>
      </c>
      <c r="B54" s="32">
        <f t="shared" si="0"/>
        <v>21</v>
      </c>
      <c r="C54" s="29" t="s">
        <v>57</v>
      </c>
      <c r="D54" s="28">
        <f t="shared" si="1"/>
        <v>5</v>
      </c>
      <c r="E54" s="29" t="s">
        <v>49</v>
      </c>
      <c r="F54" s="28">
        <f t="shared" si="2"/>
        <v>5</v>
      </c>
      <c r="G54" s="29" t="s">
        <v>92</v>
      </c>
      <c r="H54" s="28">
        <f t="shared" si="3"/>
        <v>5</v>
      </c>
      <c r="I54" s="29">
        <v>12</v>
      </c>
      <c r="J54" s="28">
        <f t="shared" si="4"/>
        <v>3</v>
      </c>
      <c r="K54" s="29" t="s">
        <v>37</v>
      </c>
      <c r="L54" s="28">
        <f t="shared" si="5"/>
        <v>0</v>
      </c>
      <c r="M54" s="29">
        <v>325</v>
      </c>
      <c r="N54" s="28">
        <f t="shared" si="6"/>
        <v>3</v>
      </c>
    </row>
    <row r="55" spans="1:14" x14ac:dyDescent="0.2">
      <c r="A55" s="27" t="s">
        <v>323</v>
      </c>
      <c r="B55" s="32">
        <f t="shared" si="0"/>
        <v>21</v>
      </c>
      <c r="C55" s="29" t="s">
        <v>57</v>
      </c>
      <c r="D55" s="28">
        <f t="shared" si="1"/>
        <v>5</v>
      </c>
      <c r="E55" s="29" t="s">
        <v>114</v>
      </c>
      <c r="F55" s="28">
        <f t="shared" si="2"/>
        <v>0</v>
      </c>
      <c r="G55" s="29" t="s">
        <v>92</v>
      </c>
      <c r="H55" s="28">
        <f t="shared" si="3"/>
        <v>5</v>
      </c>
      <c r="I55" s="29">
        <v>14</v>
      </c>
      <c r="J55" s="28">
        <f t="shared" si="4"/>
        <v>1</v>
      </c>
      <c r="K55" s="29" t="s">
        <v>37</v>
      </c>
      <c r="L55" s="28">
        <f t="shared" si="5"/>
        <v>0</v>
      </c>
      <c r="M55" s="29">
        <v>305</v>
      </c>
      <c r="N55" s="28">
        <f t="shared" si="6"/>
        <v>10</v>
      </c>
    </row>
    <row r="56" spans="1:14" x14ac:dyDescent="0.2">
      <c r="A56" s="27" t="s">
        <v>324</v>
      </c>
      <c r="B56" s="32">
        <f t="shared" si="0"/>
        <v>21</v>
      </c>
      <c r="C56" s="29" t="s">
        <v>57</v>
      </c>
      <c r="D56" s="28">
        <f t="shared" si="1"/>
        <v>5</v>
      </c>
      <c r="E56" s="29" t="s">
        <v>49</v>
      </c>
      <c r="F56" s="28">
        <f t="shared" si="2"/>
        <v>5</v>
      </c>
      <c r="G56" s="29" t="s">
        <v>92</v>
      </c>
      <c r="H56" s="28">
        <f t="shared" si="3"/>
        <v>5</v>
      </c>
      <c r="I56" s="29">
        <v>12</v>
      </c>
      <c r="J56" s="28">
        <f t="shared" si="4"/>
        <v>3</v>
      </c>
      <c r="K56" s="29" t="s">
        <v>37</v>
      </c>
      <c r="L56" s="28">
        <f t="shared" si="5"/>
        <v>0</v>
      </c>
      <c r="M56" s="29">
        <v>325</v>
      </c>
      <c r="N56" s="28">
        <f t="shared" si="6"/>
        <v>3</v>
      </c>
    </row>
    <row r="57" spans="1:14" x14ac:dyDescent="0.2">
      <c r="A57" s="27" t="s">
        <v>242</v>
      </c>
      <c r="B57" s="32">
        <f t="shared" si="0"/>
        <v>21</v>
      </c>
      <c r="C57" s="29" t="s">
        <v>57</v>
      </c>
      <c r="D57" s="28">
        <f t="shared" si="1"/>
        <v>5</v>
      </c>
      <c r="E57" s="29" t="s">
        <v>49</v>
      </c>
      <c r="F57" s="28">
        <f t="shared" si="2"/>
        <v>5</v>
      </c>
      <c r="G57" s="29" t="s">
        <v>92</v>
      </c>
      <c r="H57" s="28">
        <f t="shared" si="3"/>
        <v>5</v>
      </c>
      <c r="I57" s="29">
        <v>11</v>
      </c>
      <c r="J57" s="28">
        <f t="shared" si="4"/>
        <v>5</v>
      </c>
      <c r="K57" s="29" t="s">
        <v>37</v>
      </c>
      <c r="L57" s="28">
        <f t="shared" si="5"/>
        <v>0</v>
      </c>
      <c r="M57" s="29">
        <v>333</v>
      </c>
      <c r="N57" s="28">
        <f t="shared" si="6"/>
        <v>1</v>
      </c>
    </row>
    <row r="58" spans="1:14" x14ac:dyDescent="0.2">
      <c r="A58" s="27" t="s">
        <v>490</v>
      </c>
      <c r="B58" s="32">
        <f t="shared" si="0"/>
        <v>21</v>
      </c>
      <c r="C58" s="29" t="s">
        <v>57</v>
      </c>
      <c r="D58" s="28">
        <f t="shared" si="1"/>
        <v>5</v>
      </c>
      <c r="E58" s="29" t="s">
        <v>49</v>
      </c>
      <c r="F58" s="28">
        <f t="shared" si="2"/>
        <v>5</v>
      </c>
      <c r="G58" s="29" t="s">
        <v>92</v>
      </c>
      <c r="H58" s="28">
        <f t="shared" si="3"/>
        <v>5</v>
      </c>
      <c r="I58" s="29">
        <v>12</v>
      </c>
      <c r="J58" s="28">
        <f t="shared" si="4"/>
        <v>3</v>
      </c>
      <c r="K58" s="29" t="s">
        <v>37</v>
      </c>
      <c r="L58" s="28">
        <f t="shared" si="5"/>
        <v>0</v>
      </c>
      <c r="M58" s="29">
        <v>320</v>
      </c>
      <c r="N58" s="28">
        <f t="shared" si="6"/>
        <v>3</v>
      </c>
    </row>
    <row r="59" spans="1:14" x14ac:dyDescent="0.2">
      <c r="A59" s="27" t="s">
        <v>239</v>
      </c>
      <c r="B59" s="32">
        <f t="shared" si="0"/>
        <v>21</v>
      </c>
      <c r="C59" s="29" t="s">
        <v>57</v>
      </c>
      <c r="D59" s="28">
        <f t="shared" si="1"/>
        <v>5</v>
      </c>
      <c r="E59" s="29" t="s">
        <v>49</v>
      </c>
      <c r="F59" s="28">
        <f t="shared" si="2"/>
        <v>5</v>
      </c>
      <c r="G59" s="29" t="s">
        <v>92</v>
      </c>
      <c r="H59" s="28">
        <f t="shared" si="3"/>
        <v>5</v>
      </c>
      <c r="I59" s="29">
        <v>15</v>
      </c>
      <c r="J59" s="28">
        <f t="shared" si="4"/>
        <v>1</v>
      </c>
      <c r="K59" s="29" t="s">
        <v>35</v>
      </c>
      <c r="L59" s="28">
        <f t="shared" si="5"/>
        <v>0</v>
      </c>
      <c r="M59" s="29">
        <v>315</v>
      </c>
      <c r="N59" s="28">
        <f t="shared" si="6"/>
        <v>5</v>
      </c>
    </row>
    <row r="60" spans="1:14" x14ac:dyDescent="0.2">
      <c r="A60" s="27" t="s">
        <v>198</v>
      </c>
      <c r="B60" s="32">
        <f t="shared" si="0"/>
        <v>21</v>
      </c>
      <c r="C60" s="29" t="s">
        <v>57</v>
      </c>
      <c r="D60" s="28">
        <f t="shared" si="1"/>
        <v>5</v>
      </c>
      <c r="E60" s="29" t="s">
        <v>49</v>
      </c>
      <c r="F60" s="28">
        <f t="shared" si="2"/>
        <v>5</v>
      </c>
      <c r="G60" s="29" t="s">
        <v>92</v>
      </c>
      <c r="H60" s="28">
        <f t="shared" si="3"/>
        <v>5</v>
      </c>
      <c r="I60" s="29">
        <v>13</v>
      </c>
      <c r="J60" s="28">
        <f t="shared" si="4"/>
        <v>3</v>
      </c>
      <c r="K60" s="29" t="s">
        <v>37</v>
      </c>
      <c r="L60" s="28">
        <f t="shared" si="5"/>
        <v>0</v>
      </c>
      <c r="M60" s="29">
        <v>325</v>
      </c>
      <c r="N60" s="28">
        <f t="shared" si="6"/>
        <v>3</v>
      </c>
    </row>
    <row r="61" spans="1:14" x14ac:dyDescent="0.2">
      <c r="A61" s="27" t="s">
        <v>151</v>
      </c>
      <c r="B61" s="32">
        <f t="shared" si="0"/>
        <v>21</v>
      </c>
      <c r="C61" s="29" t="s">
        <v>57</v>
      </c>
      <c r="D61" s="28">
        <f t="shared" si="1"/>
        <v>5</v>
      </c>
      <c r="E61" s="29" t="s">
        <v>49</v>
      </c>
      <c r="F61" s="28">
        <f t="shared" si="2"/>
        <v>5</v>
      </c>
      <c r="G61" s="29" t="s">
        <v>92</v>
      </c>
      <c r="H61" s="28">
        <f t="shared" si="3"/>
        <v>5</v>
      </c>
      <c r="I61" s="29">
        <v>11</v>
      </c>
      <c r="J61" s="28">
        <f t="shared" si="4"/>
        <v>5</v>
      </c>
      <c r="K61" s="29" t="s">
        <v>37</v>
      </c>
      <c r="L61" s="28">
        <f t="shared" si="5"/>
        <v>0</v>
      </c>
      <c r="M61" s="29">
        <v>341</v>
      </c>
      <c r="N61" s="28">
        <f t="shared" si="6"/>
        <v>1</v>
      </c>
    </row>
    <row r="62" spans="1:14" x14ac:dyDescent="0.2">
      <c r="A62" s="27" t="s">
        <v>289</v>
      </c>
      <c r="B62" s="32">
        <f t="shared" si="0"/>
        <v>21</v>
      </c>
      <c r="C62" s="29" t="s">
        <v>57</v>
      </c>
      <c r="D62" s="28">
        <f t="shared" si="1"/>
        <v>5</v>
      </c>
      <c r="E62" s="29" t="s">
        <v>49</v>
      </c>
      <c r="F62" s="28">
        <f t="shared" si="2"/>
        <v>5</v>
      </c>
      <c r="G62" s="29" t="s">
        <v>92</v>
      </c>
      <c r="H62" s="28">
        <f t="shared" si="3"/>
        <v>5</v>
      </c>
      <c r="I62" s="29">
        <v>10</v>
      </c>
      <c r="J62" s="28">
        <f t="shared" si="4"/>
        <v>3</v>
      </c>
      <c r="K62" s="29" t="s">
        <v>37</v>
      </c>
      <c r="L62" s="28">
        <f t="shared" si="5"/>
        <v>0</v>
      </c>
      <c r="M62" s="29">
        <v>317</v>
      </c>
      <c r="N62" s="28">
        <f t="shared" si="6"/>
        <v>3</v>
      </c>
    </row>
    <row r="63" spans="1:14" x14ac:dyDescent="0.2">
      <c r="A63" s="27" t="s">
        <v>219</v>
      </c>
      <c r="B63" s="32">
        <f t="shared" si="0"/>
        <v>20</v>
      </c>
      <c r="C63" s="29" t="s">
        <v>57</v>
      </c>
      <c r="D63" s="28">
        <f t="shared" si="1"/>
        <v>5</v>
      </c>
      <c r="E63" s="29" t="s">
        <v>114</v>
      </c>
      <c r="F63" s="28">
        <f t="shared" si="2"/>
        <v>0</v>
      </c>
      <c r="G63" s="29" t="s">
        <v>92</v>
      </c>
      <c r="H63" s="28">
        <f t="shared" si="3"/>
        <v>5</v>
      </c>
      <c r="I63" s="29">
        <v>11</v>
      </c>
      <c r="J63" s="28">
        <f t="shared" si="4"/>
        <v>5</v>
      </c>
      <c r="K63" s="29" t="s">
        <v>37</v>
      </c>
      <c r="L63" s="28">
        <f t="shared" si="5"/>
        <v>0</v>
      </c>
      <c r="M63" s="29">
        <v>300</v>
      </c>
      <c r="N63" s="28">
        <f t="shared" si="6"/>
        <v>5</v>
      </c>
    </row>
    <row r="64" spans="1:14" x14ac:dyDescent="0.2">
      <c r="A64" s="27" t="s">
        <v>228</v>
      </c>
      <c r="B64" s="32">
        <f t="shared" si="0"/>
        <v>20</v>
      </c>
      <c r="C64" s="29" t="s">
        <v>57</v>
      </c>
      <c r="D64" s="28">
        <f t="shared" si="1"/>
        <v>5</v>
      </c>
      <c r="E64" s="29" t="s">
        <v>49</v>
      </c>
      <c r="F64" s="28">
        <f t="shared" si="2"/>
        <v>5</v>
      </c>
      <c r="G64" s="29" t="s">
        <v>92</v>
      </c>
      <c r="H64" s="28">
        <f t="shared" si="3"/>
        <v>5</v>
      </c>
      <c r="I64" s="29">
        <v>17</v>
      </c>
      <c r="J64" s="28">
        <f t="shared" si="4"/>
        <v>0</v>
      </c>
      <c r="K64" s="29" t="s">
        <v>37</v>
      </c>
      <c r="L64" s="28">
        <f t="shared" si="5"/>
        <v>0</v>
      </c>
      <c r="M64" s="29">
        <v>307</v>
      </c>
      <c r="N64" s="28">
        <f t="shared" si="6"/>
        <v>5</v>
      </c>
    </row>
    <row r="65" spans="1:14" x14ac:dyDescent="0.2">
      <c r="A65" s="27" t="s">
        <v>244</v>
      </c>
      <c r="B65" s="32">
        <f t="shared" si="0"/>
        <v>20</v>
      </c>
      <c r="C65" s="29" t="s">
        <v>57</v>
      </c>
      <c r="D65" s="28">
        <f t="shared" si="1"/>
        <v>5</v>
      </c>
      <c r="E65" s="29" t="s">
        <v>114</v>
      </c>
      <c r="F65" s="28">
        <f t="shared" si="2"/>
        <v>0</v>
      </c>
      <c r="G65" s="29" t="s">
        <v>92</v>
      </c>
      <c r="H65" s="28">
        <f t="shared" si="3"/>
        <v>5</v>
      </c>
      <c r="I65" s="29">
        <v>11</v>
      </c>
      <c r="J65" s="28">
        <f t="shared" si="4"/>
        <v>5</v>
      </c>
      <c r="K65" s="29" t="s">
        <v>37</v>
      </c>
      <c r="L65" s="28">
        <f t="shared" si="5"/>
        <v>0</v>
      </c>
      <c r="M65" s="29">
        <v>311</v>
      </c>
      <c r="N65" s="28">
        <f t="shared" si="6"/>
        <v>5</v>
      </c>
    </row>
    <row r="66" spans="1:14" x14ac:dyDescent="0.2">
      <c r="A66" s="27" t="s">
        <v>502</v>
      </c>
      <c r="B66" s="32">
        <f t="shared" si="0"/>
        <v>20</v>
      </c>
      <c r="C66" s="29" t="s">
        <v>57</v>
      </c>
      <c r="D66" s="28">
        <f t="shared" si="1"/>
        <v>5</v>
      </c>
      <c r="E66" s="29" t="s">
        <v>49</v>
      </c>
      <c r="F66" s="28">
        <f t="shared" si="2"/>
        <v>5</v>
      </c>
      <c r="G66" s="29" t="s">
        <v>92</v>
      </c>
      <c r="H66" s="28">
        <f t="shared" si="3"/>
        <v>5</v>
      </c>
      <c r="I66" s="29">
        <v>14</v>
      </c>
      <c r="J66" s="28">
        <f t="shared" si="4"/>
        <v>1</v>
      </c>
      <c r="K66" s="29" t="s">
        <v>38</v>
      </c>
      <c r="L66" s="28">
        <f t="shared" si="5"/>
        <v>3</v>
      </c>
      <c r="M66" s="29">
        <v>340</v>
      </c>
      <c r="N66" s="28">
        <f t="shared" si="6"/>
        <v>1</v>
      </c>
    </row>
    <row r="67" spans="1:14" x14ac:dyDescent="0.2">
      <c r="A67" s="27" t="s">
        <v>577</v>
      </c>
      <c r="B67" s="32">
        <f t="shared" si="0"/>
        <v>19</v>
      </c>
      <c r="C67" s="29" t="s">
        <v>57</v>
      </c>
      <c r="D67" s="28">
        <f t="shared" si="1"/>
        <v>5</v>
      </c>
      <c r="E67" s="29" t="s">
        <v>49</v>
      </c>
      <c r="F67" s="28">
        <f t="shared" si="2"/>
        <v>5</v>
      </c>
      <c r="G67" s="29" t="s">
        <v>92</v>
      </c>
      <c r="H67" s="28">
        <f t="shared" si="3"/>
        <v>5</v>
      </c>
      <c r="I67" s="29">
        <v>12</v>
      </c>
      <c r="J67" s="28">
        <f t="shared" si="4"/>
        <v>3</v>
      </c>
      <c r="K67" s="29" t="s">
        <v>37</v>
      </c>
      <c r="L67" s="28">
        <f t="shared" si="5"/>
        <v>0</v>
      </c>
      <c r="M67" s="29">
        <v>333</v>
      </c>
      <c r="N67" s="28">
        <f t="shared" si="6"/>
        <v>1</v>
      </c>
    </row>
    <row r="68" spans="1:14" x14ac:dyDescent="0.2">
      <c r="A68" s="27" t="s">
        <v>288</v>
      </c>
      <c r="B68" s="32">
        <f t="shared" si="0"/>
        <v>19</v>
      </c>
      <c r="C68" s="29" t="s">
        <v>57</v>
      </c>
      <c r="D68" s="28">
        <f t="shared" si="1"/>
        <v>5</v>
      </c>
      <c r="E68" s="29" t="s">
        <v>49</v>
      </c>
      <c r="F68" s="28">
        <f t="shared" si="2"/>
        <v>5</v>
      </c>
      <c r="G68" s="29" t="s">
        <v>92</v>
      </c>
      <c r="H68" s="28">
        <f t="shared" si="3"/>
        <v>5</v>
      </c>
      <c r="I68" s="29">
        <v>14</v>
      </c>
      <c r="J68" s="28">
        <f t="shared" si="4"/>
        <v>1</v>
      </c>
      <c r="K68" s="29" t="s">
        <v>37</v>
      </c>
      <c r="L68" s="28">
        <f t="shared" si="5"/>
        <v>0</v>
      </c>
      <c r="M68" s="29">
        <v>320</v>
      </c>
      <c r="N68" s="28">
        <f t="shared" si="6"/>
        <v>3</v>
      </c>
    </row>
    <row r="69" spans="1:14" x14ac:dyDescent="0.2">
      <c r="A69" s="27" t="s">
        <v>189</v>
      </c>
      <c r="B69" s="32">
        <f t="shared" ref="B69:B132" si="7">D69+F69+H69+J69+L69+N69</f>
        <v>19</v>
      </c>
      <c r="C69" s="29" t="s">
        <v>57</v>
      </c>
      <c r="D69" s="28">
        <f t="shared" ref="D69:D132" si="8">IF(C69=C$3, 5,) + IF(AND(C69=E$3, E69=C$3), 2.5, 0)</f>
        <v>5</v>
      </c>
      <c r="E69" s="29" t="s">
        <v>49</v>
      </c>
      <c r="F69" s="28">
        <f t="shared" ref="F69:F132" si="9">IF(E69=E$3,5, 0) + IF(AND(E69=C$3, C69=E$3), 2.5, 0)</f>
        <v>5</v>
      </c>
      <c r="G69" s="29" t="s">
        <v>92</v>
      </c>
      <c r="H69" s="28">
        <f t="shared" ref="H69:H132" si="10">IF(G69=G$3, 5, 0)</f>
        <v>5</v>
      </c>
      <c r="I69" s="29">
        <v>13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3</v>
      </c>
      <c r="K69" s="29" t="s">
        <v>37</v>
      </c>
      <c r="L69" s="28">
        <f t="shared" ref="L69:L132" si="12">IF(K69=K$3, 3, 0)</f>
        <v>0</v>
      </c>
      <c r="M69" s="29">
        <v>350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1</v>
      </c>
    </row>
    <row r="70" spans="1:14" x14ac:dyDescent="0.2">
      <c r="A70" s="27" t="s">
        <v>287</v>
      </c>
      <c r="B70" s="32">
        <f t="shared" si="7"/>
        <v>19</v>
      </c>
      <c r="C70" s="29" t="s">
        <v>57</v>
      </c>
      <c r="D70" s="28">
        <f t="shared" si="8"/>
        <v>5</v>
      </c>
      <c r="E70" s="29" t="s">
        <v>64</v>
      </c>
      <c r="F70" s="28">
        <f t="shared" si="9"/>
        <v>0</v>
      </c>
      <c r="G70" s="29" t="s">
        <v>92</v>
      </c>
      <c r="H70" s="28">
        <f t="shared" si="10"/>
        <v>5</v>
      </c>
      <c r="I70" s="29">
        <v>12</v>
      </c>
      <c r="J70" s="28">
        <f t="shared" si="11"/>
        <v>3</v>
      </c>
      <c r="K70" s="29" t="s">
        <v>38</v>
      </c>
      <c r="L70" s="28">
        <f t="shared" si="12"/>
        <v>3</v>
      </c>
      <c r="M70" s="29">
        <v>330</v>
      </c>
      <c r="N70" s="28">
        <f t="shared" si="13"/>
        <v>3</v>
      </c>
    </row>
    <row r="71" spans="1:14" x14ac:dyDescent="0.2">
      <c r="A71" s="27" t="s">
        <v>236</v>
      </c>
      <c r="B71" s="32">
        <f t="shared" si="7"/>
        <v>19</v>
      </c>
      <c r="C71" s="29" t="s">
        <v>57</v>
      </c>
      <c r="D71" s="28">
        <f t="shared" si="8"/>
        <v>5</v>
      </c>
      <c r="E71" s="29" t="s">
        <v>49</v>
      </c>
      <c r="F71" s="28">
        <f t="shared" si="9"/>
        <v>5</v>
      </c>
      <c r="G71" s="29" t="s">
        <v>92</v>
      </c>
      <c r="H71" s="28">
        <f t="shared" si="10"/>
        <v>5</v>
      </c>
      <c r="I71" s="29">
        <v>15</v>
      </c>
      <c r="J71" s="28">
        <f t="shared" si="11"/>
        <v>1</v>
      </c>
      <c r="K71" s="29" t="s">
        <v>37</v>
      </c>
      <c r="L71" s="28">
        <f t="shared" si="12"/>
        <v>0</v>
      </c>
      <c r="M71" s="29">
        <v>327</v>
      </c>
      <c r="N71" s="28">
        <f t="shared" si="13"/>
        <v>3</v>
      </c>
    </row>
    <row r="72" spans="1:14" x14ac:dyDescent="0.2">
      <c r="A72" s="27" t="s">
        <v>201</v>
      </c>
      <c r="B72" s="32">
        <f t="shared" si="7"/>
        <v>19</v>
      </c>
      <c r="C72" s="29" t="s">
        <v>57</v>
      </c>
      <c r="D72" s="28">
        <f t="shared" si="8"/>
        <v>5</v>
      </c>
      <c r="E72" s="29" t="s">
        <v>49</v>
      </c>
      <c r="F72" s="28">
        <f t="shared" si="9"/>
        <v>5</v>
      </c>
      <c r="G72" s="29" t="s">
        <v>92</v>
      </c>
      <c r="H72" s="28">
        <f t="shared" si="10"/>
        <v>5</v>
      </c>
      <c r="I72" s="29">
        <v>13</v>
      </c>
      <c r="J72" s="28">
        <f t="shared" si="11"/>
        <v>3</v>
      </c>
      <c r="K72" s="29" t="s">
        <v>37</v>
      </c>
      <c r="L72" s="28">
        <f t="shared" si="12"/>
        <v>0</v>
      </c>
      <c r="M72" s="29">
        <v>340</v>
      </c>
      <c r="N72" s="28">
        <f t="shared" si="13"/>
        <v>1</v>
      </c>
    </row>
    <row r="73" spans="1:14" x14ac:dyDescent="0.2">
      <c r="A73" s="27" t="s">
        <v>224</v>
      </c>
      <c r="B73" s="32">
        <f t="shared" si="7"/>
        <v>19</v>
      </c>
      <c r="C73" s="29" t="s">
        <v>57</v>
      </c>
      <c r="D73" s="28">
        <f t="shared" si="8"/>
        <v>5</v>
      </c>
      <c r="E73" s="29" t="s">
        <v>114</v>
      </c>
      <c r="F73" s="28">
        <f t="shared" si="9"/>
        <v>0</v>
      </c>
      <c r="G73" s="29" t="s">
        <v>92</v>
      </c>
      <c r="H73" s="28">
        <f t="shared" si="10"/>
        <v>5</v>
      </c>
      <c r="I73" s="29">
        <v>10</v>
      </c>
      <c r="J73" s="28">
        <f t="shared" si="11"/>
        <v>3</v>
      </c>
      <c r="K73" s="29" t="s">
        <v>38</v>
      </c>
      <c r="L73" s="28">
        <f t="shared" si="12"/>
        <v>3</v>
      </c>
      <c r="M73" s="29">
        <v>323</v>
      </c>
      <c r="N73" s="28">
        <f t="shared" si="13"/>
        <v>3</v>
      </c>
    </row>
    <row r="74" spans="1:14" x14ac:dyDescent="0.2">
      <c r="A74" s="27" t="s">
        <v>315</v>
      </c>
      <c r="B74" s="32">
        <f t="shared" si="7"/>
        <v>19</v>
      </c>
      <c r="C74" s="29" t="s">
        <v>57</v>
      </c>
      <c r="D74" s="28">
        <f t="shared" si="8"/>
        <v>5</v>
      </c>
      <c r="E74" s="29" t="s">
        <v>49</v>
      </c>
      <c r="F74" s="28">
        <f t="shared" si="9"/>
        <v>5</v>
      </c>
      <c r="G74" s="29" t="s">
        <v>92</v>
      </c>
      <c r="H74" s="28">
        <f t="shared" si="10"/>
        <v>5</v>
      </c>
      <c r="I74" s="29">
        <v>12</v>
      </c>
      <c r="J74" s="28">
        <f t="shared" si="11"/>
        <v>3</v>
      </c>
      <c r="K74" s="29" t="s">
        <v>37</v>
      </c>
      <c r="L74" s="28">
        <f t="shared" si="12"/>
        <v>0</v>
      </c>
      <c r="M74" s="29">
        <v>338</v>
      </c>
      <c r="N74" s="28">
        <f t="shared" si="13"/>
        <v>1</v>
      </c>
    </row>
    <row r="75" spans="1:14" x14ac:dyDescent="0.2">
      <c r="A75" s="27" t="s">
        <v>299</v>
      </c>
      <c r="B75" s="32">
        <f t="shared" si="7"/>
        <v>19</v>
      </c>
      <c r="C75" s="29" t="s">
        <v>57</v>
      </c>
      <c r="D75" s="28">
        <f t="shared" si="8"/>
        <v>5</v>
      </c>
      <c r="E75" s="29" t="s">
        <v>49</v>
      </c>
      <c r="F75" s="28">
        <f t="shared" si="9"/>
        <v>5</v>
      </c>
      <c r="G75" s="29" t="s">
        <v>92</v>
      </c>
      <c r="H75" s="28">
        <f t="shared" si="10"/>
        <v>5</v>
      </c>
      <c r="I75" s="29">
        <v>12</v>
      </c>
      <c r="J75" s="28">
        <f t="shared" si="11"/>
        <v>3</v>
      </c>
      <c r="K75" s="29" t="s">
        <v>37</v>
      </c>
      <c r="L75" s="28">
        <f t="shared" si="12"/>
        <v>0</v>
      </c>
      <c r="M75" s="29">
        <v>335</v>
      </c>
      <c r="N75" s="28">
        <f t="shared" si="13"/>
        <v>1</v>
      </c>
    </row>
    <row r="76" spans="1:14" x14ac:dyDescent="0.2">
      <c r="A76" s="27" t="s">
        <v>297</v>
      </c>
      <c r="B76" s="32">
        <f t="shared" si="7"/>
        <v>19</v>
      </c>
      <c r="C76" s="29" t="s">
        <v>57</v>
      </c>
      <c r="D76" s="28">
        <f t="shared" si="8"/>
        <v>5</v>
      </c>
      <c r="E76" s="29" t="s">
        <v>49</v>
      </c>
      <c r="F76" s="28">
        <f t="shared" si="9"/>
        <v>5</v>
      </c>
      <c r="G76" s="29" t="s">
        <v>92</v>
      </c>
      <c r="H76" s="28">
        <f t="shared" si="10"/>
        <v>5</v>
      </c>
      <c r="I76" s="29">
        <v>14</v>
      </c>
      <c r="J76" s="28">
        <f t="shared" si="11"/>
        <v>1</v>
      </c>
      <c r="K76" s="29" t="s">
        <v>37</v>
      </c>
      <c r="L76" s="28">
        <f t="shared" si="12"/>
        <v>0</v>
      </c>
      <c r="M76" s="29">
        <v>330</v>
      </c>
      <c r="N76" s="28">
        <f t="shared" si="13"/>
        <v>3</v>
      </c>
    </row>
    <row r="77" spans="1:14" x14ac:dyDescent="0.2">
      <c r="A77" s="27" t="s">
        <v>414</v>
      </c>
      <c r="B77" s="32">
        <f t="shared" si="7"/>
        <v>19</v>
      </c>
      <c r="C77" s="29" t="s">
        <v>57</v>
      </c>
      <c r="D77" s="28">
        <f t="shared" si="8"/>
        <v>5</v>
      </c>
      <c r="E77" s="29" t="s">
        <v>49</v>
      </c>
      <c r="F77" s="28">
        <f t="shared" si="9"/>
        <v>5</v>
      </c>
      <c r="G77" s="29" t="s">
        <v>92</v>
      </c>
      <c r="H77" s="28">
        <f t="shared" si="10"/>
        <v>5</v>
      </c>
      <c r="I77" s="29">
        <v>12</v>
      </c>
      <c r="J77" s="28">
        <f t="shared" si="11"/>
        <v>3</v>
      </c>
      <c r="K77" s="29" t="s">
        <v>37</v>
      </c>
      <c r="L77" s="28">
        <f t="shared" si="12"/>
        <v>0</v>
      </c>
      <c r="M77" s="29">
        <v>333</v>
      </c>
      <c r="N77" s="28">
        <f t="shared" si="13"/>
        <v>1</v>
      </c>
    </row>
    <row r="78" spans="1:14" x14ac:dyDescent="0.2">
      <c r="A78" s="27" t="s">
        <v>309</v>
      </c>
      <c r="B78" s="32">
        <f t="shared" si="7"/>
        <v>19</v>
      </c>
      <c r="C78" s="29" t="s">
        <v>57</v>
      </c>
      <c r="D78" s="28">
        <f t="shared" si="8"/>
        <v>5</v>
      </c>
      <c r="E78" s="29" t="s">
        <v>49</v>
      </c>
      <c r="F78" s="28">
        <f t="shared" si="9"/>
        <v>5</v>
      </c>
      <c r="G78" s="29" t="s">
        <v>92</v>
      </c>
      <c r="H78" s="28">
        <f t="shared" si="10"/>
        <v>5</v>
      </c>
      <c r="I78" s="29">
        <v>10</v>
      </c>
      <c r="J78" s="28">
        <f t="shared" si="11"/>
        <v>3</v>
      </c>
      <c r="K78" s="29" t="s">
        <v>37</v>
      </c>
      <c r="L78" s="28">
        <f t="shared" si="12"/>
        <v>0</v>
      </c>
      <c r="M78" s="29">
        <v>336</v>
      </c>
      <c r="N78" s="28">
        <f t="shared" si="13"/>
        <v>1</v>
      </c>
    </row>
    <row r="79" spans="1:14" x14ac:dyDescent="0.2">
      <c r="A79" s="27" t="s">
        <v>351</v>
      </c>
      <c r="B79" s="32">
        <f t="shared" si="7"/>
        <v>19</v>
      </c>
      <c r="C79" s="29" t="s">
        <v>57</v>
      </c>
      <c r="D79" s="28">
        <f t="shared" si="8"/>
        <v>5</v>
      </c>
      <c r="E79" s="29" t="s">
        <v>49</v>
      </c>
      <c r="F79" s="28">
        <f t="shared" si="9"/>
        <v>5</v>
      </c>
      <c r="G79" s="29" t="s">
        <v>92</v>
      </c>
      <c r="H79" s="28">
        <f t="shared" si="10"/>
        <v>5</v>
      </c>
      <c r="I79" s="29">
        <v>12</v>
      </c>
      <c r="J79" s="28">
        <f t="shared" si="11"/>
        <v>3</v>
      </c>
      <c r="K79" s="29" t="s">
        <v>37</v>
      </c>
      <c r="L79" s="28">
        <f t="shared" si="12"/>
        <v>0</v>
      </c>
      <c r="M79" s="29">
        <v>341</v>
      </c>
      <c r="N79" s="28">
        <f t="shared" si="13"/>
        <v>1</v>
      </c>
    </row>
    <row r="80" spans="1:14" x14ac:dyDescent="0.2">
      <c r="A80" s="27" t="s">
        <v>361</v>
      </c>
      <c r="B80" s="32">
        <f t="shared" si="7"/>
        <v>19</v>
      </c>
      <c r="C80" s="29" t="s">
        <v>57</v>
      </c>
      <c r="D80" s="28">
        <f t="shared" si="8"/>
        <v>5</v>
      </c>
      <c r="E80" s="29" t="s">
        <v>49</v>
      </c>
      <c r="F80" s="28">
        <f t="shared" si="9"/>
        <v>5</v>
      </c>
      <c r="G80" s="29" t="s">
        <v>92</v>
      </c>
      <c r="H80" s="28">
        <f t="shared" si="10"/>
        <v>5</v>
      </c>
      <c r="I80" s="29">
        <v>13</v>
      </c>
      <c r="J80" s="28">
        <f t="shared" si="11"/>
        <v>3</v>
      </c>
      <c r="K80" s="29" t="s">
        <v>37</v>
      </c>
      <c r="L80" s="28">
        <f t="shared" si="12"/>
        <v>0</v>
      </c>
      <c r="M80" s="29">
        <v>333</v>
      </c>
      <c r="N80" s="28">
        <f t="shared" si="13"/>
        <v>1</v>
      </c>
    </row>
    <row r="81" spans="1:14" x14ac:dyDescent="0.2">
      <c r="A81" s="27" t="s">
        <v>170</v>
      </c>
      <c r="B81" s="32">
        <f t="shared" si="7"/>
        <v>18</v>
      </c>
      <c r="C81" s="29" t="s">
        <v>57</v>
      </c>
      <c r="D81" s="28">
        <f t="shared" si="8"/>
        <v>5</v>
      </c>
      <c r="E81" s="29" t="s">
        <v>49</v>
      </c>
      <c r="F81" s="28">
        <f t="shared" si="9"/>
        <v>5</v>
      </c>
      <c r="G81" s="29" t="s">
        <v>64</v>
      </c>
      <c r="H81" s="28">
        <f t="shared" si="10"/>
        <v>0</v>
      </c>
      <c r="I81" s="29">
        <v>13</v>
      </c>
      <c r="J81" s="28">
        <f t="shared" si="11"/>
        <v>3</v>
      </c>
      <c r="K81" s="29" t="s">
        <v>37</v>
      </c>
      <c r="L81" s="28">
        <f t="shared" si="12"/>
        <v>0</v>
      </c>
      <c r="M81" s="29">
        <v>315</v>
      </c>
      <c r="N81" s="28">
        <f t="shared" si="13"/>
        <v>5</v>
      </c>
    </row>
    <row r="82" spans="1:14" x14ac:dyDescent="0.2">
      <c r="A82" s="27" t="s">
        <v>259</v>
      </c>
      <c r="B82" s="32">
        <f t="shared" si="7"/>
        <v>18</v>
      </c>
      <c r="C82" s="29" t="s">
        <v>57</v>
      </c>
      <c r="D82" s="28">
        <f t="shared" si="8"/>
        <v>5</v>
      </c>
      <c r="E82" s="29" t="s">
        <v>114</v>
      </c>
      <c r="F82" s="28">
        <f t="shared" si="9"/>
        <v>0</v>
      </c>
      <c r="G82" s="29" t="s">
        <v>92</v>
      </c>
      <c r="H82" s="28">
        <f t="shared" si="10"/>
        <v>5</v>
      </c>
      <c r="I82" s="29">
        <v>9</v>
      </c>
      <c r="J82" s="28">
        <f t="shared" si="11"/>
        <v>3</v>
      </c>
      <c r="K82" s="29" t="s">
        <v>37</v>
      </c>
      <c r="L82" s="28">
        <f t="shared" si="12"/>
        <v>0</v>
      </c>
      <c r="M82" s="29">
        <v>299</v>
      </c>
      <c r="N82" s="28">
        <f t="shared" si="13"/>
        <v>5</v>
      </c>
    </row>
    <row r="83" spans="1:14" x14ac:dyDescent="0.2">
      <c r="A83" s="27" t="s">
        <v>444</v>
      </c>
      <c r="B83" s="32">
        <f t="shared" si="7"/>
        <v>18</v>
      </c>
      <c r="C83" s="29" t="s">
        <v>102</v>
      </c>
      <c r="D83" s="28">
        <f t="shared" si="8"/>
        <v>0</v>
      </c>
      <c r="E83" s="29" t="s">
        <v>49</v>
      </c>
      <c r="F83" s="28">
        <f t="shared" si="9"/>
        <v>5</v>
      </c>
      <c r="G83" s="29" t="s">
        <v>92</v>
      </c>
      <c r="H83" s="28">
        <f t="shared" si="10"/>
        <v>5</v>
      </c>
      <c r="I83" s="29">
        <v>11</v>
      </c>
      <c r="J83" s="28">
        <f t="shared" si="11"/>
        <v>5</v>
      </c>
      <c r="K83" s="29" t="s">
        <v>35</v>
      </c>
      <c r="L83" s="28">
        <f t="shared" si="12"/>
        <v>0</v>
      </c>
      <c r="M83" s="29">
        <v>319</v>
      </c>
      <c r="N83" s="28">
        <f t="shared" si="13"/>
        <v>3</v>
      </c>
    </row>
    <row r="84" spans="1:14" x14ac:dyDescent="0.2">
      <c r="A84" s="27" t="s">
        <v>262</v>
      </c>
      <c r="B84" s="32">
        <f t="shared" si="7"/>
        <v>18</v>
      </c>
      <c r="C84" s="29" t="s">
        <v>57</v>
      </c>
      <c r="D84" s="28">
        <f t="shared" si="8"/>
        <v>5</v>
      </c>
      <c r="E84" s="29" t="s">
        <v>114</v>
      </c>
      <c r="F84" s="28">
        <f t="shared" si="9"/>
        <v>0</v>
      </c>
      <c r="G84" s="29" t="s">
        <v>92</v>
      </c>
      <c r="H84" s="28">
        <f t="shared" si="10"/>
        <v>5</v>
      </c>
      <c r="I84" s="29">
        <v>12</v>
      </c>
      <c r="J84" s="28">
        <f t="shared" si="11"/>
        <v>3</v>
      </c>
      <c r="K84" s="29" t="s">
        <v>37</v>
      </c>
      <c r="L84" s="28">
        <f t="shared" si="12"/>
        <v>0</v>
      </c>
      <c r="M84" s="29">
        <v>315</v>
      </c>
      <c r="N84" s="28">
        <f t="shared" si="13"/>
        <v>5</v>
      </c>
    </row>
    <row r="85" spans="1:14" x14ac:dyDescent="0.2">
      <c r="A85" s="27" t="s">
        <v>331</v>
      </c>
      <c r="B85" s="32">
        <f t="shared" si="7"/>
        <v>18</v>
      </c>
      <c r="C85" s="29" t="s">
        <v>57</v>
      </c>
      <c r="D85" s="28">
        <f t="shared" si="8"/>
        <v>5</v>
      </c>
      <c r="E85" s="29" t="s">
        <v>114</v>
      </c>
      <c r="F85" s="28">
        <f t="shared" si="9"/>
        <v>0</v>
      </c>
      <c r="G85" s="29" t="s">
        <v>92</v>
      </c>
      <c r="H85" s="28">
        <f t="shared" si="10"/>
        <v>5</v>
      </c>
      <c r="I85" s="29">
        <v>11</v>
      </c>
      <c r="J85" s="28">
        <f t="shared" si="11"/>
        <v>5</v>
      </c>
      <c r="K85" s="29" t="s">
        <v>37</v>
      </c>
      <c r="L85" s="28">
        <f t="shared" si="12"/>
        <v>0</v>
      </c>
      <c r="M85" s="29">
        <v>320</v>
      </c>
      <c r="N85" s="28">
        <f t="shared" si="13"/>
        <v>3</v>
      </c>
    </row>
    <row r="86" spans="1:14" x14ac:dyDescent="0.2">
      <c r="A86" s="27" t="s">
        <v>260</v>
      </c>
      <c r="B86" s="32">
        <f t="shared" si="7"/>
        <v>18</v>
      </c>
      <c r="C86" s="29" t="s">
        <v>57</v>
      </c>
      <c r="D86" s="28">
        <f t="shared" si="8"/>
        <v>5</v>
      </c>
      <c r="E86" s="29" t="s">
        <v>114</v>
      </c>
      <c r="F86" s="28">
        <f t="shared" si="9"/>
        <v>0</v>
      </c>
      <c r="G86" s="29" t="s">
        <v>92</v>
      </c>
      <c r="H86" s="28">
        <f t="shared" si="10"/>
        <v>5</v>
      </c>
      <c r="I86" s="29">
        <v>10</v>
      </c>
      <c r="J86" s="28">
        <f t="shared" si="11"/>
        <v>3</v>
      </c>
      <c r="K86" s="29" t="s">
        <v>37</v>
      </c>
      <c r="L86" s="28">
        <f t="shared" si="12"/>
        <v>0</v>
      </c>
      <c r="M86" s="29">
        <v>315</v>
      </c>
      <c r="N86" s="28">
        <f t="shared" si="13"/>
        <v>5</v>
      </c>
    </row>
    <row r="87" spans="1:14" x14ac:dyDescent="0.2">
      <c r="A87" s="27" t="s">
        <v>459</v>
      </c>
      <c r="B87" s="32">
        <f t="shared" si="7"/>
        <v>18</v>
      </c>
      <c r="C87" s="29" t="s">
        <v>102</v>
      </c>
      <c r="D87" s="28">
        <f t="shared" si="8"/>
        <v>0</v>
      </c>
      <c r="E87" s="29" t="s">
        <v>49</v>
      </c>
      <c r="F87" s="28">
        <f t="shared" si="9"/>
        <v>5</v>
      </c>
      <c r="G87" s="29" t="s">
        <v>92</v>
      </c>
      <c r="H87" s="28">
        <f t="shared" si="10"/>
        <v>5</v>
      </c>
      <c r="I87" s="29">
        <v>11</v>
      </c>
      <c r="J87" s="28">
        <f t="shared" si="11"/>
        <v>5</v>
      </c>
      <c r="K87" s="29" t="s">
        <v>35</v>
      </c>
      <c r="L87" s="28">
        <f t="shared" si="12"/>
        <v>0</v>
      </c>
      <c r="M87" s="29">
        <v>330</v>
      </c>
      <c r="N87" s="28">
        <f t="shared" si="13"/>
        <v>3</v>
      </c>
    </row>
    <row r="88" spans="1:14" x14ac:dyDescent="0.2">
      <c r="A88" s="27" t="s">
        <v>334</v>
      </c>
      <c r="B88" s="32">
        <f t="shared" si="7"/>
        <v>18</v>
      </c>
      <c r="C88" s="29" t="s">
        <v>57</v>
      </c>
      <c r="D88" s="28">
        <f t="shared" si="8"/>
        <v>5</v>
      </c>
      <c r="E88" s="29" t="s">
        <v>114</v>
      </c>
      <c r="F88" s="28">
        <f t="shared" si="9"/>
        <v>0</v>
      </c>
      <c r="G88" s="29" t="s">
        <v>92</v>
      </c>
      <c r="H88" s="28">
        <f t="shared" si="10"/>
        <v>5</v>
      </c>
      <c r="I88" s="29">
        <v>10</v>
      </c>
      <c r="J88" s="28">
        <f t="shared" si="11"/>
        <v>3</v>
      </c>
      <c r="K88" s="29" t="s">
        <v>37</v>
      </c>
      <c r="L88" s="28">
        <f t="shared" si="12"/>
        <v>0</v>
      </c>
      <c r="M88" s="29">
        <v>309</v>
      </c>
      <c r="N88" s="28">
        <f t="shared" si="13"/>
        <v>5</v>
      </c>
    </row>
    <row r="89" spans="1:14" x14ac:dyDescent="0.2">
      <c r="A89" s="27" t="s">
        <v>438</v>
      </c>
      <c r="B89" s="32">
        <f t="shared" si="7"/>
        <v>18</v>
      </c>
      <c r="C89" s="29" t="s">
        <v>49</v>
      </c>
      <c r="D89" s="28">
        <f t="shared" si="8"/>
        <v>0</v>
      </c>
      <c r="E89" s="29" t="s">
        <v>114</v>
      </c>
      <c r="F89" s="28">
        <f t="shared" si="9"/>
        <v>0</v>
      </c>
      <c r="G89" s="29" t="s">
        <v>92</v>
      </c>
      <c r="H89" s="28">
        <f t="shared" si="10"/>
        <v>5</v>
      </c>
      <c r="I89" s="29">
        <v>13</v>
      </c>
      <c r="J89" s="28">
        <f t="shared" si="11"/>
        <v>3</v>
      </c>
      <c r="K89" s="29" t="s">
        <v>35</v>
      </c>
      <c r="L89" s="28">
        <f t="shared" si="12"/>
        <v>0</v>
      </c>
      <c r="M89" s="29">
        <v>305</v>
      </c>
      <c r="N89" s="28">
        <f t="shared" si="13"/>
        <v>10</v>
      </c>
    </row>
    <row r="90" spans="1:14" x14ac:dyDescent="0.2">
      <c r="A90" s="27" t="s">
        <v>322</v>
      </c>
      <c r="B90" s="32">
        <f t="shared" si="7"/>
        <v>18</v>
      </c>
      <c r="C90" s="29" t="s">
        <v>57</v>
      </c>
      <c r="D90" s="28">
        <f t="shared" si="8"/>
        <v>5</v>
      </c>
      <c r="E90" s="29" t="s">
        <v>114</v>
      </c>
      <c r="F90" s="28">
        <f t="shared" si="9"/>
        <v>0</v>
      </c>
      <c r="G90" s="29" t="s">
        <v>92</v>
      </c>
      <c r="H90" s="28">
        <f t="shared" si="10"/>
        <v>5</v>
      </c>
      <c r="I90" s="29">
        <v>11</v>
      </c>
      <c r="J90" s="28">
        <f t="shared" si="11"/>
        <v>5</v>
      </c>
      <c r="K90" s="29" t="s">
        <v>35</v>
      </c>
      <c r="L90" s="28">
        <f t="shared" si="12"/>
        <v>0</v>
      </c>
      <c r="M90" s="29">
        <v>320</v>
      </c>
      <c r="N90" s="28">
        <f t="shared" si="13"/>
        <v>3</v>
      </c>
    </row>
    <row r="91" spans="1:14" x14ac:dyDescent="0.2">
      <c r="A91" s="27" t="s">
        <v>377</v>
      </c>
      <c r="B91" s="32">
        <f t="shared" si="7"/>
        <v>18</v>
      </c>
      <c r="C91" s="29" t="s">
        <v>57</v>
      </c>
      <c r="D91" s="28">
        <f t="shared" si="8"/>
        <v>5</v>
      </c>
      <c r="E91" s="29" t="s">
        <v>102</v>
      </c>
      <c r="F91" s="28">
        <f t="shared" si="9"/>
        <v>0</v>
      </c>
      <c r="G91" s="29" t="s">
        <v>92</v>
      </c>
      <c r="H91" s="28">
        <f t="shared" si="10"/>
        <v>5</v>
      </c>
      <c r="I91" s="29">
        <v>11</v>
      </c>
      <c r="J91" s="28">
        <f t="shared" si="11"/>
        <v>5</v>
      </c>
      <c r="K91" s="29" t="s">
        <v>37</v>
      </c>
      <c r="L91" s="28">
        <f t="shared" si="12"/>
        <v>0</v>
      </c>
      <c r="M91" s="29">
        <v>330</v>
      </c>
      <c r="N91" s="28">
        <f t="shared" si="13"/>
        <v>3</v>
      </c>
    </row>
    <row r="92" spans="1:14" x14ac:dyDescent="0.2">
      <c r="A92" s="27" t="s">
        <v>434</v>
      </c>
      <c r="B92" s="32">
        <f t="shared" si="7"/>
        <v>18</v>
      </c>
      <c r="C92" s="29" t="s">
        <v>57</v>
      </c>
      <c r="D92" s="28">
        <f t="shared" si="8"/>
        <v>5</v>
      </c>
      <c r="E92" s="29" t="s">
        <v>114</v>
      </c>
      <c r="F92" s="28">
        <f t="shared" si="9"/>
        <v>0</v>
      </c>
      <c r="G92" s="29" t="s">
        <v>92</v>
      </c>
      <c r="H92" s="28">
        <f t="shared" si="10"/>
        <v>5</v>
      </c>
      <c r="I92" s="29">
        <v>12</v>
      </c>
      <c r="J92" s="28">
        <f t="shared" si="11"/>
        <v>3</v>
      </c>
      <c r="K92" s="29" t="s">
        <v>37</v>
      </c>
      <c r="L92" s="28">
        <f t="shared" si="12"/>
        <v>0</v>
      </c>
      <c r="M92" s="29">
        <v>315</v>
      </c>
      <c r="N92" s="28">
        <f t="shared" si="13"/>
        <v>5</v>
      </c>
    </row>
    <row r="93" spans="1:14" x14ac:dyDescent="0.2">
      <c r="A93" s="27" t="s">
        <v>327</v>
      </c>
      <c r="B93" s="32">
        <f t="shared" si="7"/>
        <v>18</v>
      </c>
      <c r="C93" s="29" t="s">
        <v>64</v>
      </c>
      <c r="D93" s="28">
        <f t="shared" si="8"/>
        <v>0</v>
      </c>
      <c r="E93" s="29" t="s">
        <v>49</v>
      </c>
      <c r="F93" s="28">
        <f t="shared" si="9"/>
        <v>5</v>
      </c>
      <c r="G93" s="29" t="s">
        <v>92</v>
      </c>
      <c r="H93" s="28">
        <f t="shared" si="10"/>
        <v>5</v>
      </c>
      <c r="I93" s="29">
        <v>13</v>
      </c>
      <c r="J93" s="28">
        <f t="shared" si="11"/>
        <v>3</v>
      </c>
      <c r="K93" s="29" t="s">
        <v>35</v>
      </c>
      <c r="L93" s="28">
        <f t="shared" si="12"/>
        <v>0</v>
      </c>
      <c r="M93" s="29">
        <v>314</v>
      </c>
      <c r="N93" s="28">
        <f t="shared" si="13"/>
        <v>5</v>
      </c>
    </row>
    <row r="94" spans="1:14" x14ac:dyDescent="0.2">
      <c r="A94" s="27" t="s">
        <v>497</v>
      </c>
      <c r="B94" s="32">
        <f t="shared" si="7"/>
        <v>18</v>
      </c>
      <c r="C94" s="29" t="s">
        <v>57</v>
      </c>
      <c r="D94" s="28">
        <f t="shared" si="8"/>
        <v>5</v>
      </c>
      <c r="E94" s="29" t="s">
        <v>64</v>
      </c>
      <c r="F94" s="28">
        <f t="shared" si="9"/>
        <v>0</v>
      </c>
      <c r="G94" s="29" t="s">
        <v>92</v>
      </c>
      <c r="H94" s="28">
        <f t="shared" si="10"/>
        <v>5</v>
      </c>
      <c r="I94" s="29">
        <v>11</v>
      </c>
      <c r="J94" s="28">
        <f t="shared" si="11"/>
        <v>5</v>
      </c>
      <c r="K94" s="29" t="s">
        <v>37</v>
      </c>
      <c r="L94" s="28">
        <f t="shared" si="12"/>
        <v>0</v>
      </c>
      <c r="M94" s="29">
        <v>325</v>
      </c>
      <c r="N94" s="28">
        <f t="shared" si="13"/>
        <v>3</v>
      </c>
    </row>
    <row r="95" spans="1:14" x14ac:dyDescent="0.2">
      <c r="A95" s="27" t="s">
        <v>312</v>
      </c>
      <c r="B95" s="32">
        <f t="shared" si="7"/>
        <v>18</v>
      </c>
      <c r="C95" s="29" t="s">
        <v>57</v>
      </c>
      <c r="D95" s="28">
        <f t="shared" si="8"/>
        <v>5</v>
      </c>
      <c r="E95" s="29" t="s">
        <v>114</v>
      </c>
      <c r="F95" s="28">
        <f t="shared" si="9"/>
        <v>0</v>
      </c>
      <c r="G95" s="29" t="s">
        <v>92</v>
      </c>
      <c r="H95" s="28">
        <f t="shared" si="10"/>
        <v>5</v>
      </c>
      <c r="I95" s="29">
        <v>11</v>
      </c>
      <c r="J95" s="28">
        <f t="shared" si="11"/>
        <v>5</v>
      </c>
      <c r="K95" s="29" t="s">
        <v>37</v>
      </c>
      <c r="L95" s="28">
        <f t="shared" si="12"/>
        <v>0</v>
      </c>
      <c r="M95" s="29">
        <v>320</v>
      </c>
      <c r="N95" s="28">
        <f t="shared" si="13"/>
        <v>3</v>
      </c>
    </row>
    <row r="96" spans="1:14" x14ac:dyDescent="0.2">
      <c r="A96" s="27" t="s">
        <v>388</v>
      </c>
      <c r="B96" s="32">
        <f t="shared" si="7"/>
        <v>18</v>
      </c>
      <c r="C96" s="29" t="s">
        <v>57</v>
      </c>
      <c r="D96" s="28">
        <f t="shared" si="8"/>
        <v>5</v>
      </c>
      <c r="E96" s="29" t="s">
        <v>102</v>
      </c>
      <c r="F96" s="28">
        <f t="shared" si="9"/>
        <v>0</v>
      </c>
      <c r="G96" s="29" t="s">
        <v>92</v>
      </c>
      <c r="H96" s="28">
        <f t="shared" si="10"/>
        <v>5</v>
      </c>
      <c r="I96" s="29">
        <v>11</v>
      </c>
      <c r="J96" s="28">
        <f t="shared" si="11"/>
        <v>5</v>
      </c>
      <c r="K96" s="29" t="s">
        <v>37</v>
      </c>
      <c r="L96" s="28">
        <f t="shared" si="12"/>
        <v>0</v>
      </c>
      <c r="M96" s="29">
        <v>320</v>
      </c>
      <c r="N96" s="28">
        <f t="shared" si="13"/>
        <v>3</v>
      </c>
    </row>
    <row r="97" spans="1:14" x14ac:dyDescent="0.2">
      <c r="A97" s="27" t="s">
        <v>389</v>
      </c>
      <c r="B97" s="32">
        <f t="shared" si="7"/>
        <v>18</v>
      </c>
      <c r="C97" s="29" t="s">
        <v>57</v>
      </c>
      <c r="D97" s="28">
        <f t="shared" si="8"/>
        <v>5</v>
      </c>
      <c r="E97" s="29" t="s">
        <v>92</v>
      </c>
      <c r="F97" s="28">
        <f t="shared" si="9"/>
        <v>0</v>
      </c>
      <c r="G97" s="29" t="s">
        <v>64</v>
      </c>
      <c r="H97" s="28">
        <f t="shared" si="10"/>
        <v>0</v>
      </c>
      <c r="I97" s="29">
        <v>11</v>
      </c>
      <c r="J97" s="28">
        <f t="shared" si="11"/>
        <v>5</v>
      </c>
      <c r="K97" s="29" t="s">
        <v>38</v>
      </c>
      <c r="L97" s="28">
        <f t="shared" si="12"/>
        <v>3</v>
      </c>
      <c r="M97" s="29">
        <v>315</v>
      </c>
      <c r="N97" s="28">
        <f t="shared" si="13"/>
        <v>5</v>
      </c>
    </row>
    <row r="98" spans="1:14" x14ac:dyDescent="0.2">
      <c r="A98" s="27" t="s">
        <v>456</v>
      </c>
      <c r="B98" s="32">
        <f t="shared" si="7"/>
        <v>17</v>
      </c>
      <c r="C98" s="29" t="s">
        <v>102</v>
      </c>
      <c r="D98" s="28">
        <f t="shared" si="8"/>
        <v>0</v>
      </c>
      <c r="E98" s="29" t="s">
        <v>49</v>
      </c>
      <c r="F98" s="28">
        <f t="shared" si="9"/>
        <v>5</v>
      </c>
      <c r="G98" s="29" t="s">
        <v>92</v>
      </c>
      <c r="H98" s="28">
        <f t="shared" si="10"/>
        <v>5</v>
      </c>
      <c r="I98" s="29">
        <v>12</v>
      </c>
      <c r="J98" s="28">
        <f t="shared" si="11"/>
        <v>3</v>
      </c>
      <c r="K98" s="29" t="s">
        <v>38</v>
      </c>
      <c r="L98" s="28">
        <f t="shared" si="12"/>
        <v>3</v>
      </c>
      <c r="M98" s="29">
        <v>350</v>
      </c>
      <c r="N98" s="28">
        <f t="shared" si="13"/>
        <v>1</v>
      </c>
    </row>
    <row r="99" spans="1:14" x14ac:dyDescent="0.2">
      <c r="A99" s="27" t="s">
        <v>461</v>
      </c>
      <c r="B99" s="32">
        <f t="shared" si="7"/>
        <v>17</v>
      </c>
      <c r="C99" s="29" t="s">
        <v>57</v>
      </c>
      <c r="D99" s="28">
        <f t="shared" si="8"/>
        <v>5</v>
      </c>
      <c r="E99" s="29" t="s">
        <v>114</v>
      </c>
      <c r="F99" s="28">
        <f t="shared" si="9"/>
        <v>0</v>
      </c>
      <c r="G99" s="29" t="s">
        <v>92</v>
      </c>
      <c r="H99" s="28">
        <f t="shared" si="10"/>
        <v>5</v>
      </c>
      <c r="I99" s="29">
        <v>14</v>
      </c>
      <c r="J99" s="28">
        <f t="shared" si="11"/>
        <v>1</v>
      </c>
      <c r="K99" s="29" t="s">
        <v>38</v>
      </c>
      <c r="L99" s="28">
        <f t="shared" si="12"/>
        <v>3</v>
      </c>
      <c r="M99" s="29">
        <v>330</v>
      </c>
      <c r="N99" s="28">
        <f t="shared" si="13"/>
        <v>3</v>
      </c>
    </row>
    <row r="100" spans="1:14" x14ac:dyDescent="0.2">
      <c r="A100" s="27" t="s">
        <v>140</v>
      </c>
      <c r="B100" s="32">
        <f t="shared" si="7"/>
        <v>17</v>
      </c>
      <c r="C100" s="29" t="s">
        <v>57</v>
      </c>
      <c r="D100" s="28">
        <f t="shared" si="8"/>
        <v>5</v>
      </c>
      <c r="E100" s="29" t="s">
        <v>64</v>
      </c>
      <c r="F100" s="28">
        <f t="shared" si="9"/>
        <v>0</v>
      </c>
      <c r="G100" s="29" t="s">
        <v>92</v>
      </c>
      <c r="H100" s="28">
        <f t="shared" si="10"/>
        <v>5</v>
      </c>
      <c r="I100" s="29">
        <v>14</v>
      </c>
      <c r="J100" s="28">
        <f t="shared" si="11"/>
        <v>1</v>
      </c>
      <c r="K100" s="29" t="s">
        <v>38</v>
      </c>
      <c r="L100" s="28">
        <f t="shared" si="12"/>
        <v>3</v>
      </c>
      <c r="M100" s="29">
        <v>330</v>
      </c>
      <c r="N100" s="28">
        <f t="shared" si="13"/>
        <v>3</v>
      </c>
    </row>
    <row r="101" spans="1:14" x14ac:dyDescent="0.2">
      <c r="A101" s="27" t="s">
        <v>335</v>
      </c>
      <c r="B101" s="32">
        <f t="shared" si="7"/>
        <v>17</v>
      </c>
      <c r="C101" s="29" t="s">
        <v>57</v>
      </c>
      <c r="D101" s="28">
        <f t="shared" si="8"/>
        <v>5</v>
      </c>
      <c r="E101" s="29" t="s">
        <v>114</v>
      </c>
      <c r="F101" s="28">
        <f t="shared" si="9"/>
        <v>0</v>
      </c>
      <c r="G101" s="29" t="s">
        <v>92</v>
      </c>
      <c r="H101" s="28">
        <f t="shared" si="10"/>
        <v>5</v>
      </c>
      <c r="I101" s="29">
        <v>13</v>
      </c>
      <c r="J101" s="28">
        <f t="shared" si="11"/>
        <v>3</v>
      </c>
      <c r="K101" s="29" t="s">
        <v>38</v>
      </c>
      <c r="L101" s="28">
        <f t="shared" si="12"/>
        <v>3</v>
      </c>
      <c r="M101" s="29">
        <v>332</v>
      </c>
      <c r="N101" s="28">
        <f t="shared" si="13"/>
        <v>1</v>
      </c>
    </row>
    <row r="102" spans="1:14" x14ac:dyDescent="0.2">
      <c r="A102" s="27" t="s">
        <v>338</v>
      </c>
      <c r="B102" s="32">
        <f t="shared" si="7"/>
        <v>17</v>
      </c>
      <c r="C102" s="29" t="s">
        <v>114</v>
      </c>
      <c r="D102" s="28">
        <f t="shared" si="8"/>
        <v>0</v>
      </c>
      <c r="E102" s="29" t="s">
        <v>49</v>
      </c>
      <c r="F102" s="28">
        <f t="shared" si="9"/>
        <v>5</v>
      </c>
      <c r="G102" s="29" t="s">
        <v>92</v>
      </c>
      <c r="H102" s="28">
        <f t="shared" si="10"/>
        <v>5</v>
      </c>
      <c r="I102" s="29">
        <v>12</v>
      </c>
      <c r="J102" s="28">
        <f t="shared" si="11"/>
        <v>3</v>
      </c>
      <c r="K102" s="29" t="s">
        <v>38</v>
      </c>
      <c r="L102" s="28">
        <f t="shared" si="12"/>
        <v>3</v>
      </c>
      <c r="M102" s="29">
        <v>333</v>
      </c>
      <c r="N102" s="28">
        <f t="shared" si="13"/>
        <v>1</v>
      </c>
    </row>
    <row r="103" spans="1:14" x14ac:dyDescent="0.2">
      <c r="A103" s="27" t="s">
        <v>349</v>
      </c>
      <c r="B103" s="32">
        <f t="shared" si="7"/>
        <v>17</v>
      </c>
      <c r="C103" s="29" t="s">
        <v>57</v>
      </c>
      <c r="D103" s="28">
        <f t="shared" si="8"/>
        <v>5</v>
      </c>
      <c r="E103" s="29" t="s">
        <v>114</v>
      </c>
      <c r="F103" s="28">
        <f t="shared" si="9"/>
        <v>0</v>
      </c>
      <c r="G103" s="29" t="s">
        <v>92</v>
      </c>
      <c r="H103" s="28">
        <f t="shared" si="10"/>
        <v>5</v>
      </c>
      <c r="I103" s="29">
        <v>10</v>
      </c>
      <c r="J103" s="28">
        <f t="shared" si="11"/>
        <v>3</v>
      </c>
      <c r="K103" s="29" t="s">
        <v>38</v>
      </c>
      <c r="L103" s="28">
        <f t="shared" si="12"/>
        <v>3</v>
      </c>
      <c r="M103" s="29">
        <v>333</v>
      </c>
      <c r="N103" s="28">
        <f t="shared" si="13"/>
        <v>1</v>
      </c>
    </row>
    <row r="104" spans="1:14" x14ac:dyDescent="0.2">
      <c r="A104" s="27" t="s">
        <v>207</v>
      </c>
      <c r="B104" s="32">
        <f t="shared" si="7"/>
        <v>17</v>
      </c>
      <c r="C104" s="29" t="s">
        <v>57</v>
      </c>
      <c r="D104" s="28">
        <f t="shared" si="8"/>
        <v>5</v>
      </c>
      <c r="E104" s="29" t="s">
        <v>114</v>
      </c>
      <c r="F104" s="28">
        <f t="shared" si="9"/>
        <v>0</v>
      </c>
      <c r="G104" s="29" t="s">
        <v>92</v>
      </c>
      <c r="H104" s="28">
        <f t="shared" si="10"/>
        <v>5</v>
      </c>
      <c r="I104" s="29">
        <v>15</v>
      </c>
      <c r="J104" s="28">
        <f t="shared" si="11"/>
        <v>1</v>
      </c>
      <c r="K104" s="29" t="s">
        <v>38</v>
      </c>
      <c r="L104" s="28">
        <f t="shared" si="12"/>
        <v>3</v>
      </c>
      <c r="M104" s="29">
        <v>322</v>
      </c>
      <c r="N104" s="28">
        <f t="shared" si="13"/>
        <v>3</v>
      </c>
    </row>
    <row r="105" spans="1:14" x14ac:dyDescent="0.2">
      <c r="A105" s="27" t="s">
        <v>194</v>
      </c>
      <c r="B105" s="32">
        <f t="shared" si="7"/>
        <v>16</v>
      </c>
      <c r="C105" s="29" t="s">
        <v>57</v>
      </c>
      <c r="D105" s="28">
        <f t="shared" si="8"/>
        <v>5</v>
      </c>
      <c r="E105" s="29" t="s">
        <v>49</v>
      </c>
      <c r="F105" s="28">
        <f t="shared" si="9"/>
        <v>5</v>
      </c>
      <c r="G105" s="29" t="s">
        <v>114</v>
      </c>
      <c r="H105" s="28">
        <f t="shared" si="10"/>
        <v>0</v>
      </c>
      <c r="I105" s="29">
        <v>12</v>
      </c>
      <c r="J105" s="28">
        <f t="shared" si="11"/>
        <v>3</v>
      </c>
      <c r="K105" s="29" t="s">
        <v>37</v>
      </c>
      <c r="L105" s="28">
        <f t="shared" si="12"/>
        <v>0</v>
      </c>
      <c r="M105" s="29">
        <v>325</v>
      </c>
      <c r="N105" s="28">
        <f t="shared" si="13"/>
        <v>3</v>
      </c>
    </row>
    <row r="106" spans="1:14" x14ac:dyDescent="0.2">
      <c r="A106" s="27" t="s">
        <v>489</v>
      </c>
      <c r="B106" s="32">
        <f t="shared" si="7"/>
        <v>16</v>
      </c>
      <c r="C106" s="29" t="s">
        <v>57</v>
      </c>
      <c r="D106" s="28">
        <f t="shared" si="8"/>
        <v>5</v>
      </c>
      <c r="E106" s="29" t="s">
        <v>102</v>
      </c>
      <c r="F106" s="28">
        <f t="shared" si="9"/>
        <v>0</v>
      </c>
      <c r="G106" s="29" t="s">
        <v>92</v>
      </c>
      <c r="H106" s="28">
        <f t="shared" si="10"/>
        <v>5</v>
      </c>
      <c r="I106" s="29">
        <v>12</v>
      </c>
      <c r="J106" s="28">
        <f t="shared" si="11"/>
        <v>3</v>
      </c>
      <c r="K106" s="29" t="s">
        <v>37</v>
      </c>
      <c r="L106" s="28">
        <f t="shared" si="12"/>
        <v>0</v>
      </c>
      <c r="M106" s="29">
        <v>321</v>
      </c>
      <c r="N106" s="28">
        <f t="shared" si="13"/>
        <v>3</v>
      </c>
    </row>
    <row r="107" spans="1:14" x14ac:dyDescent="0.2">
      <c r="A107" s="27" t="s">
        <v>253</v>
      </c>
      <c r="B107" s="32">
        <f t="shared" si="7"/>
        <v>16</v>
      </c>
      <c r="C107" s="29" t="s">
        <v>57</v>
      </c>
      <c r="D107" s="28">
        <f t="shared" si="8"/>
        <v>5</v>
      </c>
      <c r="E107" s="29" t="s">
        <v>114</v>
      </c>
      <c r="F107" s="28">
        <f t="shared" si="9"/>
        <v>0</v>
      </c>
      <c r="G107" s="29" t="s">
        <v>92</v>
      </c>
      <c r="H107" s="28">
        <f t="shared" si="10"/>
        <v>5</v>
      </c>
      <c r="I107" s="29">
        <v>16</v>
      </c>
      <c r="J107" s="28">
        <f t="shared" si="11"/>
        <v>1</v>
      </c>
      <c r="K107" s="29" t="s">
        <v>37</v>
      </c>
      <c r="L107" s="28">
        <f t="shared" si="12"/>
        <v>0</v>
      </c>
      <c r="M107" s="29">
        <v>303</v>
      </c>
      <c r="N107" s="28">
        <f t="shared" si="13"/>
        <v>5</v>
      </c>
    </row>
    <row r="108" spans="1:14" x14ac:dyDescent="0.2">
      <c r="A108" s="27" t="s">
        <v>165</v>
      </c>
      <c r="B108" s="32">
        <f t="shared" si="7"/>
        <v>16</v>
      </c>
      <c r="C108" s="29" t="s">
        <v>102</v>
      </c>
      <c r="D108" s="28">
        <f t="shared" si="8"/>
        <v>0</v>
      </c>
      <c r="E108" s="29" t="s">
        <v>49</v>
      </c>
      <c r="F108" s="28">
        <f t="shared" si="9"/>
        <v>5</v>
      </c>
      <c r="G108" s="29" t="s">
        <v>92</v>
      </c>
      <c r="H108" s="28">
        <f t="shared" si="10"/>
        <v>5</v>
      </c>
      <c r="I108" s="29">
        <v>10</v>
      </c>
      <c r="J108" s="28">
        <f t="shared" si="11"/>
        <v>3</v>
      </c>
      <c r="K108" s="29" t="s">
        <v>37</v>
      </c>
      <c r="L108" s="28">
        <f t="shared" si="12"/>
        <v>0</v>
      </c>
      <c r="M108" s="29">
        <v>330</v>
      </c>
      <c r="N108" s="28">
        <f t="shared" si="13"/>
        <v>3</v>
      </c>
    </row>
    <row r="109" spans="1:14" x14ac:dyDescent="0.2">
      <c r="A109" s="27" t="s">
        <v>199</v>
      </c>
      <c r="B109" s="32">
        <f t="shared" si="7"/>
        <v>16</v>
      </c>
      <c r="C109" s="29" t="s">
        <v>57</v>
      </c>
      <c r="D109" s="28">
        <f t="shared" si="8"/>
        <v>5</v>
      </c>
      <c r="E109" s="29" t="s">
        <v>114</v>
      </c>
      <c r="F109" s="28">
        <f t="shared" si="9"/>
        <v>0</v>
      </c>
      <c r="G109" s="29" t="s">
        <v>92</v>
      </c>
      <c r="H109" s="28">
        <f t="shared" si="10"/>
        <v>5</v>
      </c>
      <c r="I109" s="29">
        <v>8</v>
      </c>
      <c r="J109" s="28">
        <f t="shared" si="11"/>
        <v>1</v>
      </c>
      <c r="K109" s="29" t="s">
        <v>35</v>
      </c>
      <c r="L109" s="28">
        <f t="shared" si="12"/>
        <v>0</v>
      </c>
      <c r="M109" s="29">
        <v>313</v>
      </c>
      <c r="N109" s="28">
        <f t="shared" si="13"/>
        <v>5</v>
      </c>
    </row>
    <row r="110" spans="1:14" x14ac:dyDescent="0.2">
      <c r="A110" s="27" t="s">
        <v>321</v>
      </c>
      <c r="B110" s="32">
        <f t="shared" si="7"/>
        <v>16</v>
      </c>
      <c r="C110" s="29" t="s">
        <v>49</v>
      </c>
      <c r="D110" s="28">
        <f t="shared" si="8"/>
        <v>2.5</v>
      </c>
      <c r="E110" s="29" t="s">
        <v>57</v>
      </c>
      <c r="F110" s="28">
        <f t="shared" si="9"/>
        <v>2.5</v>
      </c>
      <c r="G110" s="29" t="s">
        <v>92</v>
      </c>
      <c r="H110" s="28">
        <f t="shared" si="10"/>
        <v>5</v>
      </c>
      <c r="I110" s="29">
        <v>9</v>
      </c>
      <c r="J110" s="28">
        <f t="shared" si="11"/>
        <v>3</v>
      </c>
      <c r="K110" s="29" t="s">
        <v>35</v>
      </c>
      <c r="L110" s="28">
        <f t="shared" si="12"/>
        <v>0</v>
      </c>
      <c r="M110" s="29">
        <v>288</v>
      </c>
      <c r="N110" s="28">
        <f t="shared" si="13"/>
        <v>3</v>
      </c>
    </row>
    <row r="111" spans="1:14" x14ac:dyDescent="0.2">
      <c r="A111" s="27" t="s">
        <v>416</v>
      </c>
      <c r="B111" s="32">
        <f t="shared" si="7"/>
        <v>16</v>
      </c>
      <c r="C111" s="29" t="s">
        <v>64</v>
      </c>
      <c r="D111" s="28">
        <f t="shared" si="8"/>
        <v>0</v>
      </c>
      <c r="E111" s="29" t="s">
        <v>49</v>
      </c>
      <c r="F111" s="28">
        <f t="shared" si="9"/>
        <v>5</v>
      </c>
      <c r="G111" s="29" t="s">
        <v>92</v>
      </c>
      <c r="H111" s="28">
        <f t="shared" si="10"/>
        <v>5</v>
      </c>
      <c r="I111" s="29">
        <v>12</v>
      </c>
      <c r="J111" s="28">
        <f t="shared" si="11"/>
        <v>3</v>
      </c>
      <c r="K111" s="29" t="s">
        <v>35</v>
      </c>
      <c r="L111" s="28">
        <f t="shared" si="12"/>
        <v>0</v>
      </c>
      <c r="M111" s="29">
        <v>320</v>
      </c>
      <c r="N111" s="28">
        <f t="shared" si="13"/>
        <v>3</v>
      </c>
    </row>
    <row r="112" spans="1:14" x14ac:dyDescent="0.2">
      <c r="A112" s="27" t="s">
        <v>238</v>
      </c>
      <c r="B112" s="32">
        <f t="shared" si="7"/>
        <v>16</v>
      </c>
      <c r="C112" s="29" t="s">
        <v>57</v>
      </c>
      <c r="D112" s="28">
        <f t="shared" si="8"/>
        <v>5</v>
      </c>
      <c r="E112" s="29" t="s">
        <v>102</v>
      </c>
      <c r="F112" s="28">
        <f t="shared" si="9"/>
        <v>0</v>
      </c>
      <c r="G112" s="29" t="s">
        <v>92</v>
      </c>
      <c r="H112" s="28">
        <f t="shared" si="10"/>
        <v>5</v>
      </c>
      <c r="I112" s="29">
        <v>14</v>
      </c>
      <c r="J112" s="28">
        <f t="shared" si="11"/>
        <v>1</v>
      </c>
      <c r="K112" s="29" t="s">
        <v>37</v>
      </c>
      <c r="L112" s="28">
        <f t="shared" si="12"/>
        <v>0</v>
      </c>
      <c r="M112" s="29">
        <v>310</v>
      </c>
      <c r="N112" s="28">
        <f t="shared" si="13"/>
        <v>5</v>
      </c>
    </row>
    <row r="113" spans="1:14" x14ac:dyDescent="0.2">
      <c r="A113" s="27" t="s">
        <v>269</v>
      </c>
      <c r="B113" s="32">
        <f t="shared" si="7"/>
        <v>16</v>
      </c>
      <c r="C113" s="29" t="s">
        <v>57</v>
      </c>
      <c r="D113" s="28">
        <f t="shared" si="8"/>
        <v>5</v>
      </c>
      <c r="E113" s="29" t="s">
        <v>114</v>
      </c>
      <c r="F113" s="28">
        <f t="shared" si="9"/>
        <v>0</v>
      </c>
      <c r="G113" s="29" t="s">
        <v>102</v>
      </c>
      <c r="H113" s="28">
        <f t="shared" si="10"/>
        <v>0</v>
      </c>
      <c r="I113" s="29">
        <v>14</v>
      </c>
      <c r="J113" s="28">
        <f t="shared" si="11"/>
        <v>1</v>
      </c>
      <c r="K113" s="29" t="s">
        <v>37</v>
      </c>
      <c r="L113" s="28">
        <f t="shared" si="12"/>
        <v>0</v>
      </c>
      <c r="M113" s="29">
        <v>305</v>
      </c>
      <c r="N113" s="28">
        <f t="shared" si="13"/>
        <v>10</v>
      </c>
    </row>
    <row r="114" spans="1:14" x14ac:dyDescent="0.2">
      <c r="A114" s="27" t="s">
        <v>200</v>
      </c>
      <c r="B114" s="32">
        <f t="shared" si="7"/>
        <v>16</v>
      </c>
      <c r="C114" s="29" t="s">
        <v>102</v>
      </c>
      <c r="D114" s="28">
        <f t="shared" si="8"/>
        <v>0</v>
      </c>
      <c r="E114" s="29" t="s">
        <v>49</v>
      </c>
      <c r="F114" s="28">
        <f t="shared" si="9"/>
        <v>5</v>
      </c>
      <c r="G114" s="29" t="s">
        <v>92</v>
      </c>
      <c r="H114" s="28">
        <f t="shared" si="10"/>
        <v>5</v>
      </c>
      <c r="I114" s="29">
        <v>10</v>
      </c>
      <c r="J114" s="28">
        <f t="shared" si="11"/>
        <v>3</v>
      </c>
      <c r="K114" s="29" t="s">
        <v>37</v>
      </c>
      <c r="L114" s="28">
        <f t="shared" si="12"/>
        <v>0</v>
      </c>
      <c r="M114" s="29">
        <v>323</v>
      </c>
      <c r="N114" s="28">
        <f t="shared" si="13"/>
        <v>3</v>
      </c>
    </row>
    <row r="115" spans="1:14" x14ac:dyDescent="0.2">
      <c r="A115" s="27" t="s">
        <v>316</v>
      </c>
      <c r="B115" s="32">
        <f t="shared" si="7"/>
        <v>16</v>
      </c>
      <c r="C115" s="29" t="s">
        <v>57</v>
      </c>
      <c r="D115" s="28">
        <f t="shared" si="8"/>
        <v>5</v>
      </c>
      <c r="E115" s="29" t="s">
        <v>102</v>
      </c>
      <c r="F115" s="28">
        <f t="shared" si="9"/>
        <v>0</v>
      </c>
      <c r="G115" s="29" t="s">
        <v>92</v>
      </c>
      <c r="H115" s="28">
        <f t="shared" si="10"/>
        <v>5</v>
      </c>
      <c r="I115" s="29">
        <v>12</v>
      </c>
      <c r="J115" s="28">
        <f t="shared" si="11"/>
        <v>3</v>
      </c>
      <c r="K115" s="29" t="s">
        <v>37</v>
      </c>
      <c r="L115" s="28">
        <f t="shared" si="12"/>
        <v>0</v>
      </c>
      <c r="M115" s="29">
        <v>320</v>
      </c>
      <c r="N115" s="28">
        <f t="shared" si="13"/>
        <v>3</v>
      </c>
    </row>
    <row r="116" spans="1:14" x14ac:dyDescent="0.2">
      <c r="A116" s="27" t="s">
        <v>461</v>
      </c>
      <c r="B116" s="32">
        <f t="shared" si="7"/>
        <v>16</v>
      </c>
      <c r="C116" s="29" t="s">
        <v>57</v>
      </c>
      <c r="D116" s="28">
        <f t="shared" si="8"/>
        <v>5</v>
      </c>
      <c r="E116" s="29" t="s">
        <v>114</v>
      </c>
      <c r="F116" s="28">
        <f t="shared" si="9"/>
        <v>0</v>
      </c>
      <c r="G116" s="29" t="s">
        <v>92</v>
      </c>
      <c r="H116" s="28">
        <f t="shared" si="10"/>
        <v>5</v>
      </c>
      <c r="I116" s="29">
        <v>11</v>
      </c>
      <c r="J116" s="28">
        <f t="shared" si="11"/>
        <v>5</v>
      </c>
      <c r="K116" s="29" t="s">
        <v>35</v>
      </c>
      <c r="L116" s="28">
        <f t="shared" si="12"/>
        <v>0</v>
      </c>
      <c r="M116" s="29">
        <v>334</v>
      </c>
      <c r="N116" s="28">
        <f t="shared" si="13"/>
        <v>1</v>
      </c>
    </row>
    <row r="117" spans="1:14" x14ac:dyDescent="0.2">
      <c r="A117" s="27" t="s">
        <v>342</v>
      </c>
      <c r="B117" s="32">
        <f t="shared" si="7"/>
        <v>16</v>
      </c>
      <c r="C117" s="29" t="s">
        <v>57</v>
      </c>
      <c r="D117" s="28">
        <f t="shared" si="8"/>
        <v>5</v>
      </c>
      <c r="E117" s="29" t="s">
        <v>114</v>
      </c>
      <c r="F117" s="28">
        <f t="shared" si="9"/>
        <v>0</v>
      </c>
      <c r="G117" s="29" t="s">
        <v>64</v>
      </c>
      <c r="H117" s="28">
        <f t="shared" si="10"/>
        <v>0</v>
      </c>
      <c r="I117" s="29">
        <v>9</v>
      </c>
      <c r="J117" s="28">
        <f t="shared" si="11"/>
        <v>3</v>
      </c>
      <c r="K117" s="29" t="s">
        <v>38</v>
      </c>
      <c r="L117" s="28">
        <f t="shared" si="12"/>
        <v>3</v>
      </c>
      <c r="M117" s="29">
        <v>315</v>
      </c>
      <c r="N117" s="28">
        <f t="shared" si="13"/>
        <v>5</v>
      </c>
    </row>
    <row r="118" spans="1:14" x14ac:dyDescent="0.2">
      <c r="A118" s="27" t="s">
        <v>488</v>
      </c>
      <c r="B118" s="32">
        <f t="shared" si="7"/>
        <v>16</v>
      </c>
      <c r="C118" s="29" t="s">
        <v>57</v>
      </c>
      <c r="D118" s="28">
        <f t="shared" si="8"/>
        <v>5</v>
      </c>
      <c r="E118" s="29" t="s">
        <v>114</v>
      </c>
      <c r="F118" s="28">
        <f t="shared" si="9"/>
        <v>0</v>
      </c>
      <c r="G118" s="29" t="s">
        <v>92</v>
      </c>
      <c r="H118" s="28">
        <f t="shared" si="10"/>
        <v>5</v>
      </c>
      <c r="I118" s="29">
        <v>12</v>
      </c>
      <c r="J118" s="28">
        <f t="shared" si="11"/>
        <v>3</v>
      </c>
      <c r="K118" s="29" t="s">
        <v>37</v>
      </c>
      <c r="L118" s="28">
        <f t="shared" si="12"/>
        <v>0</v>
      </c>
      <c r="M118" s="29">
        <v>330</v>
      </c>
      <c r="N118" s="28">
        <f t="shared" si="13"/>
        <v>3</v>
      </c>
    </row>
    <row r="119" spans="1:14" x14ac:dyDescent="0.2">
      <c r="A119" s="27" t="s">
        <v>498</v>
      </c>
      <c r="B119" s="32">
        <f t="shared" si="7"/>
        <v>16</v>
      </c>
      <c r="C119" s="29" t="s">
        <v>57</v>
      </c>
      <c r="D119" s="28">
        <f t="shared" si="8"/>
        <v>5</v>
      </c>
      <c r="E119" s="29" t="s">
        <v>102</v>
      </c>
      <c r="F119" s="28">
        <f t="shared" si="9"/>
        <v>0</v>
      </c>
      <c r="G119" s="29" t="s">
        <v>92</v>
      </c>
      <c r="H119" s="28">
        <f t="shared" si="10"/>
        <v>5</v>
      </c>
      <c r="I119" s="29">
        <v>12</v>
      </c>
      <c r="J119" s="28">
        <f t="shared" si="11"/>
        <v>3</v>
      </c>
      <c r="K119" s="29" t="s">
        <v>37</v>
      </c>
      <c r="L119" s="28">
        <f t="shared" si="12"/>
        <v>0</v>
      </c>
      <c r="M119" s="29">
        <v>321</v>
      </c>
      <c r="N119" s="28">
        <f t="shared" si="13"/>
        <v>3</v>
      </c>
    </row>
    <row r="120" spans="1:14" x14ac:dyDescent="0.2">
      <c r="A120" s="27" t="s">
        <v>339</v>
      </c>
      <c r="B120" s="32">
        <f t="shared" si="7"/>
        <v>16</v>
      </c>
      <c r="C120" s="29" t="s">
        <v>57</v>
      </c>
      <c r="D120" s="28">
        <f t="shared" si="8"/>
        <v>5</v>
      </c>
      <c r="E120" s="29" t="s">
        <v>102</v>
      </c>
      <c r="F120" s="28">
        <f t="shared" si="9"/>
        <v>0</v>
      </c>
      <c r="G120" s="29" t="s">
        <v>92</v>
      </c>
      <c r="H120" s="28">
        <f t="shared" si="10"/>
        <v>5</v>
      </c>
      <c r="I120" s="29">
        <v>12</v>
      </c>
      <c r="J120" s="28">
        <f t="shared" si="11"/>
        <v>3</v>
      </c>
      <c r="K120" s="29" t="s">
        <v>37</v>
      </c>
      <c r="L120" s="28">
        <f t="shared" si="12"/>
        <v>0</v>
      </c>
      <c r="M120" s="29">
        <v>320</v>
      </c>
      <c r="N120" s="28">
        <f t="shared" si="13"/>
        <v>3</v>
      </c>
    </row>
    <row r="121" spans="1:14" x14ac:dyDescent="0.2">
      <c r="A121" s="27" t="s">
        <v>441</v>
      </c>
      <c r="B121" s="32">
        <f t="shared" si="7"/>
        <v>16</v>
      </c>
      <c r="C121" s="29" t="s">
        <v>114</v>
      </c>
      <c r="D121" s="28">
        <f t="shared" si="8"/>
        <v>0</v>
      </c>
      <c r="E121" s="29" t="s">
        <v>49</v>
      </c>
      <c r="F121" s="28">
        <f t="shared" si="9"/>
        <v>5</v>
      </c>
      <c r="G121" s="29" t="s">
        <v>92</v>
      </c>
      <c r="H121" s="28">
        <f t="shared" si="10"/>
        <v>5</v>
      </c>
      <c r="I121" s="29">
        <v>10</v>
      </c>
      <c r="J121" s="28">
        <f t="shared" si="11"/>
        <v>3</v>
      </c>
      <c r="K121" s="29" t="s">
        <v>37</v>
      </c>
      <c r="L121" s="28">
        <f t="shared" si="12"/>
        <v>0</v>
      </c>
      <c r="M121" s="29">
        <v>320</v>
      </c>
      <c r="N121" s="28">
        <f t="shared" si="13"/>
        <v>3</v>
      </c>
    </row>
    <row r="122" spans="1:14" x14ac:dyDescent="0.2">
      <c r="A122" s="27" t="s">
        <v>257</v>
      </c>
      <c r="B122" s="32">
        <f t="shared" si="7"/>
        <v>16</v>
      </c>
      <c r="C122" s="29" t="s">
        <v>57</v>
      </c>
      <c r="D122" s="28">
        <f t="shared" si="8"/>
        <v>5</v>
      </c>
      <c r="E122" s="29" t="s">
        <v>64</v>
      </c>
      <c r="F122" s="28">
        <f t="shared" si="9"/>
        <v>0</v>
      </c>
      <c r="G122" s="29" t="s">
        <v>92</v>
      </c>
      <c r="H122" s="28">
        <f t="shared" si="10"/>
        <v>5</v>
      </c>
      <c r="I122" s="29">
        <v>12</v>
      </c>
      <c r="J122" s="28">
        <f t="shared" si="11"/>
        <v>3</v>
      </c>
      <c r="K122" s="29" t="s">
        <v>37</v>
      </c>
      <c r="L122" s="28">
        <f t="shared" si="12"/>
        <v>0</v>
      </c>
      <c r="M122" s="29">
        <v>320</v>
      </c>
      <c r="N122" s="28">
        <f t="shared" si="13"/>
        <v>3</v>
      </c>
    </row>
    <row r="123" spans="1:14" x14ac:dyDescent="0.2">
      <c r="A123" s="27" t="s">
        <v>357</v>
      </c>
      <c r="B123" s="32">
        <f t="shared" si="7"/>
        <v>16</v>
      </c>
      <c r="C123" s="29" t="s">
        <v>64</v>
      </c>
      <c r="D123" s="28">
        <f t="shared" si="8"/>
        <v>0</v>
      </c>
      <c r="E123" s="29" t="s">
        <v>49</v>
      </c>
      <c r="F123" s="28">
        <f t="shared" si="9"/>
        <v>5</v>
      </c>
      <c r="G123" s="29" t="s">
        <v>92</v>
      </c>
      <c r="H123" s="28">
        <f t="shared" si="10"/>
        <v>5</v>
      </c>
      <c r="I123" s="29">
        <v>11</v>
      </c>
      <c r="J123" s="28">
        <f t="shared" si="11"/>
        <v>5</v>
      </c>
      <c r="K123" s="29" t="s">
        <v>35</v>
      </c>
      <c r="L123" s="28">
        <f t="shared" si="12"/>
        <v>0</v>
      </c>
      <c r="M123" s="29">
        <v>335</v>
      </c>
      <c r="N123" s="28">
        <f t="shared" si="13"/>
        <v>1</v>
      </c>
    </row>
    <row r="124" spans="1:14" x14ac:dyDescent="0.2">
      <c r="A124" s="27" t="s">
        <v>437</v>
      </c>
      <c r="B124" s="32">
        <f t="shared" si="7"/>
        <v>16</v>
      </c>
      <c r="C124" s="29" t="s">
        <v>57</v>
      </c>
      <c r="D124" s="28">
        <f t="shared" si="8"/>
        <v>5</v>
      </c>
      <c r="E124" s="29" t="s">
        <v>114</v>
      </c>
      <c r="F124" s="28">
        <f t="shared" si="9"/>
        <v>0</v>
      </c>
      <c r="G124" s="29" t="s">
        <v>92</v>
      </c>
      <c r="H124" s="28">
        <f t="shared" si="10"/>
        <v>5</v>
      </c>
      <c r="I124" s="29">
        <v>10</v>
      </c>
      <c r="J124" s="28">
        <f t="shared" si="11"/>
        <v>3</v>
      </c>
      <c r="K124" s="29" t="s">
        <v>37</v>
      </c>
      <c r="L124" s="28">
        <f t="shared" si="12"/>
        <v>0</v>
      </c>
      <c r="M124" s="29">
        <v>320</v>
      </c>
      <c r="N124" s="28">
        <f t="shared" si="13"/>
        <v>3</v>
      </c>
    </row>
    <row r="125" spans="1:14" x14ac:dyDescent="0.2">
      <c r="A125" s="27" t="s">
        <v>270</v>
      </c>
      <c r="B125" s="32">
        <f t="shared" si="7"/>
        <v>15</v>
      </c>
      <c r="C125" s="29" t="s">
        <v>49</v>
      </c>
      <c r="D125" s="28">
        <f t="shared" si="8"/>
        <v>0</v>
      </c>
      <c r="E125" s="29" t="s">
        <v>64</v>
      </c>
      <c r="F125" s="28">
        <f t="shared" si="9"/>
        <v>0</v>
      </c>
      <c r="G125" s="29" t="s">
        <v>92</v>
      </c>
      <c r="H125" s="28">
        <f t="shared" si="10"/>
        <v>5</v>
      </c>
      <c r="I125" s="29">
        <v>11</v>
      </c>
      <c r="J125" s="28">
        <f t="shared" si="11"/>
        <v>5</v>
      </c>
      <c r="K125" s="29" t="s">
        <v>35</v>
      </c>
      <c r="L125" s="28">
        <f t="shared" si="12"/>
        <v>0</v>
      </c>
      <c r="M125" s="29">
        <v>315</v>
      </c>
      <c r="N125" s="28">
        <f t="shared" si="13"/>
        <v>5</v>
      </c>
    </row>
    <row r="126" spans="1:14" x14ac:dyDescent="0.2">
      <c r="A126" s="27" t="s">
        <v>252</v>
      </c>
      <c r="B126" s="32">
        <f t="shared" si="7"/>
        <v>15</v>
      </c>
      <c r="C126" s="29" t="s">
        <v>57</v>
      </c>
      <c r="D126" s="28">
        <f t="shared" si="8"/>
        <v>5</v>
      </c>
      <c r="E126" s="29" t="s">
        <v>114</v>
      </c>
      <c r="F126" s="28">
        <f t="shared" si="9"/>
        <v>0</v>
      </c>
      <c r="G126" s="29" t="s">
        <v>102</v>
      </c>
      <c r="H126" s="28">
        <f t="shared" si="10"/>
        <v>0</v>
      </c>
      <c r="I126" s="29">
        <v>11</v>
      </c>
      <c r="J126" s="28">
        <f t="shared" si="11"/>
        <v>5</v>
      </c>
      <c r="K126" s="29" t="s">
        <v>37</v>
      </c>
      <c r="L126" s="28">
        <f t="shared" si="12"/>
        <v>0</v>
      </c>
      <c r="M126" s="29">
        <v>315</v>
      </c>
      <c r="N126" s="28">
        <f t="shared" si="13"/>
        <v>5</v>
      </c>
    </row>
    <row r="127" spans="1:14" x14ac:dyDescent="0.2">
      <c r="A127" s="27" t="s">
        <v>376</v>
      </c>
      <c r="B127" s="32">
        <f t="shared" si="7"/>
        <v>15</v>
      </c>
      <c r="C127" s="29" t="s">
        <v>49</v>
      </c>
      <c r="D127" s="28">
        <f t="shared" si="8"/>
        <v>0</v>
      </c>
      <c r="E127" s="29" t="s">
        <v>64</v>
      </c>
      <c r="F127" s="28">
        <f t="shared" si="9"/>
        <v>0</v>
      </c>
      <c r="G127" s="29" t="s">
        <v>92</v>
      </c>
      <c r="H127" s="28">
        <f t="shared" si="10"/>
        <v>5</v>
      </c>
      <c r="I127" s="29">
        <v>11</v>
      </c>
      <c r="J127" s="28">
        <f t="shared" si="11"/>
        <v>5</v>
      </c>
      <c r="K127" s="29" t="s">
        <v>37</v>
      </c>
      <c r="L127" s="28">
        <f t="shared" si="12"/>
        <v>0</v>
      </c>
      <c r="M127" s="29">
        <v>314</v>
      </c>
      <c r="N127" s="28">
        <f t="shared" si="13"/>
        <v>5</v>
      </c>
    </row>
    <row r="128" spans="1:14" x14ac:dyDescent="0.2">
      <c r="A128" s="27" t="s">
        <v>472</v>
      </c>
      <c r="B128" s="32">
        <f t="shared" si="7"/>
        <v>15</v>
      </c>
      <c r="C128" s="29" t="s">
        <v>57</v>
      </c>
      <c r="D128" s="28">
        <f t="shared" si="8"/>
        <v>5</v>
      </c>
      <c r="E128" s="29" t="s">
        <v>49</v>
      </c>
      <c r="F128" s="28">
        <f t="shared" si="9"/>
        <v>5</v>
      </c>
      <c r="G128" s="29" t="s">
        <v>114</v>
      </c>
      <c r="H128" s="28">
        <f t="shared" si="10"/>
        <v>0</v>
      </c>
      <c r="I128" s="29">
        <v>15</v>
      </c>
      <c r="J128" s="28">
        <f t="shared" si="11"/>
        <v>1</v>
      </c>
      <c r="K128" s="29" t="s">
        <v>38</v>
      </c>
      <c r="L128" s="28">
        <f t="shared" si="12"/>
        <v>3</v>
      </c>
      <c r="M128" s="29">
        <v>339</v>
      </c>
      <c r="N128" s="28">
        <f t="shared" si="13"/>
        <v>1</v>
      </c>
    </row>
    <row r="129" spans="1:14" x14ac:dyDescent="0.2">
      <c r="A129" s="27" t="s">
        <v>576</v>
      </c>
      <c r="B129" s="32">
        <f t="shared" si="7"/>
        <v>14</v>
      </c>
      <c r="C129" s="29" t="s">
        <v>57</v>
      </c>
      <c r="D129" s="28">
        <f t="shared" si="8"/>
        <v>5</v>
      </c>
      <c r="E129" s="29" t="s">
        <v>102</v>
      </c>
      <c r="F129" s="28">
        <f t="shared" si="9"/>
        <v>0</v>
      </c>
      <c r="G129" s="29" t="s">
        <v>92</v>
      </c>
      <c r="H129" s="28">
        <f t="shared" si="10"/>
        <v>5</v>
      </c>
      <c r="I129" s="29">
        <v>15</v>
      </c>
      <c r="J129" s="28">
        <f t="shared" si="11"/>
        <v>1</v>
      </c>
      <c r="K129" s="29" t="s">
        <v>37</v>
      </c>
      <c r="L129" s="28">
        <f t="shared" si="12"/>
        <v>0</v>
      </c>
      <c r="M129" s="29">
        <v>320</v>
      </c>
      <c r="N129" s="28">
        <f t="shared" si="13"/>
        <v>3</v>
      </c>
    </row>
    <row r="130" spans="1:14" x14ac:dyDescent="0.2">
      <c r="A130" s="27" t="s">
        <v>171</v>
      </c>
      <c r="B130" s="32">
        <f t="shared" si="7"/>
        <v>14</v>
      </c>
      <c r="C130" s="29" t="s">
        <v>57</v>
      </c>
      <c r="D130" s="28">
        <f t="shared" si="8"/>
        <v>5</v>
      </c>
      <c r="E130" s="29" t="s">
        <v>102</v>
      </c>
      <c r="F130" s="28">
        <f t="shared" si="9"/>
        <v>0</v>
      </c>
      <c r="G130" s="29" t="s">
        <v>92</v>
      </c>
      <c r="H130" s="28">
        <f t="shared" si="10"/>
        <v>5</v>
      </c>
      <c r="I130" s="29">
        <v>14</v>
      </c>
      <c r="J130" s="28">
        <f t="shared" si="11"/>
        <v>1</v>
      </c>
      <c r="K130" s="29" t="s">
        <v>37</v>
      </c>
      <c r="L130" s="28">
        <f t="shared" si="12"/>
        <v>0</v>
      </c>
      <c r="M130" s="29">
        <v>330</v>
      </c>
      <c r="N130" s="28">
        <f t="shared" si="13"/>
        <v>3</v>
      </c>
    </row>
    <row r="131" spans="1:14" x14ac:dyDescent="0.2">
      <c r="A131" s="27" t="s">
        <v>275</v>
      </c>
      <c r="B131" s="32">
        <f t="shared" si="7"/>
        <v>14</v>
      </c>
      <c r="C131" s="29" t="s">
        <v>57</v>
      </c>
      <c r="D131" s="28">
        <f t="shared" si="8"/>
        <v>5</v>
      </c>
      <c r="E131" s="29" t="s">
        <v>114</v>
      </c>
      <c r="F131" s="28">
        <f t="shared" si="9"/>
        <v>0</v>
      </c>
      <c r="G131" s="29" t="s">
        <v>92</v>
      </c>
      <c r="H131" s="28">
        <f t="shared" si="10"/>
        <v>5</v>
      </c>
      <c r="I131" s="29">
        <v>15</v>
      </c>
      <c r="J131" s="28">
        <f t="shared" si="11"/>
        <v>1</v>
      </c>
      <c r="K131" s="29" t="s">
        <v>37</v>
      </c>
      <c r="L131" s="28">
        <f t="shared" si="12"/>
        <v>0</v>
      </c>
      <c r="M131" s="29">
        <v>325</v>
      </c>
      <c r="N131" s="28">
        <f t="shared" si="13"/>
        <v>3</v>
      </c>
    </row>
    <row r="132" spans="1:14" x14ac:dyDescent="0.2">
      <c r="A132" s="27" t="s">
        <v>575</v>
      </c>
      <c r="B132" s="32">
        <f t="shared" si="7"/>
        <v>14</v>
      </c>
      <c r="C132" s="29" t="s">
        <v>114</v>
      </c>
      <c r="D132" s="28">
        <f t="shared" si="8"/>
        <v>0</v>
      </c>
      <c r="E132" s="29" t="s">
        <v>49</v>
      </c>
      <c r="F132" s="28">
        <f t="shared" si="9"/>
        <v>5</v>
      </c>
      <c r="G132" s="29" t="s">
        <v>92</v>
      </c>
      <c r="H132" s="28">
        <f t="shared" si="10"/>
        <v>5</v>
      </c>
      <c r="I132" s="29">
        <v>12</v>
      </c>
      <c r="J132" s="28">
        <f t="shared" si="11"/>
        <v>3</v>
      </c>
      <c r="K132" s="29" t="s">
        <v>37</v>
      </c>
      <c r="L132" s="28">
        <f t="shared" si="12"/>
        <v>0</v>
      </c>
      <c r="M132" s="29">
        <v>340</v>
      </c>
      <c r="N132" s="28">
        <f t="shared" si="13"/>
        <v>1</v>
      </c>
    </row>
    <row r="133" spans="1:14" x14ac:dyDescent="0.2">
      <c r="A133" s="27" t="s">
        <v>332</v>
      </c>
      <c r="B133" s="32">
        <f t="shared" ref="B133:B196" si="14">D133+F133+H133+J133+L133+N133</f>
        <v>14</v>
      </c>
      <c r="C133" s="29" t="s">
        <v>57</v>
      </c>
      <c r="D133" s="28">
        <f t="shared" ref="D133:D196" si="15">IF(C133=C$3, 5,) + IF(AND(C133=E$3, E133=C$3), 2.5, 0)</f>
        <v>5</v>
      </c>
      <c r="E133" s="29" t="s">
        <v>114</v>
      </c>
      <c r="F133" s="28">
        <f t="shared" ref="F133:F196" si="16">IF(E133=E$3,5, 0) + IF(AND(E133=C$3, C133=E$3), 2.5, 0)</f>
        <v>0</v>
      </c>
      <c r="G133" s="29" t="s">
        <v>49</v>
      </c>
      <c r="H133" s="28">
        <f t="shared" ref="H133:H196" si="17">IF(G133=G$3, 5, 0)</f>
        <v>0</v>
      </c>
      <c r="I133" s="29">
        <v>10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3</v>
      </c>
      <c r="K133" s="29" t="s">
        <v>38</v>
      </c>
      <c r="L133" s="28">
        <f t="shared" ref="L133:L196" si="19">IF(K133=K$3, 3, 0)</f>
        <v>3</v>
      </c>
      <c r="M133" s="29">
        <v>325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3</v>
      </c>
    </row>
    <row r="134" spans="1:14" x14ac:dyDescent="0.2">
      <c r="A134" s="27" t="s">
        <v>167</v>
      </c>
      <c r="B134" s="32">
        <f t="shared" si="14"/>
        <v>14</v>
      </c>
      <c r="C134" s="29" t="s">
        <v>57</v>
      </c>
      <c r="D134" s="28">
        <f t="shared" si="15"/>
        <v>5</v>
      </c>
      <c r="E134" s="29" t="s">
        <v>114</v>
      </c>
      <c r="F134" s="28">
        <f t="shared" si="16"/>
        <v>0</v>
      </c>
      <c r="G134" s="29" t="s">
        <v>92</v>
      </c>
      <c r="H134" s="28">
        <f t="shared" si="17"/>
        <v>5</v>
      </c>
      <c r="I134" s="29">
        <v>10</v>
      </c>
      <c r="J134" s="28">
        <f t="shared" si="18"/>
        <v>3</v>
      </c>
      <c r="K134" s="29" t="s">
        <v>37</v>
      </c>
      <c r="L134" s="28">
        <f t="shared" si="19"/>
        <v>0</v>
      </c>
      <c r="M134" s="29">
        <v>340</v>
      </c>
      <c r="N134" s="28">
        <f t="shared" si="20"/>
        <v>1</v>
      </c>
    </row>
    <row r="135" spans="1:14" x14ac:dyDescent="0.2">
      <c r="A135" s="27" t="s">
        <v>303</v>
      </c>
      <c r="B135" s="32">
        <f t="shared" si="14"/>
        <v>14</v>
      </c>
      <c r="C135" s="29" t="s">
        <v>57</v>
      </c>
      <c r="D135" s="28">
        <f t="shared" si="15"/>
        <v>5</v>
      </c>
      <c r="E135" s="29" t="s">
        <v>102</v>
      </c>
      <c r="F135" s="28">
        <f t="shared" si="16"/>
        <v>0</v>
      </c>
      <c r="G135" s="29" t="s">
        <v>92</v>
      </c>
      <c r="H135" s="28">
        <f t="shared" si="17"/>
        <v>5</v>
      </c>
      <c r="I135" s="29">
        <v>12</v>
      </c>
      <c r="J135" s="28">
        <f t="shared" si="18"/>
        <v>3</v>
      </c>
      <c r="K135" s="29" t="s">
        <v>37</v>
      </c>
      <c r="L135" s="28">
        <f t="shared" si="19"/>
        <v>0</v>
      </c>
      <c r="M135" s="29">
        <v>340</v>
      </c>
      <c r="N135" s="28">
        <f t="shared" si="20"/>
        <v>1</v>
      </c>
    </row>
    <row r="136" spans="1:14" x14ac:dyDescent="0.2">
      <c r="A136" s="27" t="s">
        <v>240</v>
      </c>
      <c r="B136" s="32">
        <f t="shared" si="14"/>
        <v>14</v>
      </c>
      <c r="C136" s="29" t="s">
        <v>57</v>
      </c>
      <c r="D136" s="28">
        <f t="shared" si="15"/>
        <v>5</v>
      </c>
      <c r="E136" s="29" t="s">
        <v>114</v>
      </c>
      <c r="F136" s="28">
        <f t="shared" si="16"/>
        <v>0</v>
      </c>
      <c r="G136" s="29" t="s">
        <v>92</v>
      </c>
      <c r="H136" s="28">
        <f t="shared" si="17"/>
        <v>5</v>
      </c>
      <c r="I136" s="29">
        <v>14</v>
      </c>
      <c r="J136" s="28">
        <f t="shared" si="18"/>
        <v>1</v>
      </c>
      <c r="K136" s="29" t="s">
        <v>37</v>
      </c>
      <c r="L136" s="28">
        <f t="shared" si="19"/>
        <v>0</v>
      </c>
      <c r="M136" s="29">
        <v>321</v>
      </c>
      <c r="N136" s="28">
        <f t="shared" si="20"/>
        <v>3</v>
      </c>
    </row>
    <row r="137" spans="1:14" x14ac:dyDescent="0.2">
      <c r="A137" s="27" t="s">
        <v>592</v>
      </c>
      <c r="B137" s="32">
        <f t="shared" si="14"/>
        <v>14</v>
      </c>
      <c r="C137" s="29" t="s">
        <v>57</v>
      </c>
      <c r="D137" s="28">
        <f t="shared" si="15"/>
        <v>5</v>
      </c>
      <c r="E137" s="29" t="s">
        <v>102</v>
      </c>
      <c r="F137" s="28">
        <f t="shared" si="16"/>
        <v>0</v>
      </c>
      <c r="G137" s="29" t="s">
        <v>92</v>
      </c>
      <c r="H137" s="28">
        <f t="shared" si="17"/>
        <v>5</v>
      </c>
      <c r="I137" s="29">
        <v>16</v>
      </c>
      <c r="J137" s="28">
        <f t="shared" si="18"/>
        <v>1</v>
      </c>
      <c r="K137" s="29" t="s">
        <v>37</v>
      </c>
      <c r="L137" s="28">
        <f t="shared" si="19"/>
        <v>0</v>
      </c>
      <c r="M137" s="29">
        <v>330</v>
      </c>
      <c r="N137" s="28">
        <f t="shared" si="20"/>
        <v>3</v>
      </c>
    </row>
    <row r="138" spans="1:14" x14ac:dyDescent="0.2">
      <c r="A138" s="27" t="s">
        <v>337</v>
      </c>
      <c r="B138" s="32">
        <f t="shared" si="14"/>
        <v>14</v>
      </c>
      <c r="C138" s="29" t="s">
        <v>114</v>
      </c>
      <c r="D138" s="28">
        <f t="shared" si="15"/>
        <v>0</v>
      </c>
      <c r="E138" s="29" t="s">
        <v>49</v>
      </c>
      <c r="F138" s="28">
        <f t="shared" si="16"/>
        <v>5</v>
      </c>
      <c r="G138" s="29" t="s">
        <v>92</v>
      </c>
      <c r="H138" s="28">
        <f t="shared" si="17"/>
        <v>5</v>
      </c>
      <c r="I138" s="29">
        <v>12</v>
      </c>
      <c r="J138" s="28">
        <f t="shared" si="18"/>
        <v>3</v>
      </c>
      <c r="K138" s="29" t="s">
        <v>37</v>
      </c>
      <c r="L138" s="28">
        <f t="shared" si="19"/>
        <v>0</v>
      </c>
      <c r="M138" s="29">
        <v>339</v>
      </c>
      <c r="N138" s="28">
        <f t="shared" si="20"/>
        <v>1</v>
      </c>
    </row>
    <row r="139" spans="1:14" x14ac:dyDescent="0.2">
      <c r="A139" s="27" t="s">
        <v>486</v>
      </c>
      <c r="B139" s="32">
        <f t="shared" si="14"/>
        <v>14</v>
      </c>
      <c r="C139" s="29" t="s">
        <v>49</v>
      </c>
      <c r="D139" s="28">
        <f t="shared" si="15"/>
        <v>2.5</v>
      </c>
      <c r="E139" s="29" t="s">
        <v>57</v>
      </c>
      <c r="F139" s="28">
        <f t="shared" si="16"/>
        <v>2.5</v>
      </c>
      <c r="G139" s="29" t="s">
        <v>92</v>
      </c>
      <c r="H139" s="28">
        <f t="shared" si="17"/>
        <v>5</v>
      </c>
      <c r="I139" s="29">
        <v>13</v>
      </c>
      <c r="J139" s="28">
        <f t="shared" si="18"/>
        <v>3</v>
      </c>
      <c r="K139" s="29" t="s">
        <v>37</v>
      </c>
      <c r="L139" s="28">
        <f t="shared" si="19"/>
        <v>0</v>
      </c>
      <c r="M139" s="29">
        <v>347</v>
      </c>
      <c r="N139" s="28">
        <f t="shared" si="20"/>
        <v>1</v>
      </c>
    </row>
    <row r="140" spans="1:14" x14ac:dyDescent="0.2">
      <c r="A140" s="27" t="s">
        <v>248</v>
      </c>
      <c r="B140" s="32">
        <f t="shared" si="14"/>
        <v>14</v>
      </c>
      <c r="C140" s="29" t="s">
        <v>57</v>
      </c>
      <c r="D140" s="28">
        <f t="shared" si="15"/>
        <v>5</v>
      </c>
      <c r="E140" s="29" t="s">
        <v>64</v>
      </c>
      <c r="F140" s="28">
        <f t="shared" si="16"/>
        <v>0</v>
      </c>
      <c r="G140" s="29" t="s">
        <v>92</v>
      </c>
      <c r="H140" s="28">
        <f t="shared" si="17"/>
        <v>5</v>
      </c>
      <c r="I140" s="29">
        <v>12</v>
      </c>
      <c r="J140" s="28">
        <f t="shared" si="18"/>
        <v>3</v>
      </c>
      <c r="K140" s="29" t="s">
        <v>37</v>
      </c>
      <c r="L140" s="28">
        <f t="shared" si="19"/>
        <v>0</v>
      </c>
      <c r="M140" s="29">
        <v>337</v>
      </c>
      <c r="N140" s="28">
        <f t="shared" si="20"/>
        <v>1</v>
      </c>
    </row>
    <row r="141" spans="1:14" x14ac:dyDescent="0.2">
      <c r="A141" s="27" t="s">
        <v>329</v>
      </c>
      <c r="B141" s="32">
        <f t="shared" si="14"/>
        <v>13</v>
      </c>
      <c r="C141" s="29" t="s">
        <v>49</v>
      </c>
      <c r="D141" s="28">
        <f t="shared" si="15"/>
        <v>0</v>
      </c>
      <c r="E141" s="29" t="s">
        <v>102</v>
      </c>
      <c r="F141" s="28">
        <f t="shared" si="16"/>
        <v>0</v>
      </c>
      <c r="G141" s="29" t="s">
        <v>92</v>
      </c>
      <c r="H141" s="28">
        <f t="shared" si="17"/>
        <v>5</v>
      </c>
      <c r="I141" s="29">
        <v>12</v>
      </c>
      <c r="J141" s="28">
        <f t="shared" si="18"/>
        <v>3</v>
      </c>
      <c r="K141" s="29" t="s">
        <v>35</v>
      </c>
      <c r="L141" s="28">
        <f t="shared" si="19"/>
        <v>0</v>
      </c>
      <c r="M141" s="29">
        <v>315</v>
      </c>
      <c r="N141" s="28">
        <f t="shared" si="20"/>
        <v>5</v>
      </c>
    </row>
    <row r="142" spans="1:14" x14ac:dyDescent="0.2">
      <c r="A142" s="27" t="s">
        <v>256</v>
      </c>
      <c r="B142" s="32">
        <f t="shared" si="14"/>
        <v>13</v>
      </c>
      <c r="C142" s="29" t="s">
        <v>49</v>
      </c>
      <c r="D142" s="28">
        <f t="shared" si="15"/>
        <v>0</v>
      </c>
      <c r="E142" s="29" t="s">
        <v>102</v>
      </c>
      <c r="F142" s="28">
        <f t="shared" si="16"/>
        <v>0</v>
      </c>
      <c r="G142" s="29" t="s">
        <v>92</v>
      </c>
      <c r="H142" s="28">
        <f t="shared" si="17"/>
        <v>5</v>
      </c>
      <c r="I142" s="29">
        <v>11</v>
      </c>
      <c r="J142" s="28">
        <f t="shared" si="18"/>
        <v>5</v>
      </c>
      <c r="K142" s="29" t="s">
        <v>35</v>
      </c>
      <c r="L142" s="28">
        <f t="shared" si="19"/>
        <v>0</v>
      </c>
      <c r="M142" s="29">
        <v>328</v>
      </c>
      <c r="N142" s="28">
        <f t="shared" si="20"/>
        <v>3</v>
      </c>
    </row>
    <row r="143" spans="1:14" x14ac:dyDescent="0.2">
      <c r="A143" s="27" t="s">
        <v>183</v>
      </c>
      <c r="B143" s="32">
        <f t="shared" si="14"/>
        <v>13</v>
      </c>
      <c r="C143" s="29" t="s">
        <v>49</v>
      </c>
      <c r="D143" s="28">
        <f t="shared" si="15"/>
        <v>0</v>
      </c>
      <c r="E143" s="29" t="s">
        <v>102</v>
      </c>
      <c r="F143" s="28">
        <f t="shared" si="16"/>
        <v>0</v>
      </c>
      <c r="G143" s="29" t="s">
        <v>92</v>
      </c>
      <c r="H143" s="28">
        <f t="shared" si="17"/>
        <v>5</v>
      </c>
      <c r="I143" s="29">
        <v>11</v>
      </c>
      <c r="J143" s="28">
        <f t="shared" si="18"/>
        <v>5</v>
      </c>
      <c r="K143" s="29" t="s">
        <v>37</v>
      </c>
      <c r="L143" s="28">
        <f t="shared" si="19"/>
        <v>0</v>
      </c>
      <c r="M143" s="29">
        <v>329</v>
      </c>
      <c r="N143" s="28">
        <f t="shared" si="20"/>
        <v>3</v>
      </c>
    </row>
    <row r="144" spans="1:14" x14ac:dyDescent="0.2">
      <c r="A144" s="27" t="s">
        <v>254</v>
      </c>
      <c r="B144" s="32">
        <f t="shared" si="14"/>
        <v>13</v>
      </c>
      <c r="C144" s="29" t="s">
        <v>49</v>
      </c>
      <c r="D144" s="28">
        <f t="shared" si="15"/>
        <v>0</v>
      </c>
      <c r="E144" s="29" t="s">
        <v>102</v>
      </c>
      <c r="F144" s="28">
        <f t="shared" si="16"/>
        <v>0</v>
      </c>
      <c r="G144" s="29" t="s">
        <v>92</v>
      </c>
      <c r="H144" s="28">
        <f t="shared" si="17"/>
        <v>5</v>
      </c>
      <c r="I144" s="29">
        <v>9</v>
      </c>
      <c r="J144" s="28">
        <f t="shared" si="18"/>
        <v>3</v>
      </c>
      <c r="K144" s="29" t="s">
        <v>35</v>
      </c>
      <c r="L144" s="28">
        <f t="shared" si="19"/>
        <v>0</v>
      </c>
      <c r="M144" s="29">
        <v>299</v>
      </c>
      <c r="N144" s="28">
        <f t="shared" si="20"/>
        <v>5</v>
      </c>
    </row>
    <row r="145" spans="1:14" x14ac:dyDescent="0.2">
      <c r="A145" s="27" t="s">
        <v>572</v>
      </c>
      <c r="B145" s="32">
        <f t="shared" si="14"/>
        <v>13</v>
      </c>
      <c r="C145" s="29" t="s">
        <v>57</v>
      </c>
      <c r="D145" s="28">
        <f t="shared" si="15"/>
        <v>5</v>
      </c>
      <c r="E145" s="29" t="s">
        <v>49</v>
      </c>
      <c r="F145" s="28">
        <f t="shared" si="16"/>
        <v>5</v>
      </c>
      <c r="G145" s="29" t="s">
        <v>64</v>
      </c>
      <c r="H145" s="28">
        <f t="shared" si="17"/>
        <v>0</v>
      </c>
      <c r="I145" s="29">
        <v>12</v>
      </c>
      <c r="J145" s="28">
        <f t="shared" si="18"/>
        <v>3</v>
      </c>
      <c r="K145" s="29" t="s">
        <v>37</v>
      </c>
      <c r="L145" s="28">
        <f t="shared" si="19"/>
        <v>0</v>
      </c>
      <c r="M145" s="29">
        <v>372</v>
      </c>
      <c r="N145" s="28">
        <f t="shared" si="20"/>
        <v>0</v>
      </c>
    </row>
    <row r="146" spans="1:14" x14ac:dyDescent="0.2">
      <c r="A146" s="27" t="s">
        <v>333</v>
      </c>
      <c r="B146" s="32">
        <f t="shared" si="14"/>
        <v>13</v>
      </c>
      <c r="C146" s="29" t="s">
        <v>49</v>
      </c>
      <c r="D146" s="28">
        <f t="shared" si="15"/>
        <v>0</v>
      </c>
      <c r="E146" s="29" t="s">
        <v>64</v>
      </c>
      <c r="F146" s="28">
        <f t="shared" si="16"/>
        <v>0</v>
      </c>
      <c r="G146" s="29" t="s">
        <v>92</v>
      </c>
      <c r="H146" s="28">
        <f t="shared" si="17"/>
        <v>5</v>
      </c>
      <c r="I146" s="29">
        <v>11</v>
      </c>
      <c r="J146" s="28">
        <f t="shared" si="18"/>
        <v>5</v>
      </c>
      <c r="K146" s="29" t="s">
        <v>35</v>
      </c>
      <c r="L146" s="28">
        <f t="shared" si="19"/>
        <v>0</v>
      </c>
      <c r="M146" s="29">
        <v>324</v>
      </c>
      <c r="N146" s="28">
        <f t="shared" si="20"/>
        <v>3</v>
      </c>
    </row>
    <row r="147" spans="1:14" x14ac:dyDescent="0.2">
      <c r="A147" s="27" t="s">
        <v>295</v>
      </c>
      <c r="B147" s="32">
        <f t="shared" si="14"/>
        <v>13</v>
      </c>
      <c r="C147" s="29" t="s">
        <v>49</v>
      </c>
      <c r="D147" s="28">
        <f t="shared" si="15"/>
        <v>0</v>
      </c>
      <c r="E147" s="29" t="s">
        <v>102</v>
      </c>
      <c r="F147" s="28">
        <f t="shared" si="16"/>
        <v>0</v>
      </c>
      <c r="G147" s="29" t="s">
        <v>92</v>
      </c>
      <c r="H147" s="28">
        <f t="shared" si="17"/>
        <v>5</v>
      </c>
      <c r="I147" s="29">
        <v>9</v>
      </c>
      <c r="J147" s="28">
        <f t="shared" si="18"/>
        <v>3</v>
      </c>
      <c r="K147" s="29" t="s">
        <v>35</v>
      </c>
      <c r="L147" s="28">
        <f t="shared" si="19"/>
        <v>0</v>
      </c>
      <c r="M147" s="29">
        <v>302</v>
      </c>
      <c r="N147" s="28">
        <f t="shared" si="20"/>
        <v>5</v>
      </c>
    </row>
    <row r="148" spans="1:14" x14ac:dyDescent="0.2">
      <c r="A148" s="27" t="s">
        <v>371</v>
      </c>
      <c r="B148" s="32">
        <f t="shared" si="14"/>
        <v>13</v>
      </c>
      <c r="C148" s="29" t="s">
        <v>49</v>
      </c>
      <c r="D148" s="28">
        <f t="shared" si="15"/>
        <v>0</v>
      </c>
      <c r="E148" s="29" t="s">
        <v>114</v>
      </c>
      <c r="F148" s="28">
        <f t="shared" si="16"/>
        <v>0</v>
      </c>
      <c r="G148" s="29" t="s">
        <v>92</v>
      </c>
      <c r="H148" s="28">
        <f t="shared" si="17"/>
        <v>5</v>
      </c>
      <c r="I148" s="29">
        <v>11</v>
      </c>
      <c r="J148" s="28">
        <f t="shared" si="18"/>
        <v>5</v>
      </c>
      <c r="K148" s="29" t="s">
        <v>37</v>
      </c>
      <c r="L148" s="28">
        <f t="shared" si="19"/>
        <v>0</v>
      </c>
      <c r="M148" s="29">
        <v>318</v>
      </c>
      <c r="N148" s="28">
        <f t="shared" si="20"/>
        <v>3</v>
      </c>
    </row>
    <row r="149" spans="1:14" x14ac:dyDescent="0.2">
      <c r="A149" s="27" t="s">
        <v>382</v>
      </c>
      <c r="B149" s="32">
        <f t="shared" si="14"/>
        <v>13</v>
      </c>
      <c r="C149" s="29" t="s">
        <v>49</v>
      </c>
      <c r="D149" s="28">
        <f t="shared" si="15"/>
        <v>0</v>
      </c>
      <c r="E149" s="29" t="s">
        <v>102</v>
      </c>
      <c r="F149" s="28">
        <f t="shared" si="16"/>
        <v>0</v>
      </c>
      <c r="G149" s="29" t="s">
        <v>92</v>
      </c>
      <c r="H149" s="28">
        <f t="shared" si="17"/>
        <v>5</v>
      </c>
      <c r="I149" s="29">
        <v>9</v>
      </c>
      <c r="J149" s="28">
        <f t="shared" si="18"/>
        <v>3</v>
      </c>
      <c r="K149" s="29" t="s">
        <v>35</v>
      </c>
      <c r="L149" s="28">
        <f t="shared" si="19"/>
        <v>0</v>
      </c>
      <c r="M149" s="29">
        <v>300</v>
      </c>
      <c r="N149" s="28">
        <f t="shared" si="20"/>
        <v>5</v>
      </c>
    </row>
    <row r="150" spans="1:14" x14ac:dyDescent="0.2">
      <c r="A150" s="27" t="s">
        <v>374</v>
      </c>
      <c r="B150" s="32">
        <f t="shared" si="14"/>
        <v>13</v>
      </c>
      <c r="C150" s="29" t="s">
        <v>57</v>
      </c>
      <c r="D150" s="28">
        <f t="shared" si="15"/>
        <v>5</v>
      </c>
      <c r="E150" s="29" t="s">
        <v>102</v>
      </c>
      <c r="F150" s="28">
        <f t="shared" si="16"/>
        <v>0</v>
      </c>
      <c r="G150" s="29" t="s">
        <v>114</v>
      </c>
      <c r="H150" s="28">
        <f t="shared" si="17"/>
        <v>0</v>
      </c>
      <c r="I150" s="29">
        <v>11</v>
      </c>
      <c r="J150" s="28">
        <f t="shared" si="18"/>
        <v>5</v>
      </c>
      <c r="K150" s="29" t="s">
        <v>37</v>
      </c>
      <c r="L150" s="28">
        <f t="shared" si="19"/>
        <v>0</v>
      </c>
      <c r="M150" s="29">
        <v>325</v>
      </c>
      <c r="N150" s="28">
        <f t="shared" si="20"/>
        <v>3</v>
      </c>
    </row>
    <row r="151" spans="1:14" x14ac:dyDescent="0.2">
      <c r="A151" s="27" t="s">
        <v>394</v>
      </c>
      <c r="B151" s="32">
        <f t="shared" si="14"/>
        <v>13</v>
      </c>
      <c r="C151" s="29" t="s">
        <v>49</v>
      </c>
      <c r="D151" s="28">
        <f t="shared" si="15"/>
        <v>0</v>
      </c>
      <c r="E151" s="29" t="s">
        <v>102</v>
      </c>
      <c r="F151" s="28">
        <f t="shared" si="16"/>
        <v>0</v>
      </c>
      <c r="G151" s="29" t="s">
        <v>92</v>
      </c>
      <c r="H151" s="28">
        <f t="shared" si="17"/>
        <v>5</v>
      </c>
      <c r="I151" s="29">
        <v>12</v>
      </c>
      <c r="J151" s="28">
        <f t="shared" si="18"/>
        <v>3</v>
      </c>
      <c r="K151" s="29" t="s">
        <v>35</v>
      </c>
      <c r="L151" s="28">
        <f t="shared" si="19"/>
        <v>0</v>
      </c>
      <c r="M151" s="29">
        <v>310</v>
      </c>
      <c r="N151" s="28">
        <f t="shared" si="20"/>
        <v>5</v>
      </c>
    </row>
    <row r="152" spans="1:14" x14ac:dyDescent="0.2">
      <c r="A152" s="27" t="s">
        <v>446</v>
      </c>
      <c r="B152" s="32">
        <f t="shared" si="14"/>
        <v>13</v>
      </c>
      <c r="C152" s="29" t="s">
        <v>92</v>
      </c>
      <c r="D152" s="28">
        <f t="shared" si="15"/>
        <v>0</v>
      </c>
      <c r="E152" s="29" t="s">
        <v>49</v>
      </c>
      <c r="F152" s="28">
        <f t="shared" si="16"/>
        <v>5</v>
      </c>
      <c r="G152" s="29" t="s">
        <v>57</v>
      </c>
      <c r="H152" s="28">
        <f t="shared" si="17"/>
        <v>0</v>
      </c>
      <c r="I152" s="29">
        <v>12</v>
      </c>
      <c r="J152" s="28">
        <f t="shared" si="18"/>
        <v>3</v>
      </c>
      <c r="K152" s="29" t="s">
        <v>81</v>
      </c>
      <c r="L152" s="28">
        <f t="shared" si="19"/>
        <v>0</v>
      </c>
      <c r="M152" s="29">
        <v>313</v>
      </c>
      <c r="N152" s="28">
        <f t="shared" si="20"/>
        <v>5</v>
      </c>
    </row>
    <row r="153" spans="1:14" x14ac:dyDescent="0.2">
      <c r="A153" s="27" t="s">
        <v>267</v>
      </c>
      <c r="B153" s="32">
        <f t="shared" si="14"/>
        <v>12</v>
      </c>
      <c r="C153" s="29" t="s">
        <v>49</v>
      </c>
      <c r="D153" s="28">
        <f t="shared" si="15"/>
        <v>2.5</v>
      </c>
      <c r="E153" s="29" t="s">
        <v>57</v>
      </c>
      <c r="F153" s="28">
        <f t="shared" si="16"/>
        <v>2.5</v>
      </c>
      <c r="G153" s="29" t="s">
        <v>92</v>
      </c>
      <c r="H153" s="28">
        <f t="shared" si="17"/>
        <v>5</v>
      </c>
      <c r="I153" s="29">
        <v>16</v>
      </c>
      <c r="J153" s="28">
        <f t="shared" si="18"/>
        <v>1</v>
      </c>
      <c r="K153" s="29" t="s">
        <v>35</v>
      </c>
      <c r="L153" s="28">
        <f t="shared" si="19"/>
        <v>0</v>
      </c>
      <c r="M153" s="29">
        <v>342</v>
      </c>
      <c r="N153" s="28">
        <f t="shared" si="20"/>
        <v>1</v>
      </c>
    </row>
    <row r="154" spans="1:14" x14ac:dyDescent="0.2">
      <c r="A154" s="27" t="s">
        <v>268</v>
      </c>
      <c r="B154" s="32">
        <f t="shared" si="14"/>
        <v>12</v>
      </c>
      <c r="C154" s="29" t="s">
        <v>57</v>
      </c>
      <c r="D154" s="28">
        <f t="shared" si="15"/>
        <v>5</v>
      </c>
      <c r="E154" s="29" t="s">
        <v>64</v>
      </c>
      <c r="F154" s="28">
        <f t="shared" si="16"/>
        <v>0</v>
      </c>
      <c r="G154" s="29" t="s">
        <v>92</v>
      </c>
      <c r="H154" s="28">
        <f t="shared" si="17"/>
        <v>5</v>
      </c>
      <c r="I154" s="29">
        <v>14</v>
      </c>
      <c r="J154" s="28">
        <f t="shared" si="18"/>
        <v>1</v>
      </c>
      <c r="K154" s="29" t="s">
        <v>37</v>
      </c>
      <c r="L154" s="28">
        <f t="shared" si="19"/>
        <v>0</v>
      </c>
      <c r="M154" s="29">
        <v>335</v>
      </c>
      <c r="N154" s="28">
        <f t="shared" si="20"/>
        <v>1</v>
      </c>
    </row>
    <row r="155" spans="1:14" x14ac:dyDescent="0.2">
      <c r="A155" s="27" t="s">
        <v>581</v>
      </c>
      <c r="B155" s="32">
        <f t="shared" si="14"/>
        <v>12</v>
      </c>
      <c r="C155" s="29" t="s">
        <v>57</v>
      </c>
      <c r="D155" s="28">
        <f t="shared" si="15"/>
        <v>5</v>
      </c>
      <c r="E155" s="29" t="s">
        <v>64</v>
      </c>
      <c r="F155" s="28">
        <f t="shared" si="16"/>
        <v>0</v>
      </c>
      <c r="G155" s="29" t="s">
        <v>114</v>
      </c>
      <c r="H155" s="28">
        <f t="shared" si="17"/>
        <v>0</v>
      </c>
      <c r="I155" s="29">
        <v>10</v>
      </c>
      <c r="J155" s="28">
        <f t="shared" si="18"/>
        <v>3</v>
      </c>
      <c r="K155" s="29" t="s">
        <v>38</v>
      </c>
      <c r="L155" s="28">
        <f t="shared" si="19"/>
        <v>3</v>
      </c>
      <c r="M155" s="29">
        <v>350</v>
      </c>
      <c r="N155" s="28">
        <f t="shared" si="20"/>
        <v>1</v>
      </c>
    </row>
    <row r="156" spans="1:14" x14ac:dyDescent="0.2">
      <c r="A156" s="27" t="s">
        <v>536</v>
      </c>
      <c r="B156" s="32">
        <f t="shared" si="14"/>
        <v>12</v>
      </c>
      <c r="C156" s="29" t="s">
        <v>57</v>
      </c>
      <c r="D156" s="28">
        <f t="shared" si="15"/>
        <v>5</v>
      </c>
      <c r="E156" s="29" t="s">
        <v>92</v>
      </c>
      <c r="F156" s="28">
        <f t="shared" si="16"/>
        <v>0</v>
      </c>
      <c r="G156" s="29" t="s">
        <v>114</v>
      </c>
      <c r="H156" s="28">
        <f t="shared" si="17"/>
        <v>0</v>
      </c>
      <c r="I156" s="29">
        <v>9</v>
      </c>
      <c r="J156" s="28">
        <f t="shared" si="18"/>
        <v>3</v>
      </c>
      <c r="K156" s="29" t="s">
        <v>38</v>
      </c>
      <c r="L156" s="28">
        <f t="shared" si="19"/>
        <v>3</v>
      </c>
      <c r="M156" s="29">
        <v>335</v>
      </c>
      <c r="N156" s="28">
        <f t="shared" si="20"/>
        <v>1</v>
      </c>
    </row>
    <row r="157" spans="1:14" x14ac:dyDescent="0.2">
      <c r="A157" s="27" t="s">
        <v>234</v>
      </c>
      <c r="B157" s="32">
        <f t="shared" si="14"/>
        <v>11</v>
      </c>
      <c r="C157" s="29" t="s">
        <v>57</v>
      </c>
      <c r="D157" s="28">
        <f t="shared" si="15"/>
        <v>5</v>
      </c>
      <c r="E157" s="29" t="s">
        <v>64</v>
      </c>
      <c r="F157" s="28">
        <f t="shared" si="16"/>
        <v>0</v>
      </c>
      <c r="G157" s="29" t="s">
        <v>102</v>
      </c>
      <c r="H157" s="28">
        <f t="shared" si="17"/>
        <v>0</v>
      </c>
      <c r="I157" s="29">
        <v>12</v>
      </c>
      <c r="J157" s="28">
        <f t="shared" si="18"/>
        <v>3</v>
      </c>
      <c r="K157" s="29" t="s">
        <v>37</v>
      </c>
      <c r="L157" s="28">
        <f t="shared" si="19"/>
        <v>0</v>
      </c>
      <c r="M157" s="29">
        <v>327</v>
      </c>
      <c r="N157" s="28">
        <f t="shared" si="20"/>
        <v>3</v>
      </c>
    </row>
    <row r="158" spans="1:14" x14ac:dyDescent="0.2">
      <c r="A158" s="27" t="s">
        <v>186</v>
      </c>
      <c r="B158" s="32">
        <f t="shared" si="14"/>
        <v>11</v>
      </c>
      <c r="C158" s="29" t="s">
        <v>49</v>
      </c>
      <c r="D158" s="28">
        <f t="shared" si="15"/>
        <v>0</v>
      </c>
      <c r="E158" s="29" t="s">
        <v>64</v>
      </c>
      <c r="F158" s="28">
        <f t="shared" si="16"/>
        <v>0</v>
      </c>
      <c r="G158" s="29" t="s">
        <v>92</v>
      </c>
      <c r="H158" s="28">
        <f t="shared" si="17"/>
        <v>5</v>
      </c>
      <c r="I158" s="29">
        <v>12</v>
      </c>
      <c r="J158" s="28">
        <f t="shared" si="18"/>
        <v>3</v>
      </c>
      <c r="K158" s="29" t="s">
        <v>35</v>
      </c>
      <c r="L158" s="28">
        <f t="shared" si="19"/>
        <v>0</v>
      </c>
      <c r="M158" s="29">
        <v>320</v>
      </c>
      <c r="N158" s="28">
        <f t="shared" si="20"/>
        <v>3</v>
      </c>
    </row>
    <row r="159" spans="1:14" x14ac:dyDescent="0.2">
      <c r="A159" s="27" t="s">
        <v>466</v>
      </c>
      <c r="B159" s="32">
        <f t="shared" si="14"/>
        <v>11</v>
      </c>
      <c r="C159" s="29" t="s">
        <v>49</v>
      </c>
      <c r="D159" s="28">
        <f t="shared" si="15"/>
        <v>0</v>
      </c>
      <c r="E159" s="29" t="s">
        <v>64</v>
      </c>
      <c r="F159" s="28">
        <f t="shared" si="16"/>
        <v>0</v>
      </c>
      <c r="G159" s="29" t="s">
        <v>92</v>
      </c>
      <c r="H159" s="28">
        <f t="shared" si="17"/>
        <v>5</v>
      </c>
      <c r="I159" s="29">
        <v>12</v>
      </c>
      <c r="J159" s="28">
        <f t="shared" si="18"/>
        <v>3</v>
      </c>
      <c r="K159" s="29" t="s">
        <v>37</v>
      </c>
      <c r="L159" s="28">
        <f t="shared" si="19"/>
        <v>0</v>
      </c>
      <c r="M159" s="29">
        <v>320</v>
      </c>
      <c r="N159" s="28">
        <f t="shared" si="20"/>
        <v>3</v>
      </c>
    </row>
    <row r="160" spans="1:14" x14ac:dyDescent="0.2">
      <c r="A160" s="27" t="s">
        <v>193</v>
      </c>
      <c r="B160" s="32">
        <f t="shared" si="14"/>
        <v>11</v>
      </c>
      <c r="C160" s="29" t="s">
        <v>49</v>
      </c>
      <c r="D160" s="28">
        <f t="shared" si="15"/>
        <v>0</v>
      </c>
      <c r="E160" s="29" t="s">
        <v>64</v>
      </c>
      <c r="F160" s="28">
        <f t="shared" si="16"/>
        <v>0</v>
      </c>
      <c r="G160" s="29" t="s">
        <v>92</v>
      </c>
      <c r="H160" s="28">
        <f t="shared" si="17"/>
        <v>5</v>
      </c>
      <c r="I160" s="29">
        <v>12</v>
      </c>
      <c r="J160" s="28">
        <f t="shared" si="18"/>
        <v>3</v>
      </c>
      <c r="K160" s="29" t="s">
        <v>35</v>
      </c>
      <c r="L160" s="28">
        <f t="shared" si="19"/>
        <v>0</v>
      </c>
      <c r="M160" s="29">
        <v>320</v>
      </c>
      <c r="N160" s="28">
        <f t="shared" si="20"/>
        <v>3</v>
      </c>
    </row>
    <row r="161" spans="1:14" x14ac:dyDescent="0.2">
      <c r="A161" s="27" t="s">
        <v>205</v>
      </c>
      <c r="B161" s="32">
        <f t="shared" si="14"/>
        <v>11</v>
      </c>
      <c r="C161" s="29" t="s">
        <v>49</v>
      </c>
      <c r="D161" s="28">
        <f t="shared" si="15"/>
        <v>0</v>
      </c>
      <c r="E161" s="29" t="s">
        <v>102</v>
      </c>
      <c r="F161" s="28">
        <f t="shared" si="16"/>
        <v>0</v>
      </c>
      <c r="G161" s="29" t="s">
        <v>92</v>
      </c>
      <c r="H161" s="28">
        <f t="shared" si="17"/>
        <v>5</v>
      </c>
      <c r="I161" s="29">
        <v>13</v>
      </c>
      <c r="J161" s="28">
        <f t="shared" si="18"/>
        <v>3</v>
      </c>
      <c r="K161" s="29" t="s">
        <v>35</v>
      </c>
      <c r="L161" s="28">
        <f t="shared" si="19"/>
        <v>0</v>
      </c>
      <c r="M161" s="29">
        <v>330</v>
      </c>
      <c r="N161" s="28">
        <f t="shared" si="20"/>
        <v>3</v>
      </c>
    </row>
    <row r="162" spans="1:14" x14ac:dyDescent="0.2">
      <c r="A162" s="27" t="s">
        <v>513</v>
      </c>
      <c r="B162" s="32">
        <f t="shared" si="14"/>
        <v>11</v>
      </c>
      <c r="C162" s="29" t="s">
        <v>57</v>
      </c>
      <c r="D162" s="28">
        <f t="shared" si="15"/>
        <v>5</v>
      </c>
      <c r="E162" s="29" t="s">
        <v>92</v>
      </c>
      <c r="F162" s="28">
        <f t="shared" si="16"/>
        <v>0</v>
      </c>
      <c r="G162" s="29" t="s">
        <v>49</v>
      </c>
      <c r="H162" s="28">
        <f t="shared" si="17"/>
        <v>0</v>
      </c>
      <c r="I162" s="29">
        <v>12</v>
      </c>
      <c r="J162" s="28">
        <f t="shared" si="18"/>
        <v>3</v>
      </c>
      <c r="K162" s="29" t="s">
        <v>37</v>
      </c>
      <c r="L162" s="28">
        <f t="shared" si="19"/>
        <v>0</v>
      </c>
      <c r="M162" s="29">
        <v>330</v>
      </c>
      <c r="N162" s="28">
        <f t="shared" si="20"/>
        <v>3</v>
      </c>
    </row>
    <row r="163" spans="1:14" x14ac:dyDescent="0.2">
      <c r="A163" s="27" t="s">
        <v>459</v>
      </c>
      <c r="B163" s="32">
        <f t="shared" si="14"/>
        <v>11</v>
      </c>
      <c r="C163" s="29" t="s">
        <v>102</v>
      </c>
      <c r="D163" s="28">
        <f t="shared" si="15"/>
        <v>0</v>
      </c>
      <c r="E163" s="29" t="s">
        <v>49</v>
      </c>
      <c r="F163" s="28">
        <f t="shared" si="16"/>
        <v>5</v>
      </c>
      <c r="G163" s="29" t="s">
        <v>114</v>
      </c>
      <c r="H163" s="28">
        <f t="shared" si="17"/>
        <v>0</v>
      </c>
      <c r="I163" s="29">
        <v>13</v>
      </c>
      <c r="J163" s="28">
        <f t="shared" si="18"/>
        <v>3</v>
      </c>
      <c r="K163" s="29" t="s">
        <v>35</v>
      </c>
      <c r="L163" s="28">
        <f t="shared" si="19"/>
        <v>0</v>
      </c>
      <c r="M163" s="29">
        <v>325</v>
      </c>
      <c r="N163" s="28">
        <f t="shared" si="20"/>
        <v>3</v>
      </c>
    </row>
    <row r="164" spans="1:14" x14ac:dyDescent="0.2">
      <c r="A164" s="27" t="s">
        <v>230</v>
      </c>
      <c r="B164" s="32">
        <f t="shared" si="14"/>
        <v>11</v>
      </c>
      <c r="C164" s="29" t="s">
        <v>49</v>
      </c>
      <c r="D164" s="28">
        <f t="shared" si="15"/>
        <v>0</v>
      </c>
      <c r="E164" s="29" t="s">
        <v>64</v>
      </c>
      <c r="F164" s="28">
        <f t="shared" si="16"/>
        <v>0</v>
      </c>
      <c r="G164" s="29" t="s">
        <v>92</v>
      </c>
      <c r="H164" s="28">
        <f t="shared" si="17"/>
        <v>5</v>
      </c>
      <c r="I164" s="29">
        <v>12</v>
      </c>
      <c r="J164" s="28">
        <f t="shared" si="18"/>
        <v>3</v>
      </c>
      <c r="K164" s="29" t="s">
        <v>37</v>
      </c>
      <c r="L164" s="28">
        <f t="shared" si="19"/>
        <v>0</v>
      </c>
      <c r="M164" s="29">
        <v>330</v>
      </c>
      <c r="N164" s="28">
        <f t="shared" si="20"/>
        <v>3</v>
      </c>
    </row>
    <row r="165" spans="1:14" x14ac:dyDescent="0.2">
      <c r="A165" s="27" t="s">
        <v>212</v>
      </c>
      <c r="B165" s="32">
        <f t="shared" si="14"/>
        <v>11</v>
      </c>
      <c r="C165" s="29" t="s">
        <v>49</v>
      </c>
      <c r="D165" s="28">
        <f t="shared" si="15"/>
        <v>0</v>
      </c>
      <c r="E165" s="29" t="s">
        <v>102</v>
      </c>
      <c r="F165" s="28">
        <f t="shared" si="16"/>
        <v>0</v>
      </c>
      <c r="G165" s="29" t="s">
        <v>92</v>
      </c>
      <c r="H165" s="28">
        <f t="shared" si="17"/>
        <v>5</v>
      </c>
      <c r="I165" s="29">
        <v>10</v>
      </c>
      <c r="J165" s="28">
        <f t="shared" si="18"/>
        <v>3</v>
      </c>
      <c r="K165" s="29" t="s">
        <v>35</v>
      </c>
      <c r="L165" s="28">
        <f t="shared" si="19"/>
        <v>0</v>
      </c>
      <c r="M165" s="29">
        <v>325</v>
      </c>
      <c r="N165" s="28">
        <f t="shared" si="20"/>
        <v>3</v>
      </c>
    </row>
    <row r="166" spans="1:14" x14ac:dyDescent="0.2">
      <c r="A166" s="27" t="s">
        <v>271</v>
      </c>
      <c r="B166" s="32">
        <f t="shared" si="14"/>
        <v>11</v>
      </c>
      <c r="C166" s="29" t="s">
        <v>49</v>
      </c>
      <c r="D166" s="28">
        <f t="shared" si="15"/>
        <v>0</v>
      </c>
      <c r="E166" s="29" t="s">
        <v>102</v>
      </c>
      <c r="F166" s="28">
        <f t="shared" si="16"/>
        <v>0</v>
      </c>
      <c r="G166" s="29" t="s">
        <v>92</v>
      </c>
      <c r="H166" s="28">
        <f t="shared" si="17"/>
        <v>5</v>
      </c>
      <c r="I166" s="29">
        <v>9</v>
      </c>
      <c r="J166" s="28">
        <f t="shared" si="18"/>
        <v>3</v>
      </c>
      <c r="K166" s="29" t="s">
        <v>35</v>
      </c>
      <c r="L166" s="28">
        <f t="shared" si="19"/>
        <v>0</v>
      </c>
      <c r="M166" s="29">
        <v>320</v>
      </c>
      <c r="N166" s="28">
        <f t="shared" si="20"/>
        <v>3</v>
      </c>
    </row>
    <row r="167" spans="1:14" x14ac:dyDescent="0.2">
      <c r="A167" s="27" t="s">
        <v>300</v>
      </c>
      <c r="B167" s="32">
        <f t="shared" si="14"/>
        <v>11</v>
      </c>
      <c r="C167" s="29" t="s">
        <v>49</v>
      </c>
      <c r="D167" s="28">
        <f t="shared" si="15"/>
        <v>0</v>
      </c>
      <c r="E167" s="29" t="s">
        <v>114</v>
      </c>
      <c r="F167" s="28">
        <f t="shared" si="16"/>
        <v>0</v>
      </c>
      <c r="G167" s="29" t="s">
        <v>92</v>
      </c>
      <c r="H167" s="28">
        <f t="shared" si="17"/>
        <v>5</v>
      </c>
      <c r="I167" s="29">
        <v>10</v>
      </c>
      <c r="J167" s="28">
        <f t="shared" si="18"/>
        <v>3</v>
      </c>
      <c r="K167" s="29" t="s">
        <v>37</v>
      </c>
      <c r="L167" s="28">
        <f t="shared" si="19"/>
        <v>0</v>
      </c>
      <c r="M167" s="29">
        <v>330</v>
      </c>
      <c r="N167" s="28">
        <f t="shared" si="20"/>
        <v>3</v>
      </c>
    </row>
    <row r="168" spans="1:14" x14ac:dyDescent="0.2">
      <c r="A168" s="27" t="s">
        <v>139</v>
      </c>
      <c r="B168" s="32">
        <f t="shared" si="14"/>
        <v>11</v>
      </c>
      <c r="C168" s="29" t="s">
        <v>49</v>
      </c>
      <c r="D168" s="28">
        <f t="shared" si="15"/>
        <v>0</v>
      </c>
      <c r="E168" s="29" t="s">
        <v>102</v>
      </c>
      <c r="F168" s="28">
        <f t="shared" si="16"/>
        <v>0</v>
      </c>
      <c r="G168" s="29" t="s">
        <v>92</v>
      </c>
      <c r="H168" s="28">
        <f t="shared" si="17"/>
        <v>5</v>
      </c>
      <c r="I168" s="29">
        <v>11</v>
      </c>
      <c r="J168" s="28">
        <f t="shared" si="18"/>
        <v>5</v>
      </c>
      <c r="K168" s="29" t="s">
        <v>35</v>
      </c>
      <c r="L168" s="28">
        <f t="shared" si="19"/>
        <v>0</v>
      </c>
      <c r="M168" s="29">
        <v>333</v>
      </c>
      <c r="N168" s="28">
        <f t="shared" si="20"/>
        <v>1</v>
      </c>
    </row>
    <row r="169" spans="1:14" x14ac:dyDescent="0.2">
      <c r="A169" s="27" t="s">
        <v>343</v>
      </c>
      <c r="B169" s="32">
        <f t="shared" si="14"/>
        <v>11</v>
      </c>
      <c r="C169" s="29" t="s">
        <v>49</v>
      </c>
      <c r="D169" s="28">
        <f t="shared" si="15"/>
        <v>0</v>
      </c>
      <c r="E169" s="29" t="s">
        <v>102</v>
      </c>
      <c r="F169" s="28">
        <f t="shared" si="16"/>
        <v>0</v>
      </c>
      <c r="G169" s="29" t="s">
        <v>92</v>
      </c>
      <c r="H169" s="28">
        <f t="shared" si="17"/>
        <v>5</v>
      </c>
      <c r="I169" s="29">
        <v>11</v>
      </c>
      <c r="J169" s="28">
        <f t="shared" si="18"/>
        <v>5</v>
      </c>
      <c r="K169" s="29" t="s">
        <v>35</v>
      </c>
      <c r="L169" s="28">
        <f t="shared" si="19"/>
        <v>0</v>
      </c>
      <c r="M169" s="29">
        <v>340</v>
      </c>
      <c r="N169" s="28">
        <f t="shared" si="20"/>
        <v>1</v>
      </c>
    </row>
    <row r="170" spans="1:14" x14ac:dyDescent="0.2">
      <c r="A170" s="27" t="s">
        <v>313</v>
      </c>
      <c r="B170" s="32">
        <f t="shared" si="14"/>
        <v>11</v>
      </c>
      <c r="C170" s="29" t="s">
        <v>64</v>
      </c>
      <c r="D170" s="28">
        <f t="shared" si="15"/>
        <v>0</v>
      </c>
      <c r="E170" s="29" t="s">
        <v>57</v>
      </c>
      <c r="F170" s="28">
        <f t="shared" si="16"/>
        <v>0</v>
      </c>
      <c r="G170" s="29" t="s">
        <v>92</v>
      </c>
      <c r="H170" s="28">
        <f t="shared" si="17"/>
        <v>5</v>
      </c>
      <c r="I170" s="29">
        <v>9</v>
      </c>
      <c r="J170" s="28">
        <f t="shared" si="18"/>
        <v>3</v>
      </c>
      <c r="K170" s="29" t="s">
        <v>35</v>
      </c>
      <c r="L170" s="28">
        <f t="shared" si="19"/>
        <v>0</v>
      </c>
      <c r="M170" s="29">
        <v>320</v>
      </c>
      <c r="N170" s="28">
        <f t="shared" si="20"/>
        <v>3</v>
      </c>
    </row>
    <row r="171" spans="1:14" x14ac:dyDescent="0.2">
      <c r="A171" s="27" t="s">
        <v>381</v>
      </c>
      <c r="B171" s="32">
        <f t="shared" si="14"/>
        <v>11</v>
      </c>
      <c r="C171" s="29" t="s">
        <v>49</v>
      </c>
      <c r="D171" s="28">
        <f t="shared" si="15"/>
        <v>0</v>
      </c>
      <c r="E171" s="29" t="s">
        <v>114</v>
      </c>
      <c r="F171" s="28">
        <f t="shared" si="16"/>
        <v>0</v>
      </c>
      <c r="G171" s="29" t="s">
        <v>92</v>
      </c>
      <c r="H171" s="28">
        <f t="shared" si="17"/>
        <v>5</v>
      </c>
      <c r="I171" s="29">
        <v>11</v>
      </c>
      <c r="J171" s="28">
        <f t="shared" si="18"/>
        <v>5</v>
      </c>
      <c r="K171" s="29" t="s">
        <v>37</v>
      </c>
      <c r="L171" s="28">
        <f t="shared" si="19"/>
        <v>0</v>
      </c>
      <c r="M171" s="29">
        <v>338</v>
      </c>
      <c r="N171" s="28">
        <f t="shared" si="20"/>
        <v>1</v>
      </c>
    </row>
    <row r="172" spans="1:14" x14ac:dyDescent="0.2">
      <c r="A172" s="27" t="s">
        <v>582</v>
      </c>
      <c r="B172" s="32">
        <f t="shared" si="14"/>
        <v>11</v>
      </c>
      <c r="C172" s="29" t="s">
        <v>92</v>
      </c>
      <c r="D172" s="28">
        <f t="shared" si="15"/>
        <v>0</v>
      </c>
      <c r="E172" s="29" t="s">
        <v>49</v>
      </c>
      <c r="F172" s="28">
        <f t="shared" si="16"/>
        <v>5</v>
      </c>
      <c r="G172" s="29" t="s">
        <v>57</v>
      </c>
      <c r="H172" s="28">
        <f t="shared" si="17"/>
        <v>0</v>
      </c>
      <c r="I172" s="29">
        <v>11</v>
      </c>
      <c r="J172" s="28">
        <f t="shared" si="18"/>
        <v>5</v>
      </c>
      <c r="K172" s="29" t="s">
        <v>37</v>
      </c>
      <c r="L172" s="28">
        <f t="shared" si="19"/>
        <v>0</v>
      </c>
      <c r="M172" s="29">
        <v>350</v>
      </c>
      <c r="N172" s="28">
        <f t="shared" si="20"/>
        <v>1</v>
      </c>
    </row>
    <row r="173" spans="1:14" x14ac:dyDescent="0.2">
      <c r="A173" s="27" t="s">
        <v>386</v>
      </c>
      <c r="B173" s="32">
        <f t="shared" si="14"/>
        <v>11</v>
      </c>
      <c r="C173" s="29" t="s">
        <v>57</v>
      </c>
      <c r="D173" s="28">
        <f t="shared" si="15"/>
        <v>5</v>
      </c>
      <c r="E173" s="29" t="s">
        <v>114</v>
      </c>
      <c r="F173" s="28">
        <f t="shared" si="16"/>
        <v>0</v>
      </c>
      <c r="G173" s="29" t="s">
        <v>64</v>
      </c>
      <c r="H173" s="28">
        <f t="shared" si="17"/>
        <v>0</v>
      </c>
      <c r="I173" s="29">
        <v>11</v>
      </c>
      <c r="J173" s="28">
        <f t="shared" si="18"/>
        <v>5</v>
      </c>
      <c r="K173" s="29" t="s">
        <v>37</v>
      </c>
      <c r="L173" s="28">
        <f t="shared" si="19"/>
        <v>0</v>
      </c>
      <c r="M173" s="29">
        <v>354</v>
      </c>
      <c r="N173" s="28">
        <f t="shared" si="20"/>
        <v>1</v>
      </c>
    </row>
    <row r="174" spans="1:14" x14ac:dyDescent="0.2">
      <c r="A174" s="27" t="s">
        <v>284</v>
      </c>
      <c r="B174" s="32">
        <f t="shared" si="14"/>
        <v>11</v>
      </c>
      <c r="C174" s="29" t="s">
        <v>49</v>
      </c>
      <c r="D174" s="28">
        <f t="shared" si="15"/>
        <v>0</v>
      </c>
      <c r="E174" s="29" t="s">
        <v>102</v>
      </c>
      <c r="F174" s="28">
        <f t="shared" si="16"/>
        <v>0</v>
      </c>
      <c r="G174" s="29" t="s">
        <v>92</v>
      </c>
      <c r="H174" s="28">
        <f t="shared" si="17"/>
        <v>5</v>
      </c>
      <c r="I174" s="29">
        <v>12</v>
      </c>
      <c r="J174" s="28">
        <f t="shared" si="18"/>
        <v>3</v>
      </c>
      <c r="K174" s="29" t="s">
        <v>37</v>
      </c>
      <c r="L174" s="28">
        <f t="shared" si="19"/>
        <v>0</v>
      </c>
      <c r="M174" s="29">
        <v>330</v>
      </c>
      <c r="N174" s="28">
        <f t="shared" si="20"/>
        <v>3</v>
      </c>
    </row>
    <row r="175" spans="1:14" x14ac:dyDescent="0.2">
      <c r="A175" s="27" t="s">
        <v>279</v>
      </c>
      <c r="B175" s="32">
        <f t="shared" si="14"/>
        <v>11</v>
      </c>
      <c r="C175" s="29" t="s">
        <v>49</v>
      </c>
      <c r="D175" s="28">
        <f t="shared" si="15"/>
        <v>0</v>
      </c>
      <c r="E175" s="29" t="s">
        <v>102</v>
      </c>
      <c r="F175" s="28">
        <f t="shared" si="16"/>
        <v>0</v>
      </c>
      <c r="G175" s="29" t="s">
        <v>92</v>
      </c>
      <c r="H175" s="28">
        <f t="shared" si="17"/>
        <v>5</v>
      </c>
      <c r="I175" s="29">
        <v>10</v>
      </c>
      <c r="J175" s="28">
        <f t="shared" si="18"/>
        <v>3</v>
      </c>
      <c r="K175" s="29" t="s">
        <v>37</v>
      </c>
      <c r="L175" s="28">
        <f t="shared" si="19"/>
        <v>0</v>
      </c>
      <c r="M175" s="29">
        <v>325</v>
      </c>
      <c r="N175" s="28">
        <f t="shared" si="20"/>
        <v>3</v>
      </c>
    </row>
    <row r="176" spans="1:14" x14ac:dyDescent="0.2">
      <c r="A176" s="27" t="s">
        <v>412</v>
      </c>
      <c r="B176" s="32">
        <f t="shared" si="14"/>
        <v>11</v>
      </c>
      <c r="C176" s="29" t="s">
        <v>49</v>
      </c>
      <c r="D176" s="28">
        <f t="shared" si="15"/>
        <v>0</v>
      </c>
      <c r="E176" s="29" t="s">
        <v>114</v>
      </c>
      <c r="F176" s="28">
        <f t="shared" si="16"/>
        <v>0</v>
      </c>
      <c r="G176" s="29" t="s">
        <v>92</v>
      </c>
      <c r="H176" s="28">
        <f t="shared" si="17"/>
        <v>5</v>
      </c>
      <c r="I176" s="29">
        <v>12</v>
      </c>
      <c r="J176" s="28">
        <f t="shared" si="18"/>
        <v>3</v>
      </c>
      <c r="K176" s="29" t="s">
        <v>35</v>
      </c>
      <c r="L176" s="28">
        <f t="shared" si="19"/>
        <v>0</v>
      </c>
      <c r="M176" s="29">
        <v>325</v>
      </c>
      <c r="N176" s="28">
        <f t="shared" si="20"/>
        <v>3</v>
      </c>
    </row>
    <row r="177" spans="1:14" x14ac:dyDescent="0.2">
      <c r="A177" s="27" t="s">
        <v>475</v>
      </c>
      <c r="B177" s="32">
        <f t="shared" si="14"/>
        <v>11</v>
      </c>
      <c r="C177" s="29" t="s">
        <v>57</v>
      </c>
      <c r="D177" s="28">
        <f t="shared" si="15"/>
        <v>5</v>
      </c>
      <c r="E177" s="29" t="s">
        <v>92</v>
      </c>
      <c r="F177" s="28">
        <f t="shared" si="16"/>
        <v>0</v>
      </c>
      <c r="G177" s="29" t="s">
        <v>64</v>
      </c>
      <c r="H177" s="28">
        <f t="shared" si="17"/>
        <v>0</v>
      </c>
      <c r="I177" s="29">
        <v>9</v>
      </c>
      <c r="J177" s="28">
        <f t="shared" si="18"/>
        <v>3</v>
      </c>
      <c r="K177" s="29" t="s">
        <v>37</v>
      </c>
      <c r="L177" s="28">
        <f t="shared" si="19"/>
        <v>0</v>
      </c>
      <c r="M177" s="29">
        <v>328</v>
      </c>
      <c r="N177" s="28">
        <f t="shared" si="20"/>
        <v>3</v>
      </c>
    </row>
    <row r="178" spans="1:14" x14ac:dyDescent="0.2">
      <c r="A178" s="27" t="s">
        <v>393</v>
      </c>
      <c r="B178" s="32">
        <f t="shared" si="14"/>
        <v>11</v>
      </c>
      <c r="C178" s="29" t="s">
        <v>49</v>
      </c>
      <c r="D178" s="28">
        <f t="shared" si="15"/>
        <v>0</v>
      </c>
      <c r="E178" s="29" t="s">
        <v>64</v>
      </c>
      <c r="F178" s="28">
        <f t="shared" si="16"/>
        <v>0</v>
      </c>
      <c r="G178" s="29" t="s">
        <v>92</v>
      </c>
      <c r="H178" s="28">
        <f t="shared" si="17"/>
        <v>5</v>
      </c>
      <c r="I178" s="29">
        <v>13</v>
      </c>
      <c r="J178" s="28">
        <f t="shared" si="18"/>
        <v>3</v>
      </c>
      <c r="K178" s="29" t="s">
        <v>35</v>
      </c>
      <c r="L178" s="28">
        <f t="shared" si="19"/>
        <v>0</v>
      </c>
      <c r="M178" s="29">
        <v>285</v>
      </c>
      <c r="N178" s="28">
        <f t="shared" si="20"/>
        <v>3</v>
      </c>
    </row>
    <row r="179" spans="1:14" x14ac:dyDescent="0.2">
      <c r="A179" s="27" t="s">
        <v>375</v>
      </c>
      <c r="B179" s="32">
        <f t="shared" si="14"/>
        <v>11</v>
      </c>
      <c r="C179" s="29" t="s">
        <v>49</v>
      </c>
      <c r="D179" s="28">
        <f t="shared" si="15"/>
        <v>0</v>
      </c>
      <c r="E179" s="29" t="s">
        <v>102</v>
      </c>
      <c r="F179" s="28">
        <f t="shared" si="16"/>
        <v>0</v>
      </c>
      <c r="G179" s="29" t="s">
        <v>92</v>
      </c>
      <c r="H179" s="28">
        <f t="shared" si="17"/>
        <v>5</v>
      </c>
      <c r="I179" s="29">
        <v>12</v>
      </c>
      <c r="J179" s="28">
        <f t="shared" si="18"/>
        <v>3</v>
      </c>
      <c r="K179" s="29" t="s">
        <v>35</v>
      </c>
      <c r="L179" s="28">
        <f t="shared" si="19"/>
        <v>0</v>
      </c>
      <c r="M179" s="29">
        <v>327</v>
      </c>
      <c r="N179" s="28">
        <f t="shared" si="20"/>
        <v>3</v>
      </c>
    </row>
    <row r="180" spans="1:14" x14ac:dyDescent="0.2">
      <c r="A180" s="27" t="s">
        <v>276</v>
      </c>
      <c r="B180" s="32">
        <f t="shared" si="14"/>
        <v>11</v>
      </c>
      <c r="C180" s="29" t="s">
        <v>49</v>
      </c>
      <c r="D180" s="28">
        <f t="shared" si="15"/>
        <v>0</v>
      </c>
      <c r="E180" s="29" t="s">
        <v>64</v>
      </c>
      <c r="F180" s="28">
        <f t="shared" si="16"/>
        <v>0</v>
      </c>
      <c r="G180" s="29" t="s">
        <v>92</v>
      </c>
      <c r="H180" s="28">
        <f t="shared" si="17"/>
        <v>5</v>
      </c>
      <c r="I180" s="29">
        <v>12</v>
      </c>
      <c r="J180" s="28">
        <f t="shared" si="18"/>
        <v>3</v>
      </c>
      <c r="K180" s="29" t="s">
        <v>35</v>
      </c>
      <c r="L180" s="28">
        <f t="shared" si="19"/>
        <v>0</v>
      </c>
      <c r="M180" s="29">
        <v>320</v>
      </c>
      <c r="N180" s="28">
        <f t="shared" si="20"/>
        <v>3</v>
      </c>
    </row>
    <row r="181" spans="1:14" x14ac:dyDescent="0.2">
      <c r="A181" s="27" t="s">
        <v>164</v>
      </c>
      <c r="B181" s="32">
        <f t="shared" si="14"/>
        <v>9</v>
      </c>
      <c r="C181" s="29" t="s">
        <v>57</v>
      </c>
      <c r="D181" s="28">
        <f t="shared" si="15"/>
        <v>5</v>
      </c>
      <c r="E181" s="29" t="s">
        <v>114</v>
      </c>
      <c r="F181" s="28">
        <f t="shared" si="16"/>
        <v>0</v>
      </c>
      <c r="G181" s="29" t="s">
        <v>64</v>
      </c>
      <c r="H181" s="28">
        <f t="shared" si="17"/>
        <v>0</v>
      </c>
      <c r="I181" s="29">
        <v>15</v>
      </c>
      <c r="J181" s="28">
        <f t="shared" si="18"/>
        <v>1</v>
      </c>
      <c r="K181" s="29" t="s">
        <v>37</v>
      </c>
      <c r="L181" s="28">
        <f t="shared" si="19"/>
        <v>0</v>
      </c>
      <c r="M181" s="29">
        <v>290</v>
      </c>
      <c r="N181" s="28">
        <f t="shared" si="20"/>
        <v>3</v>
      </c>
    </row>
    <row r="182" spans="1:14" x14ac:dyDescent="0.2">
      <c r="A182" s="27" t="s">
        <v>178</v>
      </c>
      <c r="B182" s="32">
        <f t="shared" si="14"/>
        <v>9</v>
      </c>
      <c r="C182" s="29" t="s">
        <v>49</v>
      </c>
      <c r="D182" s="28">
        <f t="shared" si="15"/>
        <v>0</v>
      </c>
      <c r="E182" s="29" t="s">
        <v>102</v>
      </c>
      <c r="F182" s="28">
        <f t="shared" si="16"/>
        <v>0</v>
      </c>
      <c r="G182" s="29" t="s">
        <v>92</v>
      </c>
      <c r="H182" s="28">
        <f t="shared" si="17"/>
        <v>5</v>
      </c>
      <c r="I182" s="29">
        <v>14</v>
      </c>
      <c r="J182" s="28">
        <f t="shared" si="18"/>
        <v>1</v>
      </c>
      <c r="K182" s="29" t="s">
        <v>37</v>
      </c>
      <c r="L182" s="28">
        <f t="shared" si="19"/>
        <v>0</v>
      </c>
      <c r="M182" s="29">
        <v>330</v>
      </c>
      <c r="N182" s="28">
        <f t="shared" si="20"/>
        <v>3</v>
      </c>
    </row>
    <row r="183" spans="1:14" x14ac:dyDescent="0.2">
      <c r="A183" s="27" t="s">
        <v>181</v>
      </c>
      <c r="B183" s="32">
        <f t="shared" si="14"/>
        <v>9</v>
      </c>
      <c r="C183" s="29" t="s">
        <v>102</v>
      </c>
      <c r="D183" s="28">
        <f t="shared" si="15"/>
        <v>0</v>
      </c>
      <c r="E183" s="29" t="s">
        <v>114</v>
      </c>
      <c r="F183" s="28">
        <f t="shared" si="16"/>
        <v>0</v>
      </c>
      <c r="G183" s="29" t="s">
        <v>64</v>
      </c>
      <c r="H183" s="28">
        <f t="shared" si="17"/>
        <v>0</v>
      </c>
      <c r="I183" s="29">
        <v>12</v>
      </c>
      <c r="J183" s="28">
        <f t="shared" si="18"/>
        <v>3</v>
      </c>
      <c r="K183" s="29" t="s">
        <v>38</v>
      </c>
      <c r="L183" s="28">
        <f t="shared" si="19"/>
        <v>3</v>
      </c>
      <c r="M183" s="29">
        <v>322</v>
      </c>
      <c r="N183" s="28">
        <f t="shared" si="20"/>
        <v>3</v>
      </c>
    </row>
    <row r="184" spans="1:14" x14ac:dyDescent="0.2">
      <c r="A184" s="27" t="s">
        <v>218</v>
      </c>
      <c r="B184" s="32">
        <f t="shared" si="14"/>
        <v>9</v>
      </c>
      <c r="C184" s="29" t="s">
        <v>49</v>
      </c>
      <c r="D184" s="28">
        <f t="shared" si="15"/>
        <v>0</v>
      </c>
      <c r="E184" s="29" t="s">
        <v>64</v>
      </c>
      <c r="F184" s="28">
        <f t="shared" si="16"/>
        <v>0</v>
      </c>
      <c r="G184" s="29" t="s">
        <v>92</v>
      </c>
      <c r="H184" s="28">
        <f t="shared" si="17"/>
        <v>5</v>
      </c>
      <c r="I184" s="29">
        <v>13</v>
      </c>
      <c r="J184" s="28">
        <f t="shared" si="18"/>
        <v>3</v>
      </c>
      <c r="K184" s="29" t="s">
        <v>35</v>
      </c>
      <c r="L184" s="28">
        <f t="shared" si="19"/>
        <v>0</v>
      </c>
      <c r="M184" s="29">
        <v>338</v>
      </c>
      <c r="N184" s="28">
        <f t="shared" si="20"/>
        <v>1</v>
      </c>
    </row>
    <row r="185" spans="1:14" x14ac:dyDescent="0.2">
      <c r="A185" s="27" t="s">
        <v>182</v>
      </c>
      <c r="B185" s="32">
        <f t="shared" si="14"/>
        <v>9</v>
      </c>
      <c r="C185" s="29" t="s">
        <v>49</v>
      </c>
      <c r="D185" s="28">
        <f t="shared" si="15"/>
        <v>0</v>
      </c>
      <c r="E185" s="29" t="s">
        <v>102</v>
      </c>
      <c r="F185" s="28">
        <f t="shared" si="16"/>
        <v>0</v>
      </c>
      <c r="G185" s="29" t="s">
        <v>92</v>
      </c>
      <c r="H185" s="28">
        <f t="shared" si="17"/>
        <v>5</v>
      </c>
      <c r="I185" s="29">
        <v>12</v>
      </c>
      <c r="J185" s="28">
        <f t="shared" si="18"/>
        <v>3</v>
      </c>
      <c r="K185" s="29" t="s">
        <v>35</v>
      </c>
      <c r="L185" s="28">
        <f t="shared" si="19"/>
        <v>0</v>
      </c>
      <c r="M185" s="29">
        <v>335</v>
      </c>
      <c r="N185" s="28">
        <f t="shared" si="20"/>
        <v>1</v>
      </c>
    </row>
    <row r="186" spans="1:14" x14ac:dyDescent="0.2">
      <c r="A186" s="27" t="s">
        <v>176</v>
      </c>
      <c r="B186" s="32">
        <f t="shared" si="14"/>
        <v>9</v>
      </c>
      <c r="C186" s="29" t="s">
        <v>49</v>
      </c>
      <c r="D186" s="28">
        <f t="shared" si="15"/>
        <v>0</v>
      </c>
      <c r="E186" s="29" t="s">
        <v>102</v>
      </c>
      <c r="F186" s="28">
        <f t="shared" si="16"/>
        <v>0</v>
      </c>
      <c r="G186" s="29" t="s">
        <v>92</v>
      </c>
      <c r="H186" s="28">
        <f t="shared" si="17"/>
        <v>5</v>
      </c>
      <c r="I186" s="29">
        <v>14</v>
      </c>
      <c r="J186" s="28">
        <f t="shared" si="18"/>
        <v>1</v>
      </c>
      <c r="K186" s="29" t="s">
        <v>37</v>
      </c>
      <c r="L186" s="28">
        <f t="shared" si="19"/>
        <v>0</v>
      </c>
      <c r="M186" s="29">
        <v>330</v>
      </c>
      <c r="N186" s="28">
        <f t="shared" si="20"/>
        <v>3</v>
      </c>
    </row>
    <row r="187" spans="1:14" x14ac:dyDescent="0.2">
      <c r="A187" s="27" t="s">
        <v>222</v>
      </c>
      <c r="B187" s="32">
        <f t="shared" si="14"/>
        <v>9</v>
      </c>
      <c r="C187" s="29" t="s">
        <v>49</v>
      </c>
      <c r="D187" s="28">
        <f t="shared" si="15"/>
        <v>0</v>
      </c>
      <c r="E187" s="29" t="s">
        <v>102</v>
      </c>
      <c r="F187" s="28">
        <f t="shared" si="16"/>
        <v>0</v>
      </c>
      <c r="G187" s="29" t="s">
        <v>92</v>
      </c>
      <c r="H187" s="28">
        <f t="shared" si="17"/>
        <v>5</v>
      </c>
      <c r="I187" s="29">
        <v>12</v>
      </c>
      <c r="J187" s="28">
        <f t="shared" si="18"/>
        <v>3</v>
      </c>
      <c r="K187" s="29" t="s">
        <v>35</v>
      </c>
      <c r="L187" s="28">
        <f t="shared" si="19"/>
        <v>0</v>
      </c>
      <c r="M187" s="29">
        <v>340</v>
      </c>
      <c r="N187" s="28">
        <f t="shared" si="20"/>
        <v>1</v>
      </c>
    </row>
    <row r="188" spans="1:14" x14ac:dyDescent="0.2">
      <c r="A188" s="27" t="s">
        <v>235</v>
      </c>
      <c r="B188" s="32">
        <f t="shared" si="14"/>
        <v>9</v>
      </c>
      <c r="C188" s="29" t="s">
        <v>114</v>
      </c>
      <c r="D188" s="28">
        <f t="shared" si="15"/>
        <v>0</v>
      </c>
      <c r="E188" s="29" t="s">
        <v>57</v>
      </c>
      <c r="F188" s="28">
        <f t="shared" si="16"/>
        <v>0</v>
      </c>
      <c r="G188" s="29" t="s">
        <v>92</v>
      </c>
      <c r="H188" s="28">
        <f t="shared" si="17"/>
        <v>5</v>
      </c>
      <c r="I188" s="29">
        <v>14</v>
      </c>
      <c r="J188" s="28">
        <f t="shared" si="18"/>
        <v>1</v>
      </c>
      <c r="K188" s="29" t="s">
        <v>37</v>
      </c>
      <c r="L188" s="28">
        <f t="shared" si="19"/>
        <v>0</v>
      </c>
      <c r="M188" s="29">
        <v>321</v>
      </c>
      <c r="N188" s="28">
        <f t="shared" si="20"/>
        <v>3</v>
      </c>
    </row>
    <row r="189" spans="1:14" x14ac:dyDescent="0.2">
      <c r="A189" s="27" t="s">
        <v>196</v>
      </c>
      <c r="B189" s="32">
        <f t="shared" si="14"/>
        <v>9</v>
      </c>
      <c r="C189" s="29" t="s">
        <v>49</v>
      </c>
      <c r="D189" s="28">
        <f t="shared" si="15"/>
        <v>0</v>
      </c>
      <c r="E189" s="29" t="s">
        <v>64</v>
      </c>
      <c r="F189" s="28">
        <f t="shared" si="16"/>
        <v>0</v>
      </c>
      <c r="G189" s="29" t="s">
        <v>92</v>
      </c>
      <c r="H189" s="28">
        <f t="shared" si="17"/>
        <v>5</v>
      </c>
      <c r="I189" s="29">
        <v>9</v>
      </c>
      <c r="J189" s="28">
        <f t="shared" si="18"/>
        <v>3</v>
      </c>
      <c r="K189" s="29" t="s">
        <v>35</v>
      </c>
      <c r="L189" s="28">
        <f t="shared" si="19"/>
        <v>0</v>
      </c>
      <c r="M189" s="29">
        <v>337</v>
      </c>
      <c r="N189" s="28">
        <f t="shared" si="20"/>
        <v>1</v>
      </c>
    </row>
    <row r="190" spans="1:14" x14ac:dyDescent="0.2">
      <c r="A190" s="27" t="s">
        <v>328</v>
      </c>
      <c r="B190" s="32">
        <f t="shared" si="14"/>
        <v>9</v>
      </c>
      <c r="C190" s="29" t="s">
        <v>49</v>
      </c>
      <c r="D190" s="28">
        <f t="shared" si="15"/>
        <v>0</v>
      </c>
      <c r="E190" s="29" t="s">
        <v>64</v>
      </c>
      <c r="F190" s="28">
        <f t="shared" si="16"/>
        <v>0</v>
      </c>
      <c r="G190" s="29" t="s">
        <v>92</v>
      </c>
      <c r="H190" s="28">
        <f t="shared" si="17"/>
        <v>5</v>
      </c>
      <c r="I190" s="29">
        <v>10</v>
      </c>
      <c r="J190" s="28">
        <f t="shared" si="18"/>
        <v>3</v>
      </c>
      <c r="K190" s="29" t="s">
        <v>35</v>
      </c>
      <c r="L190" s="28">
        <f t="shared" si="19"/>
        <v>0</v>
      </c>
      <c r="M190" s="29">
        <v>332</v>
      </c>
      <c r="N190" s="28">
        <f t="shared" si="20"/>
        <v>1</v>
      </c>
    </row>
    <row r="191" spans="1:14" x14ac:dyDescent="0.2">
      <c r="A191" s="27" t="s">
        <v>294</v>
      </c>
      <c r="B191" s="32">
        <f t="shared" si="14"/>
        <v>9</v>
      </c>
      <c r="C191" s="29" t="s">
        <v>49</v>
      </c>
      <c r="D191" s="28">
        <f t="shared" si="15"/>
        <v>0</v>
      </c>
      <c r="E191" s="29" t="s">
        <v>64</v>
      </c>
      <c r="F191" s="28">
        <f t="shared" si="16"/>
        <v>0</v>
      </c>
      <c r="G191" s="29" t="s">
        <v>92</v>
      </c>
      <c r="H191" s="28">
        <f t="shared" si="17"/>
        <v>5</v>
      </c>
      <c r="I191" s="29">
        <v>8</v>
      </c>
      <c r="J191" s="28">
        <f t="shared" si="18"/>
        <v>1</v>
      </c>
      <c r="K191" s="29" t="s">
        <v>37</v>
      </c>
      <c r="L191" s="28">
        <f t="shared" si="19"/>
        <v>0</v>
      </c>
      <c r="M191" s="29">
        <v>318</v>
      </c>
      <c r="N191" s="28">
        <f t="shared" si="20"/>
        <v>3</v>
      </c>
    </row>
    <row r="192" spans="1:14" x14ac:dyDescent="0.2">
      <c r="A192" s="27" t="s">
        <v>281</v>
      </c>
      <c r="B192" s="32">
        <f t="shared" si="14"/>
        <v>9</v>
      </c>
      <c r="C192" s="29" t="s">
        <v>57</v>
      </c>
      <c r="D192" s="28">
        <f t="shared" si="15"/>
        <v>5</v>
      </c>
      <c r="E192" s="29" t="s">
        <v>114</v>
      </c>
      <c r="F192" s="28">
        <f t="shared" si="16"/>
        <v>0</v>
      </c>
      <c r="G192" s="29" t="s">
        <v>64</v>
      </c>
      <c r="H192" s="28">
        <f t="shared" si="17"/>
        <v>0</v>
      </c>
      <c r="I192" s="29">
        <v>9</v>
      </c>
      <c r="J192" s="28">
        <f t="shared" si="18"/>
        <v>3</v>
      </c>
      <c r="K192" s="29" t="s">
        <v>37</v>
      </c>
      <c r="L192" s="28">
        <f t="shared" si="19"/>
        <v>0</v>
      </c>
      <c r="M192" s="29">
        <v>333</v>
      </c>
      <c r="N192" s="28">
        <f t="shared" si="20"/>
        <v>1</v>
      </c>
    </row>
    <row r="193" spans="1:14" x14ac:dyDescent="0.2">
      <c r="A193" s="27" t="s">
        <v>247</v>
      </c>
      <c r="B193" s="32">
        <f t="shared" si="14"/>
        <v>9</v>
      </c>
      <c r="C193" s="29" t="s">
        <v>49</v>
      </c>
      <c r="D193" s="28">
        <f t="shared" si="15"/>
        <v>0</v>
      </c>
      <c r="E193" s="29" t="s">
        <v>64</v>
      </c>
      <c r="F193" s="28">
        <f t="shared" si="16"/>
        <v>0</v>
      </c>
      <c r="G193" s="29" t="s">
        <v>92</v>
      </c>
      <c r="H193" s="28">
        <f t="shared" si="17"/>
        <v>5</v>
      </c>
      <c r="I193" s="29">
        <v>10</v>
      </c>
      <c r="J193" s="28">
        <f t="shared" si="18"/>
        <v>3</v>
      </c>
      <c r="K193" s="29" t="s">
        <v>35</v>
      </c>
      <c r="L193" s="28">
        <f t="shared" si="19"/>
        <v>0</v>
      </c>
      <c r="M193" s="29">
        <v>334</v>
      </c>
      <c r="N193" s="28">
        <f t="shared" si="20"/>
        <v>1</v>
      </c>
    </row>
    <row r="194" spans="1:14" x14ac:dyDescent="0.2">
      <c r="A194" s="27" t="s">
        <v>464</v>
      </c>
      <c r="B194" s="32">
        <f t="shared" si="14"/>
        <v>9</v>
      </c>
      <c r="C194" s="29" t="s">
        <v>49</v>
      </c>
      <c r="D194" s="28">
        <f t="shared" si="15"/>
        <v>0</v>
      </c>
      <c r="E194" s="29" t="s">
        <v>102</v>
      </c>
      <c r="F194" s="28">
        <f t="shared" si="16"/>
        <v>0</v>
      </c>
      <c r="G194" s="29" t="s">
        <v>92</v>
      </c>
      <c r="H194" s="28">
        <f t="shared" si="17"/>
        <v>5</v>
      </c>
      <c r="I194" s="29">
        <v>13</v>
      </c>
      <c r="J194" s="28">
        <f t="shared" si="18"/>
        <v>3</v>
      </c>
      <c r="K194" s="29" t="s">
        <v>35</v>
      </c>
      <c r="L194" s="28">
        <f t="shared" si="19"/>
        <v>0</v>
      </c>
      <c r="M194" s="29">
        <v>342</v>
      </c>
      <c r="N194" s="28">
        <f t="shared" si="20"/>
        <v>1</v>
      </c>
    </row>
    <row r="195" spans="1:14" x14ac:dyDescent="0.2">
      <c r="A195" s="27" t="s">
        <v>137</v>
      </c>
      <c r="B195" s="32">
        <f t="shared" si="14"/>
        <v>9</v>
      </c>
      <c r="C195" s="29" t="s">
        <v>49</v>
      </c>
      <c r="D195" s="28">
        <f t="shared" si="15"/>
        <v>0</v>
      </c>
      <c r="E195" s="29" t="s">
        <v>102</v>
      </c>
      <c r="F195" s="28">
        <f t="shared" si="16"/>
        <v>0</v>
      </c>
      <c r="G195" s="29" t="s">
        <v>92</v>
      </c>
      <c r="H195" s="28">
        <f t="shared" si="17"/>
        <v>5</v>
      </c>
      <c r="I195" s="29">
        <v>13</v>
      </c>
      <c r="J195" s="28">
        <f t="shared" si="18"/>
        <v>3</v>
      </c>
      <c r="K195" s="29" t="s">
        <v>37</v>
      </c>
      <c r="L195" s="28">
        <f t="shared" si="19"/>
        <v>0</v>
      </c>
      <c r="M195" s="29">
        <v>335</v>
      </c>
      <c r="N195" s="28">
        <f t="shared" si="20"/>
        <v>1</v>
      </c>
    </row>
    <row r="196" spans="1:14" x14ac:dyDescent="0.2">
      <c r="A196" s="27" t="s">
        <v>265</v>
      </c>
      <c r="B196" s="32">
        <f t="shared" si="14"/>
        <v>9</v>
      </c>
      <c r="C196" s="29" t="s">
        <v>49</v>
      </c>
      <c r="D196" s="28">
        <f t="shared" si="15"/>
        <v>0</v>
      </c>
      <c r="E196" s="29" t="s">
        <v>102</v>
      </c>
      <c r="F196" s="28">
        <f t="shared" si="16"/>
        <v>0</v>
      </c>
      <c r="G196" s="29" t="s">
        <v>92</v>
      </c>
      <c r="H196" s="28">
        <f t="shared" si="17"/>
        <v>5</v>
      </c>
      <c r="I196" s="29">
        <v>12</v>
      </c>
      <c r="J196" s="28">
        <f t="shared" si="18"/>
        <v>3</v>
      </c>
      <c r="K196" s="29" t="s">
        <v>37</v>
      </c>
      <c r="L196" s="28">
        <f t="shared" si="19"/>
        <v>0</v>
      </c>
      <c r="M196" s="29">
        <v>335</v>
      </c>
      <c r="N196" s="28">
        <f t="shared" si="20"/>
        <v>1</v>
      </c>
    </row>
    <row r="197" spans="1:14" x14ac:dyDescent="0.2">
      <c r="A197" s="27" t="s">
        <v>591</v>
      </c>
      <c r="B197" s="32">
        <f t="shared" ref="B197:B226" si="21">D197+F197+H197+J197+L197+N197</f>
        <v>9</v>
      </c>
      <c r="C197" s="29" t="s">
        <v>49</v>
      </c>
      <c r="D197" s="28">
        <f t="shared" ref="D197:D226" si="22">IF(C197=C$3, 5,) + IF(AND(C197=E$3, E197=C$3), 2.5, 0)</f>
        <v>0</v>
      </c>
      <c r="E197" s="29" t="s">
        <v>102</v>
      </c>
      <c r="F197" s="28">
        <f t="shared" ref="F197:F226" si="23">IF(E197=E$3,5, 0) + IF(AND(E197=C$3, C197=E$3), 2.5, 0)</f>
        <v>0</v>
      </c>
      <c r="G197" s="29" t="s">
        <v>92</v>
      </c>
      <c r="H197" s="28">
        <f t="shared" ref="H197:H226" si="24">IF(G197=G$3, 5, 0)</f>
        <v>5</v>
      </c>
      <c r="I197" s="29">
        <v>12</v>
      </c>
      <c r="J197" s="28">
        <f t="shared" ref="J197:J226" si="25">IF(I197=I$3, 5, 0) + IF(AND(I197&gt;=(I$3-2), I197&lt;=(I$3+2), I197&lt;&gt;I$3), 3, 0) + IF(AND(I197&gt;=(I$3-5), I197&lt;(I$3-2)), 1, 0) + IF(AND(I197&gt;(I$3+2), I197&lt;=(I$3+5)), 1, 0)</f>
        <v>3</v>
      </c>
      <c r="K197" s="29" t="s">
        <v>37</v>
      </c>
      <c r="L197" s="28">
        <f t="shared" ref="L197:L226" si="26">IF(K197=K$3, 3, 0)</f>
        <v>0</v>
      </c>
      <c r="M197" s="29">
        <v>340</v>
      </c>
      <c r="N197" s="28">
        <f t="shared" ref="N197:N226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1</v>
      </c>
    </row>
    <row r="198" spans="1:14" x14ac:dyDescent="0.2">
      <c r="A198" s="27" t="s">
        <v>493</v>
      </c>
      <c r="B198" s="32">
        <f t="shared" si="21"/>
        <v>9</v>
      </c>
      <c r="C198" s="29" t="s">
        <v>49</v>
      </c>
      <c r="D198" s="28">
        <f t="shared" si="22"/>
        <v>0</v>
      </c>
      <c r="E198" s="29" t="s">
        <v>102</v>
      </c>
      <c r="F198" s="28">
        <f t="shared" si="23"/>
        <v>0</v>
      </c>
      <c r="G198" s="29" t="s">
        <v>92</v>
      </c>
      <c r="H198" s="28">
        <f t="shared" si="24"/>
        <v>5</v>
      </c>
      <c r="I198" s="29">
        <v>12</v>
      </c>
      <c r="J198" s="28">
        <f t="shared" si="25"/>
        <v>3</v>
      </c>
      <c r="K198" s="29" t="s">
        <v>37</v>
      </c>
      <c r="L198" s="28">
        <f t="shared" si="26"/>
        <v>0</v>
      </c>
      <c r="M198" s="29">
        <v>340</v>
      </c>
      <c r="N198" s="28">
        <f t="shared" si="27"/>
        <v>1</v>
      </c>
    </row>
    <row r="199" spans="1:14" x14ac:dyDescent="0.2">
      <c r="A199" s="27" t="s">
        <v>439</v>
      </c>
      <c r="B199" s="32">
        <f t="shared" si="21"/>
        <v>9</v>
      </c>
      <c r="C199" s="29" t="s">
        <v>64</v>
      </c>
      <c r="D199" s="28">
        <f t="shared" si="22"/>
        <v>0</v>
      </c>
      <c r="E199" s="29" t="s">
        <v>57</v>
      </c>
      <c r="F199" s="28">
        <f t="shared" si="23"/>
        <v>0</v>
      </c>
      <c r="G199" s="29" t="s">
        <v>92</v>
      </c>
      <c r="H199" s="28">
        <f t="shared" si="24"/>
        <v>5</v>
      </c>
      <c r="I199" s="29">
        <v>13</v>
      </c>
      <c r="J199" s="28">
        <f t="shared" si="25"/>
        <v>3</v>
      </c>
      <c r="K199" s="29" t="s">
        <v>35</v>
      </c>
      <c r="L199" s="28">
        <f t="shared" si="26"/>
        <v>0</v>
      </c>
      <c r="M199" s="29">
        <v>339</v>
      </c>
      <c r="N199" s="28">
        <f t="shared" si="27"/>
        <v>1</v>
      </c>
    </row>
    <row r="200" spans="1:14" x14ac:dyDescent="0.2">
      <c r="A200" s="27" t="s">
        <v>296</v>
      </c>
      <c r="B200" s="32">
        <f t="shared" si="21"/>
        <v>9</v>
      </c>
      <c r="C200" s="29" t="s">
        <v>49</v>
      </c>
      <c r="D200" s="28">
        <f t="shared" si="22"/>
        <v>0</v>
      </c>
      <c r="E200" s="29" t="s">
        <v>102</v>
      </c>
      <c r="F200" s="28">
        <f t="shared" si="23"/>
        <v>0</v>
      </c>
      <c r="G200" s="29" t="s">
        <v>92</v>
      </c>
      <c r="H200" s="28">
        <f t="shared" si="24"/>
        <v>5</v>
      </c>
      <c r="I200" s="29">
        <v>13</v>
      </c>
      <c r="J200" s="28">
        <f t="shared" si="25"/>
        <v>3</v>
      </c>
      <c r="K200" s="29" t="s">
        <v>37</v>
      </c>
      <c r="L200" s="28">
        <f t="shared" si="26"/>
        <v>0</v>
      </c>
      <c r="M200" s="29">
        <v>333</v>
      </c>
      <c r="N200" s="28">
        <f t="shared" si="27"/>
        <v>1</v>
      </c>
    </row>
    <row r="201" spans="1:14" x14ac:dyDescent="0.2">
      <c r="A201" s="27" t="s">
        <v>369</v>
      </c>
      <c r="B201" s="32">
        <f t="shared" si="21"/>
        <v>9</v>
      </c>
      <c r="C201" s="29" t="s">
        <v>49</v>
      </c>
      <c r="D201" s="28">
        <f t="shared" si="22"/>
        <v>0</v>
      </c>
      <c r="E201" s="29" t="s">
        <v>64</v>
      </c>
      <c r="F201" s="28">
        <f t="shared" si="23"/>
        <v>0</v>
      </c>
      <c r="G201" s="29" t="s">
        <v>92</v>
      </c>
      <c r="H201" s="28">
        <f t="shared" si="24"/>
        <v>5</v>
      </c>
      <c r="I201" s="29">
        <v>13</v>
      </c>
      <c r="J201" s="28">
        <f t="shared" si="25"/>
        <v>3</v>
      </c>
      <c r="K201" s="29" t="s">
        <v>35</v>
      </c>
      <c r="L201" s="28">
        <f t="shared" si="26"/>
        <v>0</v>
      </c>
      <c r="M201" s="29">
        <v>342</v>
      </c>
      <c r="N201" s="28">
        <f t="shared" si="27"/>
        <v>1</v>
      </c>
    </row>
    <row r="202" spans="1:14" x14ac:dyDescent="0.2">
      <c r="A202" s="27" t="s">
        <v>378</v>
      </c>
      <c r="B202" s="32">
        <f t="shared" si="21"/>
        <v>9</v>
      </c>
      <c r="C202" s="29" t="s">
        <v>49</v>
      </c>
      <c r="D202" s="28">
        <f t="shared" si="22"/>
        <v>0</v>
      </c>
      <c r="E202" s="29" t="s">
        <v>64</v>
      </c>
      <c r="F202" s="28">
        <f t="shared" si="23"/>
        <v>0</v>
      </c>
      <c r="G202" s="29" t="s">
        <v>92</v>
      </c>
      <c r="H202" s="28">
        <f t="shared" si="24"/>
        <v>5</v>
      </c>
      <c r="I202" s="29">
        <v>15</v>
      </c>
      <c r="J202" s="28">
        <f t="shared" si="25"/>
        <v>1</v>
      </c>
      <c r="K202" s="29" t="s">
        <v>35</v>
      </c>
      <c r="L202" s="28">
        <f t="shared" si="26"/>
        <v>0</v>
      </c>
      <c r="M202" s="29">
        <v>327</v>
      </c>
      <c r="N202" s="28">
        <f t="shared" si="27"/>
        <v>3</v>
      </c>
    </row>
    <row r="203" spans="1:14" x14ac:dyDescent="0.2">
      <c r="A203" s="27" t="s">
        <v>264</v>
      </c>
      <c r="B203" s="32">
        <f t="shared" si="21"/>
        <v>9</v>
      </c>
      <c r="C203" s="29" t="s">
        <v>57</v>
      </c>
      <c r="D203" s="28">
        <f t="shared" si="22"/>
        <v>5</v>
      </c>
      <c r="E203" s="29" t="s">
        <v>114</v>
      </c>
      <c r="F203" s="28">
        <f t="shared" si="23"/>
        <v>0</v>
      </c>
      <c r="G203" s="29" t="s">
        <v>64</v>
      </c>
      <c r="H203" s="28">
        <f t="shared" si="24"/>
        <v>0</v>
      </c>
      <c r="I203" s="29">
        <v>10</v>
      </c>
      <c r="J203" s="28">
        <f t="shared" si="25"/>
        <v>3</v>
      </c>
      <c r="K203" s="29" t="s">
        <v>37</v>
      </c>
      <c r="L203" s="28">
        <f t="shared" si="26"/>
        <v>0</v>
      </c>
      <c r="M203" s="29">
        <v>333</v>
      </c>
      <c r="N203" s="28">
        <f t="shared" si="27"/>
        <v>1</v>
      </c>
    </row>
    <row r="204" spans="1:14" x14ac:dyDescent="0.2">
      <c r="A204" s="27" t="s">
        <v>479</v>
      </c>
      <c r="B204" s="32">
        <f t="shared" si="21"/>
        <v>9</v>
      </c>
      <c r="C204" s="29" t="s">
        <v>49</v>
      </c>
      <c r="D204" s="28">
        <f t="shared" si="22"/>
        <v>0</v>
      </c>
      <c r="E204" s="29" t="s">
        <v>64</v>
      </c>
      <c r="F204" s="28">
        <f t="shared" si="23"/>
        <v>0</v>
      </c>
      <c r="G204" s="29" t="s">
        <v>92</v>
      </c>
      <c r="H204" s="28">
        <f t="shared" si="24"/>
        <v>5</v>
      </c>
      <c r="I204" s="29">
        <v>13</v>
      </c>
      <c r="J204" s="28">
        <f t="shared" si="25"/>
        <v>3</v>
      </c>
      <c r="K204" s="29" t="s">
        <v>37</v>
      </c>
      <c r="L204" s="28">
        <f t="shared" si="26"/>
        <v>0</v>
      </c>
      <c r="M204" s="29">
        <v>350</v>
      </c>
      <c r="N204" s="28">
        <f t="shared" si="27"/>
        <v>1</v>
      </c>
    </row>
    <row r="205" spans="1:14" x14ac:dyDescent="0.2">
      <c r="A205" s="27" t="s">
        <v>396</v>
      </c>
      <c r="B205" s="32">
        <f t="shared" si="21"/>
        <v>9</v>
      </c>
      <c r="C205" s="29" t="s">
        <v>102</v>
      </c>
      <c r="D205" s="28">
        <f t="shared" si="22"/>
        <v>0</v>
      </c>
      <c r="E205" s="29" t="s">
        <v>49</v>
      </c>
      <c r="F205" s="28">
        <f t="shared" si="23"/>
        <v>5</v>
      </c>
      <c r="G205" s="29" t="s">
        <v>57</v>
      </c>
      <c r="H205" s="28">
        <f t="shared" si="24"/>
        <v>0</v>
      </c>
      <c r="I205" s="29">
        <v>15</v>
      </c>
      <c r="J205" s="28">
        <f t="shared" si="25"/>
        <v>1</v>
      </c>
      <c r="K205" s="29" t="s">
        <v>37</v>
      </c>
      <c r="L205" s="28">
        <f t="shared" si="26"/>
        <v>0</v>
      </c>
      <c r="M205" s="29">
        <v>318</v>
      </c>
      <c r="N205" s="28">
        <f t="shared" si="27"/>
        <v>3</v>
      </c>
    </row>
    <row r="206" spans="1:14" x14ac:dyDescent="0.2">
      <c r="A206" s="27" t="s">
        <v>314</v>
      </c>
      <c r="B206" s="32">
        <f t="shared" si="21"/>
        <v>8</v>
      </c>
      <c r="C206" s="29" t="s">
        <v>102</v>
      </c>
      <c r="D206" s="28">
        <f t="shared" si="22"/>
        <v>0</v>
      </c>
      <c r="E206" s="29" t="s">
        <v>64</v>
      </c>
      <c r="F206" s="28">
        <f t="shared" si="23"/>
        <v>0</v>
      </c>
      <c r="G206" s="29" t="s">
        <v>57</v>
      </c>
      <c r="H206" s="28">
        <f t="shared" si="24"/>
        <v>0</v>
      </c>
      <c r="I206" s="29">
        <v>13</v>
      </c>
      <c r="J206" s="28">
        <f t="shared" si="25"/>
        <v>3</v>
      </c>
      <c r="K206" s="29" t="s">
        <v>35</v>
      </c>
      <c r="L206" s="28">
        <f t="shared" si="26"/>
        <v>0</v>
      </c>
      <c r="M206" s="29">
        <v>313</v>
      </c>
      <c r="N206" s="28">
        <f t="shared" si="27"/>
        <v>5</v>
      </c>
    </row>
    <row r="207" spans="1:14" x14ac:dyDescent="0.2">
      <c r="A207" s="27" t="s">
        <v>590</v>
      </c>
      <c r="B207" s="32">
        <f t="shared" si="21"/>
        <v>8</v>
      </c>
      <c r="C207" s="29" t="s">
        <v>57</v>
      </c>
      <c r="D207" s="28">
        <f t="shared" si="22"/>
        <v>5</v>
      </c>
      <c r="E207" s="29" t="s">
        <v>102</v>
      </c>
      <c r="F207" s="28">
        <f t="shared" si="23"/>
        <v>0</v>
      </c>
      <c r="G207" s="29" t="s">
        <v>64</v>
      </c>
      <c r="H207" s="28">
        <f t="shared" si="24"/>
        <v>0</v>
      </c>
      <c r="I207" s="29">
        <v>12</v>
      </c>
      <c r="J207" s="28">
        <f t="shared" si="25"/>
        <v>3</v>
      </c>
      <c r="K207" s="29" t="s">
        <v>37</v>
      </c>
      <c r="L207" s="28">
        <f t="shared" si="26"/>
        <v>0</v>
      </c>
      <c r="M207" s="29">
        <v>1960</v>
      </c>
      <c r="N207" s="28">
        <f t="shared" si="27"/>
        <v>0</v>
      </c>
    </row>
    <row r="208" spans="1:14" x14ac:dyDescent="0.2">
      <c r="A208" s="27" t="s">
        <v>406</v>
      </c>
      <c r="B208" s="32">
        <f t="shared" si="21"/>
        <v>8</v>
      </c>
      <c r="C208" s="29" t="s">
        <v>49</v>
      </c>
      <c r="D208" s="28">
        <f t="shared" si="22"/>
        <v>2.5</v>
      </c>
      <c r="E208" s="29" t="s">
        <v>57</v>
      </c>
      <c r="F208" s="28">
        <f t="shared" si="23"/>
        <v>2.5</v>
      </c>
      <c r="G208" s="29" t="s">
        <v>114</v>
      </c>
      <c r="H208" s="28">
        <f t="shared" si="24"/>
        <v>0</v>
      </c>
      <c r="I208" s="29">
        <v>9</v>
      </c>
      <c r="J208" s="28">
        <f t="shared" si="25"/>
        <v>3</v>
      </c>
      <c r="K208" s="29" t="s">
        <v>35</v>
      </c>
      <c r="L208" s="28">
        <f t="shared" si="26"/>
        <v>0</v>
      </c>
      <c r="M208" s="29">
        <v>360</v>
      </c>
      <c r="N208" s="28">
        <f t="shared" si="27"/>
        <v>0</v>
      </c>
    </row>
    <row r="209" spans="1:14" x14ac:dyDescent="0.2">
      <c r="A209" s="27" t="s">
        <v>390</v>
      </c>
      <c r="B209" s="32">
        <f t="shared" si="21"/>
        <v>8</v>
      </c>
      <c r="C209" s="29" t="s">
        <v>49</v>
      </c>
      <c r="D209" s="28">
        <f t="shared" si="22"/>
        <v>0</v>
      </c>
      <c r="E209" s="29" t="s">
        <v>114</v>
      </c>
      <c r="F209" s="28">
        <f t="shared" si="23"/>
        <v>0</v>
      </c>
      <c r="G209" s="29" t="s">
        <v>92</v>
      </c>
      <c r="H209" s="28">
        <f t="shared" si="24"/>
        <v>5</v>
      </c>
      <c r="I209" s="29">
        <v>10</v>
      </c>
      <c r="J209" s="28">
        <f t="shared" si="25"/>
        <v>3</v>
      </c>
      <c r="K209" s="29" t="s">
        <v>37</v>
      </c>
      <c r="L209" s="28">
        <f t="shared" si="26"/>
        <v>0</v>
      </c>
      <c r="M209" s="29">
        <v>360</v>
      </c>
      <c r="N209" s="28">
        <f t="shared" si="27"/>
        <v>0</v>
      </c>
    </row>
    <row r="210" spans="1:14" x14ac:dyDescent="0.2">
      <c r="A210" s="27" t="s">
        <v>177</v>
      </c>
      <c r="B210" s="32">
        <f t="shared" si="21"/>
        <v>7</v>
      </c>
      <c r="C210" s="29" t="s">
        <v>64</v>
      </c>
      <c r="D210" s="28">
        <f t="shared" si="22"/>
        <v>0</v>
      </c>
      <c r="E210" s="29" t="s">
        <v>49</v>
      </c>
      <c r="F210" s="28">
        <f t="shared" si="23"/>
        <v>5</v>
      </c>
      <c r="G210" s="29" t="s">
        <v>114</v>
      </c>
      <c r="H210" s="28">
        <f t="shared" si="24"/>
        <v>0</v>
      </c>
      <c r="I210" s="29">
        <v>15</v>
      </c>
      <c r="J210" s="28">
        <f t="shared" si="25"/>
        <v>1</v>
      </c>
      <c r="K210" s="29" t="s">
        <v>35</v>
      </c>
      <c r="L210" s="28">
        <f t="shared" si="26"/>
        <v>0</v>
      </c>
      <c r="M210" s="29">
        <v>350</v>
      </c>
      <c r="N210" s="28">
        <f t="shared" si="27"/>
        <v>1</v>
      </c>
    </row>
    <row r="211" spans="1:14" x14ac:dyDescent="0.2">
      <c r="A211" s="27" t="s">
        <v>308</v>
      </c>
      <c r="B211" s="32">
        <f t="shared" si="21"/>
        <v>7</v>
      </c>
      <c r="C211" s="29" t="s">
        <v>49</v>
      </c>
      <c r="D211" s="28">
        <f t="shared" si="22"/>
        <v>0</v>
      </c>
      <c r="E211" s="29" t="s">
        <v>114</v>
      </c>
      <c r="F211" s="28">
        <f t="shared" si="23"/>
        <v>0</v>
      </c>
      <c r="G211" s="29" t="s">
        <v>92</v>
      </c>
      <c r="H211" s="28">
        <f t="shared" si="24"/>
        <v>5</v>
      </c>
      <c r="I211" s="29">
        <v>14</v>
      </c>
      <c r="J211" s="28">
        <f t="shared" si="25"/>
        <v>1</v>
      </c>
      <c r="K211" s="29" t="s">
        <v>35</v>
      </c>
      <c r="L211" s="28">
        <f t="shared" si="26"/>
        <v>0</v>
      </c>
      <c r="M211" s="29">
        <v>337</v>
      </c>
      <c r="N211" s="28">
        <f t="shared" si="27"/>
        <v>1</v>
      </c>
    </row>
    <row r="212" spans="1:14" x14ac:dyDescent="0.2">
      <c r="A212" s="27" t="s">
        <v>215</v>
      </c>
      <c r="B212" s="32">
        <f t="shared" si="21"/>
        <v>7</v>
      </c>
      <c r="C212" s="29" t="s">
        <v>49</v>
      </c>
      <c r="D212" s="28">
        <f t="shared" si="22"/>
        <v>0</v>
      </c>
      <c r="E212" s="29" t="s">
        <v>102</v>
      </c>
      <c r="F212" s="28">
        <f t="shared" si="23"/>
        <v>0</v>
      </c>
      <c r="G212" s="29" t="s">
        <v>92</v>
      </c>
      <c r="H212" s="28">
        <f t="shared" si="24"/>
        <v>5</v>
      </c>
      <c r="I212" s="29">
        <v>8</v>
      </c>
      <c r="J212" s="28">
        <f t="shared" si="25"/>
        <v>1</v>
      </c>
      <c r="K212" s="29" t="s">
        <v>37</v>
      </c>
      <c r="L212" s="28">
        <f t="shared" si="26"/>
        <v>0</v>
      </c>
      <c r="M212" s="29">
        <v>341</v>
      </c>
      <c r="N212" s="28">
        <f t="shared" si="27"/>
        <v>1</v>
      </c>
    </row>
    <row r="213" spans="1:14" x14ac:dyDescent="0.2">
      <c r="A213" s="27" t="s">
        <v>286</v>
      </c>
      <c r="B213" s="32">
        <f t="shared" si="21"/>
        <v>7</v>
      </c>
      <c r="C213" s="29" t="s">
        <v>49</v>
      </c>
      <c r="D213" s="28">
        <f t="shared" si="22"/>
        <v>0</v>
      </c>
      <c r="E213" s="29" t="s">
        <v>102</v>
      </c>
      <c r="F213" s="28">
        <f t="shared" si="23"/>
        <v>0</v>
      </c>
      <c r="G213" s="29" t="s">
        <v>92</v>
      </c>
      <c r="H213" s="28">
        <f t="shared" si="24"/>
        <v>5</v>
      </c>
      <c r="I213" s="29">
        <v>15</v>
      </c>
      <c r="J213" s="28">
        <f t="shared" si="25"/>
        <v>1</v>
      </c>
      <c r="K213" s="29" t="s">
        <v>37</v>
      </c>
      <c r="L213" s="28">
        <f t="shared" si="26"/>
        <v>0</v>
      </c>
      <c r="M213" s="29">
        <v>335</v>
      </c>
      <c r="N213" s="28">
        <f t="shared" si="27"/>
        <v>1</v>
      </c>
    </row>
    <row r="214" spans="1:14" x14ac:dyDescent="0.2">
      <c r="A214" s="27" t="s">
        <v>424</v>
      </c>
      <c r="B214" s="32">
        <f t="shared" si="21"/>
        <v>7</v>
      </c>
      <c r="C214" s="29" t="s">
        <v>49</v>
      </c>
      <c r="D214" s="28">
        <f t="shared" si="22"/>
        <v>0</v>
      </c>
      <c r="E214" s="29" t="s">
        <v>64</v>
      </c>
      <c r="F214" s="28">
        <f t="shared" si="23"/>
        <v>0</v>
      </c>
      <c r="G214" s="29" t="s">
        <v>92</v>
      </c>
      <c r="H214" s="28">
        <f t="shared" si="24"/>
        <v>5</v>
      </c>
      <c r="I214" s="29">
        <v>14</v>
      </c>
      <c r="J214" s="28">
        <f t="shared" si="25"/>
        <v>1</v>
      </c>
      <c r="K214" s="29" t="s">
        <v>37</v>
      </c>
      <c r="L214" s="28">
        <f t="shared" si="26"/>
        <v>0</v>
      </c>
      <c r="M214" s="29">
        <v>349</v>
      </c>
      <c r="N214" s="28">
        <f t="shared" si="27"/>
        <v>1</v>
      </c>
    </row>
    <row r="215" spans="1:14" x14ac:dyDescent="0.2">
      <c r="A215" s="27" t="s">
        <v>341</v>
      </c>
      <c r="B215" s="32">
        <f t="shared" si="21"/>
        <v>7</v>
      </c>
      <c r="C215" s="29" t="s">
        <v>64</v>
      </c>
      <c r="D215" s="28">
        <f t="shared" si="22"/>
        <v>0</v>
      </c>
      <c r="E215" s="29" t="s">
        <v>102</v>
      </c>
      <c r="F215" s="28">
        <f t="shared" si="23"/>
        <v>0</v>
      </c>
      <c r="G215" s="29" t="s">
        <v>92</v>
      </c>
      <c r="H215" s="28">
        <f t="shared" si="24"/>
        <v>5</v>
      </c>
      <c r="I215" s="29">
        <v>14</v>
      </c>
      <c r="J215" s="28">
        <f t="shared" si="25"/>
        <v>1</v>
      </c>
      <c r="K215" s="29" t="s">
        <v>35</v>
      </c>
      <c r="L215" s="28">
        <f t="shared" si="26"/>
        <v>0</v>
      </c>
      <c r="M215" s="29">
        <v>345</v>
      </c>
      <c r="N215" s="28">
        <f t="shared" si="27"/>
        <v>1</v>
      </c>
    </row>
    <row r="216" spans="1:14" x14ac:dyDescent="0.2">
      <c r="A216" s="27" t="s">
        <v>166</v>
      </c>
      <c r="B216" s="32">
        <f t="shared" si="21"/>
        <v>6</v>
      </c>
      <c r="C216" s="29" t="s">
        <v>102</v>
      </c>
      <c r="D216" s="28">
        <f t="shared" si="22"/>
        <v>0</v>
      </c>
      <c r="E216" s="29" t="s">
        <v>114</v>
      </c>
      <c r="F216" s="28">
        <f t="shared" si="23"/>
        <v>0</v>
      </c>
      <c r="G216" s="29" t="s">
        <v>57</v>
      </c>
      <c r="H216" s="28">
        <f t="shared" si="24"/>
        <v>0</v>
      </c>
      <c r="I216" s="29">
        <v>14</v>
      </c>
      <c r="J216" s="28">
        <f t="shared" si="25"/>
        <v>1</v>
      </c>
      <c r="K216" s="29" t="s">
        <v>37</v>
      </c>
      <c r="L216" s="28">
        <f t="shared" si="26"/>
        <v>0</v>
      </c>
      <c r="M216" s="29">
        <v>310</v>
      </c>
      <c r="N216" s="28">
        <f t="shared" si="27"/>
        <v>5</v>
      </c>
    </row>
    <row r="217" spans="1:14" x14ac:dyDescent="0.2">
      <c r="A217" s="27" t="s">
        <v>547</v>
      </c>
      <c r="B217" s="32">
        <f t="shared" si="21"/>
        <v>4</v>
      </c>
      <c r="C217" s="29" t="s">
        <v>102</v>
      </c>
      <c r="D217" s="28">
        <f t="shared" si="22"/>
        <v>0</v>
      </c>
      <c r="E217" s="29" t="s">
        <v>64</v>
      </c>
      <c r="F217" s="28">
        <f t="shared" si="23"/>
        <v>0</v>
      </c>
      <c r="G217" s="29" t="s">
        <v>57</v>
      </c>
      <c r="H217" s="28">
        <f t="shared" si="24"/>
        <v>0</v>
      </c>
      <c r="I217" s="29">
        <v>12</v>
      </c>
      <c r="J217" s="28">
        <f t="shared" si="25"/>
        <v>3</v>
      </c>
      <c r="K217" s="29" t="s">
        <v>35</v>
      </c>
      <c r="L217" s="28">
        <f t="shared" si="26"/>
        <v>0</v>
      </c>
      <c r="M217" s="29">
        <v>350</v>
      </c>
      <c r="N217" s="28">
        <f t="shared" si="27"/>
        <v>1</v>
      </c>
    </row>
    <row r="218" spans="1:14" x14ac:dyDescent="0.2">
      <c r="A218" s="27" t="s">
        <v>168</v>
      </c>
      <c r="B218" s="32">
        <f t="shared" si="21"/>
        <v>4</v>
      </c>
      <c r="C218" s="29" t="s">
        <v>49</v>
      </c>
      <c r="D218" s="28">
        <f t="shared" si="22"/>
        <v>0</v>
      </c>
      <c r="E218" s="29" t="s">
        <v>102</v>
      </c>
      <c r="F218" s="28">
        <f t="shared" si="23"/>
        <v>0</v>
      </c>
      <c r="G218" s="29" t="s">
        <v>114</v>
      </c>
      <c r="H218" s="28">
        <f t="shared" si="24"/>
        <v>0</v>
      </c>
      <c r="I218" s="29">
        <v>10</v>
      </c>
      <c r="J218" s="28">
        <f t="shared" si="25"/>
        <v>3</v>
      </c>
      <c r="K218" s="29" t="s">
        <v>35</v>
      </c>
      <c r="L218" s="28">
        <f t="shared" si="26"/>
        <v>0</v>
      </c>
      <c r="M218" s="29">
        <v>339</v>
      </c>
      <c r="N218" s="28">
        <f t="shared" si="27"/>
        <v>1</v>
      </c>
    </row>
    <row r="219" spans="1:14" x14ac:dyDescent="0.2">
      <c r="A219" s="27" t="s">
        <v>425</v>
      </c>
      <c r="B219" s="32">
        <f t="shared" si="21"/>
        <v>4</v>
      </c>
      <c r="C219" s="29" t="s">
        <v>102</v>
      </c>
      <c r="D219" s="28">
        <f t="shared" si="22"/>
        <v>0</v>
      </c>
      <c r="E219" s="29" t="s">
        <v>114</v>
      </c>
      <c r="F219" s="28">
        <f t="shared" si="23"/>
        <v>0</v>
      </c>
      <c r="G219" s="29" t="s">
        <v>64</v>
      </c>
      <c r="H219" s="28">
        <f t="shared" si="24"/>
        <v>0</v>
      </c>
      <c r="I219" s="29">
        <v>13</v>
      </c>
      <c r="J219" s="28">
        <f t="shared" si="25"/>
        <v>3</v>
      </c>
      <c r="K219" s="29" t="s">
        <v>35</v>
      </c>
      <c r="L219" s="28">
        <f t="shared" si="26"/>
        <v>0</v>
      </c>
      <c r="M219" s="29">
        <v>343</v>
      </c>
      <c r="N219" s="28">
        <f t="shared" si="27"/>
        <v>1</v>
      </c>
    </row>
    <row r="220" spans="1:14" x14ac:dyDescent="0.2">
      <c r="A220" s="27" t="s">
        <v>307</v>
      </c>
      <c r="B220" s="32">
        <f t="shared" si="21"/>
        <v>4</v>
      </c>
      <c r="C220" s="29" t="s">
        <v>114</v>
      </c>
      <c r="D220" s="28">
        <f t="shared" si="22"/>
        <v>0</v>
      </c>
      <c r="E220" s="29" t="s">
        <v>102</v>
      </c>
      <c r="F220" s="28">
        <f t="shared" si="23"/>
        <v>0</v>
      </c>
      <c r="G220" s="29" t="s">
        <v>57</v>
      </c>
      <c r="H220" s="28">
        <f t="shared" si="24"/>
        <v>0</v>
      </c>
      <c r="I220" s="29">
        <v>14</v>
      </c>
      <c r="J220" s="28">
        <f t="shared" si="25"/>
        <v>1</v>
      </c>
      <c r="K220" s="29" t="s">
        <v>35</v>
      </c>
      <c r="L220" s="28">
        <f t="shared" si="26"/>
        <v>0</v>
      </c>
      <c r="M220" s="29">
        <v>321</v>
      </c>
      <c r="N220" s="28">
        <f t="shared" si="27"/>
        <v>3</v>
      </c>
    </row>
    <row r="221" spans="1:14" x14ac:dyDescent="0.2">
      <c r="A221" s="87" t="s">
        <v>298</v>
      </c>
      <c r="B221" s="32">
        <f t="shared" si="21"/>
        <v>3</v>
      </c>
      <c r="C221" s="29" t="s">
        <v>92</v>
      </c>
      <c r="D221" s="28">
        <f t="shared" si="22"/>
        <v>0</v>
      </c>
      <c r="E221" s="29" t="s">
        <v>64</v>
      </c>
      <c r="F221" s="28">
        <f t="shared" si="23"/>
        <v>0</v>
      </c>
      <c r="G221" s="29" t="s">
        <v>102</v>
      </c>
      <c r="H221" s="28">
        <f t="shared" si="24"/>
        <v>0</v>
      </c>
      <c r="I221" s="29">
        <v>2</v>
      </c>
      <c r="J221" s="28">
        <f t="shared" si="25"/>
        <v>0</v>
      </c>
      <c r="K221" s="29" t="s">
        <v>38</v>
      </c>
      <c r="L221" s="28">
        <f t="shared" si="26"/>
        <v>3</v>
      </c>
      <c r="M221" s="29">
        <v>390</v>
      </c>
      <c r="N221" s="28">
        <f t="shared" si="27"/>
        <v>0</v>
      </c>
    </row>
    <row r="222" spans="1:14" x14ac:dyDescent="0.2">
      <c r="A222" s="27" t="s">
        <v>145</v>
      </c>
      <c r="B222" s="32">
        <f t="shared" si="21"/>
        <v>2</v>
      </c>
      <c r="C222" s="29" t="s">
        <v>49</v>
      </c>
      <c r="D222" s="28">
        <f t="shared" si="22"/>
        <v>0</v>
      </c>
      <c r="E222" s="29" t="s">
        <v>102</v>
      </c>
      <c r="F222" s="28">
        <f t="shared" si="23"/>
        <v>0</v>
      </c>
      <c r="G222" s="29" t="s">
        <v>57</v>
      </c>
      <c r="H222" s="28">
        <f t="shared" si="24"/>
        <v>0</v>
      </c>
      <c r="I222" s="29">
        <v>8</v>
      </c>
      <c r="J222" s="28">
        <f t="shared" si="25"/>
        <v>1</v>
      </c>
      <c r="K222" s="29" t="s">
        <v>81</v>
      </c>
      <c r="L222" s="28">
        <f t="shared" si="26"/>
        <v>0</v>
      </c>
      <c r="M222" s="29">
        <v>338</v>
      </c>
      <c r="N222" s="28">
        <f t="shared" si="27"/>
        <v>1</v>
      </c>
    </row>
    <row r="223" spans="1:14" x14ac:dyDescent="0.2">
      <c r="A223" s="27" t="s">
        <v>340</v>
      </c>
      <c r="B223" s="32">
        <f t="shared" si="21"/>
        <v>2</v>
      </c>
      <c r="C223" s="29" t="s">
        <v>64</v>
      </c>
      <c r="D223" s="28">
        <f t="shared" si="22"/>
        <v>0</v>
      </c>
      <c r="E223" s="29" t="s">
        <v>102</v>
      </c>
      <c r="F223" s="28">
        <f t="shared" si="23"/>
        <v>0</v>
      </c>
      <c r="G223" s="29" t="s">
        <v>114</v>
      </c>
      <c r="H223" s="28">
        <f t="shared" si="24"/>
        <v>0</v>
      </c>
      <c r="I223" s="29">
        <v>14</v>
      </c>
      <c r="J223" s="28">
        <f t="shared" si="25"/>
        <v>1</v>
      </c>
      <c r="K223" s="29" t="s">
        <v>35</v>
      </c>
      <c r="L223" s="28">
        <f t="shared" si="26"/>
        <v>0</v>
      </c>
      <c r="M223" s="29">
        <v>340</v>
      </c>
      <c r="N223" s="28">
        <f t="shared" si="27"/>
        <v>1</v>
      </c>
    </row>
    <row r="224" spans="1:14" x14ac:dyDescent="0.2">
      <c r="A224" s="27" t="s">
        <v>436</v>
      </c>
      <c r="B224" s="32">
        <f t="shared" si="21"/>
        <v>1</v>
      </c>
      <c r="C224" s="29" t="s">
        <v>102</v>
      </c>
      <c r="D224" s="28">
        <f t="shared" si="22"/>
        <v>0</v>
      </c>
      <c r="E224" s="29" t="s">
        <v>114</v>
      </c>
      <c r="F224" s="28">
        <f t="shared" si="23"/>
        <v>0</v>
      </c>
      <c r="G224" s="29" t="s">
        <v>57</v>
      </c>
      <c r="H224" s="28">
        <f t="shared" si="24"/>
        <v>0</v>
      </c>
      <c r="I224" s="29">
        <v>17</v>
      </c>
      <c r="J224" s="28">
        <f t="shared" si="25"/>
        <v>0</v>
      </c>
      <c r="K224" s="29" t="s">
        <v>37</v>
      </c>
      <c r="L224" s="28">
        <f t="shared" si="26"/>
        <v>0</v>
      </c>
      <c r="M224" s="29">
        <v>345</v>
      </c>
      <c r="N224" s="28">
        <f t="shared" si="27"/>
        <v>1</v>
      </c>
    </row>
    <row r="225" spans="1:14" x14ac:dyDescent="0.2">
      <c r="A225" s="27" t="s">
        <v>395</v>
      </c>
      <c r="B225" s="32">
        <f t="shared" si="21"/>
        <v>1</v>
      </c>
      <c r="C225" s="29" t="s">
        <v>92</v>
      </c>
      <c r="D225" s="28">
        <f t="shared" si="22"/>
        <v>0</v>
      </c>
      <c r="E225" s="29" t="s">
        <v>114</v>
      </c>
      <c r="F225" s="28">
        <f t="shared" si="23"/>
        <v>0</v>
      </c>
      <c r="G225" s="29" t="s">
        <v>49</v>
      </c>
      <c r="H225" s="28">
        <f t="shared" si="24"/>
        <v>0</v>
      </c>
      <c r="I225" s="29">
        <v>17</v>
      </c>
      <c r="J225" s="28">
        <f t="shared" si="25"/>
        <v>0</v>
      </c>
      <c r="K225" s="29" t="s">
        <v>81</v>
      </c>
      <c r="L225" s="28">
        <f t="shared" si="26"/>
        <v>0</v>
      </c>
      <c r="M225" s="29">
        <v>275</v>
      </c>
      <c r="N225" s="28">
        <f t="shared" si="27"/>
        <v>1</v>
      </c>
    </row>
    <row r="226" spans="1:14" x14ac:dyDescent="0.2">
      <c r="A226" s="27" t="s">
        <v>305</v>
      </c>
      <c r="B226" s="32">
        <f t="shared" si="21"/>
        <v>0</v>
      </c>
      <c r="C226" s="29" t="s">
        <v>92</v>
      </c>
      <c r="D226" s="28">
        <f t="shared" si="22"/>
        <v>0</v>
      </c>
      <c r="E226" s="29" t="s">
        <v>102</v>
      </c>
      <c r="F226" s="28">
        <f t="shared" si="23"/>
        <v>0</v>
      </c>
      <c r="G226" s="29" t="s">
        <v>57</v>
      </c>
      <c r="H226" s="28">
        <f t="shared" si="24"/>
        <v>0</v>
      </c>
      <c r="I226" s="29">
        <v>20</v>
      </c>
      <c r="J226" s="28">
        <f t="shared" si="25"/>
        <v>0</v>
      </c>
      <c r="K226" s="29" t="s">
        <v>81</v>
      </c>
      <c r="L226" s="28">
        <f t="shared" si="26"/>
        <v>0</v>
      </c>
      <c r="M226" s="29">
        <v>420</v>
      </c>
      <c r="N226" s="28">
        <f t="shared" si="27"/>
        <v>0</v>
      </c>
    </row>
    <row r="227" spans="1:14" x14ac:dyDescent="0.2">
      <c r="A227" s="27"/>
      <c r="B227" s="32"/>
      <c r="C227" s="29"/>
      <c r="E227" s="29"/>
      <c r="G227" s="29"/>
      <c r="I227" s="29"/>
      <c r="K227" s="29"/>
      <c r="M227" s="29"/>
    </row>
    <row r="228" spans="1:14" x14ac:dyDescent="0.2">
      <c r="A228" s="121" t="s">
        <v>99</v>
      </c>
      <c r="B228" s="95">
        <f>AVERAGE(B5:B226)</f>
        <v>15.45045045045045</v>
      </c>
      <c r="C228" s="29"/>
      <c r="E228" s="29"/>
      <c r="G228" s="29"/>
      <c r="I228" s="29"/>
      <c r="K228" s="29"/>
      <c r="M228" s="29"/>
    </row>
    <row r="229" spans="1:14" x14ac:dyDescent="0.2">
      <c r="A229" s="27"/>
      <c r="B229" s="32"/>
      <c r="C229" s="29"/>
      <c r="E229" s="29"/>
      <c r="G229" s="29"/>
      <c r="I229" s="29"/>
      <c r="K229" s="29"/>
      <c r="M229" s="29"/>
    </row>
    <row r="230" spans="1:14" x14ac:dyDescent="0.2">
      <c r="A230" s="27"/>
      <c r="B230" s="32"/>
      <c r="C230" s="29"/>
      <c r="E230" s="29"/>
      <c r="G230" s="29"/>
      <c r="I230" s="29"/>
      <c r="K230" s="29"/>
      <c r="M230" s="29"/>
    </row>
    <row r="231" spans="1:14" x14ac:dyDescent="0.2">
      <c r="A231" s="27"/>
      <c r="B231" s="32"/>
      <c r="C231" s="29"/>
      <c r="E231" s="29"/>
      <c r="G231" s="29"/>
      <c r="I231" s="29"/>
      <c r="K231" s="29"/>
      <c r="M231" s="29"/>
    </row>
    <row r="232" spans="1:14" x14ac:dyDescent="0.2">
      <c r="A232" s="27"/>
      <c r="B232" s="32"/>
      <c r="C232" s="29"/>
      <c r="E232" s="29"/>
      <c r="G232" s="29"/>
      <c r="I232" s="29"/>
      <c r="K232" s="29"/>
      <c r="M232" s="29"/>
    </row>
    <row r="233" spans="1:14" x14ac:dyDescent="0.2">
      <c r="A233" s="27"/>
      <c r="B233" s="32"/>
      <c r="C233" s="29"/>
      <c r="E233" s="29"/>
      <c r="G233" s="29"/>
      <c r="I233" s="29"/>
      <c r="K233" s="29"/>
      <c r="M233" s="29"/>
    </row>
    <row r="234" spans="1:14" x14ac:dyDescent="0.2">
      <c r="A234" s="27"/>
      <c r="B234" s="32"/>
      <c r="C234" s="29"/>
      <c r="E234" s="29"/>
      <c r="G234" s="29"/>
      <c r="I234" s="29"/>
      <c r="K234" s="29"/>
      <c r="M234" s="29"/>
    </row>
    <row r="235" spans="1:14" x14ac:dyDescent="0.2">
      <c r="A235" s="27"/>
      <c r="B235" s="32"/>
      <c r="C235" s="29"/>
      <c r="E235" s="29"/>
      <c r="G235" s="29"/>
      <c r="I235" s="29"/>
      <c r="K235" s="29"/>
      <c r="M235" s="29"/>
    </row>
    <row r="236" spans="1:14" x14ac:dyDescent="0.2">
      <c r="A236" s="27"/>
      <c r="B236" s="32"/>
      <c r="C236" s="29"/>
      <c r="E236" s="29"/>
      <c r="G236" s="29"/>
      <c r="I236" s="29"/>
      <c r="K236" s="29"/>
      <c r="M236" s="29"/>
    </row>
    <row r="238" spans="1:14" x14ac:dyDescent="0.2">
      <c r="B238" s="95"/>
    </row>
  </sheetData>
  <sortState xmlns:xlrd2="http://schemas.microsoft.com/office/spreadsheetml/2017/richdata2" ref="A5:N226">
    <sortCondition descending="1" ref="B5:B226"/>
  </sortState>
  <phoneticPr fontId="5" type="noConversion"/>
  <hyperlinks>
    <hyperlink ref="A221" r:id="rId1" display="http://random.org/" xr:uid="{8F58DCE6-9383-4502-BAA6-68477509E457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1.42578125" style="34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4"/>
  </cols>
  <sheetData>
    <row r="1" spans="1:18" ht="15.75" x14ac:dyDescent="0.25">
      <c r="A1" s="30" t="s">
        <v>41</v>
      </c>
      <c r="B1" s="31" t="s">
        <v>68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8" x14ac:dyDescent="0.2">
      <c r="A2" s="61"/>
      <c r="B2" s="26"/>
    </row>
    <row r="3" spans="1:18" x14ac:dyDescent="0.2">
      <c r="A3" s="62" t="s">
        <v>29</v>
      </c>
      <c r="B3" s="38"/>
      <c r="C3" s="39" t="s">
        <v>44</v>
      </c>
      <c r="D3" s="58">
        <v>5</v>
      </c>
      <c r="E3" s="39" t="s">
        <v>144</v>
      </c>
      <c r="F3" s="40">
        <v>5</v>
      </c>
      <c r="G3" s="39" t="s">
        <v>120</v>
      </c>
      <c r="H3" s="40">
        <v>5</v>
      </c>
      <c r="I3" s="39">
        <v>15</v>
      </c>
      <c r="J3" s="41" t="s">
        <v>30</v>
      </c>
      <c r="K3" s="39" t="s">
        <v>38</v>
      </c>
      <c r="L3" s="40">
        <v>3</v>
      </c>
      <c r="M3" s="39">
        <v>332</v>
      </c>
      <c r="N3" s="42" t="s">
        <v>31</v>
      </c>
    </row>
    <row r="4" spans="1:18" x14ac:dyDescent="0.2">
      <c r="A4" s="61"/>
      <c r="B4" s="26"/>
    </row>
    <row r="5" spans="1:18" x14ac:dyDescent="0.2">
      <c r="A5" s="27" t="s">
        <v>265</v>
      </c>
      <c r="B5" s="26">
        <f t="shared" ref="B5:B36" si="0">D5+F5+H5+J5+L5+N5</f>
        <v>21</v>
      </c>
      <c r="C5" s="29" t="s">
        <v>46</v>
      </c>
      <c r="D5" s="28">
        <f t="shared" ref="D5:D36" si="1">IF(C5=C$3, 5,) + IF(AND(C5=E$3, E5=C$3), 2.5, 0)</f>
        <v>0</v>
      </c>
      <c r="E5" s="29" t="s">
        <v>144</v>
      </c>
      <c r="F5" s="28">
        <f t="shared" ref="F5:F36" si="2">IF(E5=E$3,5, 0) + IF(AND(E5=C$3, C5=E$3), 2.5, 0)</f>
        <v>5</v>
      </c>
      <c r="G5" s="29" t="s">
        <v>120</v>
      </c>
      <c r="H5" s="28">
        <f t="shared" ref="H5:H36" si="3">IF(G5=G$3, 5, 0)</f>
        <v>5</v>
      </c>
      <c r="I5" s="29">
        <v>14</v>
      </c>
      <c r="J5" s="28">
        <f t="shared" ref="J5:J36" si="4">IF(I5=I$3, 5, 0) + IF(AND(I5&gt;=(I$3-2), I5&lt;=(I$3+2), I5&lt;&gt;I$3), 3, 0) + IF(AND(I5&gt;=(I$3-5), I5&lt;(I$3-2)), 1, 0) + IF(AND(I5&gt;(I$3+2), I5&lt;=(I$3+5)), 1, 0)</f>
        <v>3</v>
      </c>
      <c r="K5" s="29" t="s">
        <v>38</v>
      </c>
      <c r="L5" s="28">
        <f t="shared" ref="L5:L36" si="5">IF(K5=K$3, 3, 0)</f>
        <v>3</v>
      </c>
      <c r="M5" s="29">
        <v>330</v>
      </c>
      <c r="N5" s="28">
        <f t="shared" ref="N5:N36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18" x14ac:dyDescent="0.2">
      <c r="A6" s="27" t="s">
        <v>324</v>
      </c>
      <c r="B6" s="26">
        <f t="shared" si="0"/>
        <v>19</v>
      </c>
      <c r="C6" s="29" t="s">
        <v>44</v>
      </c>
      <c r="D6" s="28">
        <f t="shared" si="1"/>
        <v>5</v>
      </c>
      <c r="E6" s="29" t="s">
        <v>144</v>
      </c>
      <c r="F6" s="28">
        <f t="shared" si="2"/>
        <v>5</v>
      </c>
      <c r="G6" s="29" t="s">
        <v>62</v>
      </c>
      <c r="H6" s="28">
        <f t="shared" si="3"/>
        <v>0</v>
      </c>
      <c r="I6" s="29">
        <v>14</v>
      </c>
      <c r="J6" s="28">
        <f t="shared" si="4"/>
        <v>3</v>
      </c>
      <c r="K6" s="29" t="s">
        <v>38</v>
      </c>
      <c r="L6" s="28">
        <f t="shared" si="5"/>
        <v>3</v>
      </c>
      <c r="M6" s="29">
        <v>315</v>
      </c>
      <c r="N6" s="28">
        <f t="shared" si="6"/>
        <v>3</v>
      </c>
    </row>
    <row r="7" spans="1:18" x14ac:dyDescent="0.2">
      <c r="A7" s="27" t="s">
        <v>199</v>
      </c>
      <c r="B7" s="26">
        <f t="shared" si="0"/>
        <v>18</v>
      </c>
      <c r="C7" s="29" t="s">
        <v>46</v>
      </c>
      <c r="D7" s="28">
        <f t="shared" si="1"/>
        <v>0</v>
      </c>
      <c r="E7" s="29" t="s">
        <v>144</v>
      </c>
      <c r="F7" s="28">
        <f t="shared" si="2"/>
        <v>5</v>
      </c>
      <c r="G7" s="29" t="s">
        <v>85</v>
      </c>
      <c r="H7" s="28">
        <f t="shared" si="3"/>
        <v>0</v>
      </c>
      <c r="I7" s="29">
        <v>15</v>
      </c>
      <c r="J7" s="28">
        <f t="shared" si="4"/>
        <v>5</v>
      </c>
      <c r="K7" s="29" t="s">
        <v>38</v>
      </c>
      <c r="L7" s="28">
        <f t="shared" si="5"/>
        <v>3</v>
      </c>
      <c r="M7" s="29">
        <v>322</v>
      </c>
      <c r="N7" s="28">
        <f t="shared" si="6"/>
        <v>5</v>
      </c>
      <c r="R7" s="119"/>
    </row>
    <row r="8" spans="1:18" x14ac:dyDescent="0.2">
      <c r="A8" s="27" t="s">
        <v>193</v>
      </c>
      <c r="B8" s="26">
        <f t="shared" si="0"/>
        <v>18</v>
      </c>
      <c r="C8" s="29" t="s">
        <v>44</v>
      </c>
      <c r="D8" s="28">
        <f t="shared" si="1"/>
        <v>5</v>
      </c>
      <c r="E8" s="29" t="s">
        <v>85</v>
      </c>
      <c r="F8" s="28">
        <f t="shared" si="2"/>
        <v>0</v>
      </c>
      <c r="G8" s="29" t="s">
        <v>120</v>
      </c>
      <c r="H8" s="28">
        <f t="shared" si="3"/>
        <v>5</v>
      </c>
      <c r="I8" s="29">
        <v>5</v>
      </c>
      <c r="J8" s="28">
        <f t="shared" si="4"/>
        <v>0</v>
      </c>
      <c r="K8" s="29" t="s">
        <v>38</v>
      </c>
      <c r="L8" s="28">
        <f t="shared" si="5"/>
        <v>3</v>
      </c>
      <c r="M8" s="29">
        <v>330</v>
      </c>
      <c r="N8" s="28">
        <f t="shared" si="6"/>
        <v>5</v>
      </c>
    </row>
    <row r="9" spans="1:18" x14ac:dyDescent="0.2">
      <c r="A9" s="27" t="s">
        <v>241</v>
      </c>
      <c r="B9" s="26">
        <f t="shared" si="0"/>
        <v>18</v>
      </c>
      <c r="C9" s="29" t="s">
        <v>44</v>
      </c>
      <c r="D9" s="28">
        <f t="shared" si="1"/>
        <v>5</v>
      </c>
      <c r="E9" s="29" t="s">
        <v>94</v>
      </c>
      <c r="F9" s="28">
        <f t="shared" si="2"/>
        <v>0</v>
      </c>
      <c r="G9" s="29" t="s">
        <v>90</v>
      </c>
      <c r="H9" s="28">
        <f t="shared" si="3"/>
        <v>0</v>
      </c>
      <c r="I9" s="29">
        <v>17</v>
      </c>
      <c r="J9" s="28">
        <f t="shared" si="4"/>
        <v>3</v>
      </c>
      <c r="K9" s="29" t="s">
        <v>37</v>
      </c>
      <c r="L9" s="28">
        <f t="shared" si="5"/>
        <v>0</v>
      </c>
      <c r="M9" s="29">
        <v>332</v>
      </c>
      <c r="N9" s="28">
        <f t="shared" si="6"/>
        <v>10</v>
      </c>
    </row>
    <row r="10" spans="1:18" x14ac:dyDescent="0.2">
      <c r="A10" s="27" t="s">
        <v>345</v>
      </c>
      <c r="B10" s="26">
        <f t="shared" si="0"/>
        <v>18</v>
      </c>
      <c r="C10" s="29" t="s">
        <v>44</v>
      </c>
      <c r="D10" s="28">
        <f t="shared" si="1"/>
        <v>5</v>
      </c>
      <c r="E10" s="29" t="s">
        <v>90</v>
      </c>
      <c r="F10" s="28">
        <f t="shared" si="2"/>
        <v>0</v>
      </c>
      <c r="G10" s="29" t="s">
        <v>62</v>
      </c>
      <c r="H10" s="28">
        <f t="shared" si="3"/>
        <v>0</v>
      </c>
      <c r="I10" s="29">
        <v>15</v>
      </c>
      <c r="J10" s="28">
        <f t="shared" si="4"/>
        <v>5</v>
      </c>
      <c r="K10" s="29" t="s">
        <v>38</v>
      </c>
      <c r="L10" s="28">
        <f t="shared" si="5"/>
        <v>3</v>
      </c>
      <c r="M10" s="29">
        <v>330</v>
      </c>
      <c r="N10" s="28">
        <f t="shared" si="6"/>
        <v>5</v>
      </c>
    </row>
    <row r="11" spans="1:18" x14ac:dyDescent="0.2">
      <c r="A11" s="27" t="s">
        <v>300</v>
      </c>
      <c r="B11" s="26">
        <f t="shared" si="0"/>
        <v>18</v>
      </c>
      <c r="C11" s="29" t="s">
        <v>44</v>
      </c>
      <c r="D11" s="28">
        <f t="shared" si="1"/>
        <v>5</v>
      </c>
      <c r="E11" s="29" t="s">
        <v>120</v>
      </c>
      <c r="F11" s="28">
        <f t="shared" si="2"/>
        <v>0</v>
      </c>
      <c r="G11" s="29" t="s">
        <v>62</v>
      </c>
      <c r="H11" s="28">
        <f t="shared" si="3"/>
        <v>0</v>
      </c>
      <c r="I11" s="29">
        <v>15</v>
      </c>
      <c r="J11" s="28">
        <f t="shared" si="4"/>
        <v>5</v>
      </c>
      <c r="K11" s="29" t="s">
        <v>38</v>
      </c>
      <c r="L11" s="28">
        <f t="shared" si="5"/>
        <v>3</v>
      </c>
      <c r="M11" s="29">
        <v>330</v>
      </c>
      <c r="N11" s="28">
        <f t="shared" si="6"/>
        <v>5</v>
      </c>
    </row>
    <row r="12" spans="1:18" x14ac:dyDescent="0.2">
      <c r="A12" s="27" t="s">
        <v>368</v>
      </c>
      <c r="B12" s="26">
        <f t="shared" si="0"/>
        <v>18</v>
      </c>
      <c r="C12" s="29" t="s">
        <v>44</v>
      </c>
      <c r="D12" s="28">
        <f t="shared" si="1"/>
        <v>5</v>
      </c>
      <c r="E12" s="29" t="s">
        <v>144</v>
      </c>
      <c r="F12" s="28">
        <f t="shared" si="2"/>
        <v>5</v>
      </c>
      <c r="G12" s="29" t="s">
        <v>46</v>
      </c>
      <c r="H12" s="28">
        <f t="shared" si="3"/>
        <v>0</v>
      </c>
      <c r="I12" s="29">
        <v>13</v>
      </c>
      <c r="J12" s="28">
        <f t="shared" si="4"/>
        <v>3</v>
      </c>
      <c r="K12" s="29" t="s">
        <v>37</v>
      </c>
      <c r="L12" s="28">
        <f t="shared" si="5"/>
        <v>0</v>
      </c>
      <c r="M12" s="29">
        <v>330</v>
      </c>
      <c r="N12" s="28">
        <f t="shared" si="6"/>
        <v>5</v>
      </c>
    </row>
    <row r="13" spans="1:18" x14ac:dyDescent="0.2">
      <c r="A13" s="27" t="s">
        <v>178</v>
      </c>
      <c r="B13" s="26">
        <f t="shared" si="0"/>
        <v>16</v>
      </c>
      <c r="C13" s="29" t="s">
        <v>44</v>
      </c>
      <c r="D13" s="28">
        <f t="shared" si="1"/>
        <v>5</v>
      </c>
      <c r="E13" s="29" t="s">
        <v>36</v>
      </c>
      <c r="F13" s="28">
        <f t="shared" si="2"/>
        <v>0</v>
      </c>
      <c r="G13" s="29" t="s">
        <v>94</v>
      </c>
      <c r="H13" s="28">
        <f t="shared" si="3"/>
        <v>0</v>
      </c>
      <c r="I13" s="29">
        <v>13</v>
      </c>
      <c r="J13" s="28">
        <f t="shared" si="4"/>
        <v>3</v>
      </c>
      <c r="K13" s="29" t="s">
        <v>38</v>
      </c>
      <c r="L13" s="28">
        <f t="shared" si="5"/>
        <v>3</v>
      </c>
      <c r="M13" s="29">
        <v>325</v>
      </c>
      <c r="N13" s="28">
        <f t="shared" si="6"/>
        <v>5</v>
      </c>
    </row>
    <row r="14" spans="1:18" x14ac:dyDescent="0.2">
      <c r="A14" s="27" t="s">
        <v>388</v>
      </c>
      <c r="B14" s="26">
        <f t="shared" si="0"/>
        <v>16</v>
      </c>
      <c r="C14" s="29" t="s">
        <v>44</v>
      </c>
      <c r="D14" s="28">
        <f t="shared" si="1"/>
        <v>5</v>
      </c>
      <c r="E14" s="29" t="s">
        <v>36</v>
      </c>
      <c r="F14" s="28">
        <f t="shared" si="2"/>
        <v>0</v>
      </c>
      <c r="G14" s="29" t="s">
        <v>85</v>
      </c>
      <c r="H14" s="28">
        <f t="shared" si="3"/>
        <v>0</v>
      </c>
      <c r="I14" s="29">
        <v>15</v>
      </c>
      <c r="J14" s="28">
        <f t="shared" si="4"/>
        <v>5</v>
      </c>
      <c r="K14" s="29" t="s">
        <v>38</v>
      </c>
      <c r="L14" s="28">
        <f t="shared" si="5"/>
        <v>3</v>
      </c>
      <c r="M14" s="29">
        <v>315</v>
      </c>
      <c r="N14" s="28">
        <f t="shared" si="6"/>
        <v>3</v>
      </c>
    </row>
    <row r="15" spans="1:18" x14ac:dyDescent="0.2">
      <c r="A15" s="27" t="s">
        <v>545</v>
      </c>
      <c r="B15" s="26">
        <f t="shared" si="0"/>
        <v>16</v>
      </c>
      <c r="C15" s="29" t="s">
        <v>44</v>
      </c>
      <c r="D15" s="28">
        <f t="shared" si="1"/>
        <v>5</v>
      </c>
      <c r="E15" s="29" t="s">
        <v>144</v>
      </c>
      <c r="F15" s="28">
        <f t="shared" si="2"/>
        <v>5</v>
      </c>
      <c r="G15" s="29" t="s">
        <v>85</v>
      </c>
      <c r="H15" s="28">
        <f t="shared" si="3"/>
        <v>0</v>
      </c>
      <c r="I15" s="29">
        <v>10</v>
      </c>
      <c r="J15" s="28">
        <f t="shared" si="4"/>
        <v>1</v>
      </c>
      <c r="K15" s="29" t="s">
        <v>37</v>
      </c>
      <c r="L15" s="28">
        <f t="shared" si="5"/>
        <v>0</v>
      </c>
      <c r="M15" s="29">
        <v>333</v>
      </c>
      <c r="N15" s="28">
        <f t="shared" si="6"/>
        <v>5</v>
      </c>
    </row>
    <row r="16" spans="1:18" x14ac:dyDescent="0.2">
      <c r="A16" s="27" t="s">
        <v>222</v>
      </c>
      <c r="B16" s="26">
        <f t="shared" si="0"/>
        <v>16</v>
      </c>
      <c r="C16" s="29" t="s">
        <v>44</v>
      </c>
      <c r="D16" s="28">
        <f t="shared" si="1"/>
        <v>5</v>
      </c>
      <c r="E16" s="29" t="s">
        <v>85</v>
      </c>
      <c r="F16" s="28">
        <f t="shared" si="2"/>
        <v>0</v>
      </c>
      <c r="G16" s="29" t="s">
        <v>62</v>
      </c>
      <c r="H16" s="28">
        <f t="shared" si="3"/>
        <v>0</v>
      </c>
      <c r="I16" s="29">
        <v>12</v>
      </c>
      <c r="J16" s="28">
        <f t="shared" si="4"/>
        <v>1</v>
      </c>
      <c r="K16" s="29" t="s">
        <v>37</v>
      </c>
      <c r="L16" s="28">
        <f t="shared" si="5"/>
        <v>0</v>
      </c>
      <c r="M16" s="29">
        <v>332</v>
      </c>
      <c r="N16" s="28">
        <f t="shared" si="6"/>
        <v>10</v>
      </c>
    </row>
    <row r="17" spans="1:14" x14ac:dyDescent="0.2">
      <c r="A17" s="27" t="s">
        <v>226</v>
      </c>
      <c r="B17" s="26">
        <f t="shared" si="0"/>
        <v>16</v>
      </c>
      <c r="C17" s="29" t="s">
        <v>44</v>
      </c>
      <c r="D17" s="28">
        <f t="shared" si="1"/>
        <v>5</v>
      </c>
      <c r="E17" s="29" t="s">
        <v>120</v>
      </c>
      <c r="F17" s="28">
        <f t="shared" si="2"/>
        <v>0</v>
      </c>
      <c r="G17" s="29" t="s">
        <v>62</v>
      </c>
      <c r="H17" s="28">
        <f t="shared" si="3"/>
        <v>0</v>
      </c>
      <c r="I17" s="29">
        <v>13</v>
      </c>
      <c r="J17" s="28">
        <f t="shared" si="4"/>
        <v>3</v>
      </c>
      <c r="K17" s="29" t="s">
        <v>38</v>
      </c>
      <c r="L17" s="28">
        <f t="shared" si="5"/>
        <v>3</v>
      </c>
      <c r="M17" s="29">
        <v>340</v>
      </c>
      <c r="N17" s="28">
        <f t="shared" si="6"/>
        <v>5</v>
      </c>
    </row>
    <row r="18" spans="1:14" x14ac:dyDescent="0.2">
      <c r="A18" s="27" t="s">
        <v>341</v>
      </c>
      <c r="B18" s="26">
        <f t="shared" si="0"/>
        <v>16</v>
      </c>
      <c r="C18" s="29" t="s">
        <v>36</v>
      </c>
      <c r="D18" s="28">
        <f t="shared" si="1"/>
        <v>0</v>
      </c>
      <c r="E18" s="29" t="s">
        <v>144</v>
      </c>
      <c r="F18" s="28">
        <f t="shared" si="2"/>
        <v>5</v>
      </c>
      <c r="G18" s="29" t="s">
        <v>62</v>
      </c>
      <c r="H18" s="28">
        <f t="shared" si="3"/>
        <v>0</v>
      </c>
      <c r="I18" s="29">
        <v>16</v>
      </c>
      <c r="J18" s="28">
        <f t="shared" si="4"/>
        <v>3</v>
      </c>
      <c r="K18" s="29" t="s">
        <v>38</v>
      </c>
      <c r="L18" s="28">
        <f t="shared" si="5"/>
        <v>3</v>
      </c>
      <c r="M18" s="29">
        <v>340</v>
      </c>
      <c r="N18" s="28">
        <f t="shared" si="6"/>
        <v>5</v>
      </c>
    </row>
    <row r="19" spans="1:14" x14ac:dyDescent="0.2">
      <c r="A19" s="27" t="s">
        <v>279</v>
      </c>
      <c r="B19" s="26">
        <f t="shared" si="0"/>
        <v>16</v>
      </c>
      <c r="C19" s="29" t="s">
        <v>44</v>
      </c>
      <c r="D19" s="28">
        <f t="shared" si="1"/>
        <v>5</v>
      </c>
      <c r="E19" s="29" t="s">
        <v>36</v>
      </c>
      <c r="F19" s="28">
        <f t="shared" si="2"/>
        <v>0</v>
      </c>
      <c r="G19" s="29" t="s">
        <v>85</v>
      </c>
      <c r="H19" s="28">
        <f t="shared" si="3"/>
        <v>0</v>
      </c>
      <c r="I19" s="29">
        <v>15</v>
      </c>
      <c r="J19" s="28">
        <f t="shared" si="4"/>
        <v>5</v>
      </c>
      <c r="K19" s="29" t="s">
        <v>38</v>
      </c>
      <c r="L19" s="28">
        <f t="shared" si="5"/>
        <v>3</v>
      </c>
      <c r="M19" s="29">
        <v>310</v>
      </c>
      <c r="N19" s="28">
        <f t="shared" si="6"/>
        <v>3</v>
      </c>
    </row>
    <row r="20" spans="1:14" x14ac:dyDescent="0.2">
      <c r="A20" s="27" t="s">
        <v>493</v>
      </c>
      <c r="B20" s="26">
        <f t="shared" si="0"/>
        <v>16</v>
      </c>
      <c r="C20" s="29" t="s">
        <v>44</v>
      </c>
      <c r="D20" s="28">
        <f t="shared" si="1"/>
        <v>5</v>
      </c>
      <c r="E20" s="29" t="s">
        <v>36</v>
      </c>
      <c r="F20" s="28">
        <f t="shared" si="2"/>
        <v>0</v>
      </c>
      <c r="G20" s="29" t="s">
        <v>85</v>
      </c>
      <c r="H20" s="28">
        <f t="shared" si="3"/>
        <v>0</v>
      </c>
      <c r="I20" s="29">
        <v>16</v>
      </c>
      <c r="J20" s="28">
        <f t="shared" si="4"/>
        <v>3</v>
      </c>
      <c r="K20" s="29" t="s">
        <v>38</v>
      </c>
      <c r="L20" s="28">
        <f t="shared" si="5"/>
        <v>3</v>
      </c>
      <c r="M20" s="29">
        <v>340</v>
      </c>
      <c r="N20" s="28">
        <f t="shared" si="6"/>
        <v>5</v>
      </c>
    </row>
    <row r="21" spans="1:14" x14ac:dyDescent="0.2">
      <c r="A21" s="27" t="s">
        <v>333</v>
      </c>
      <c r="B21" s="26">
        <f t="shared" si="0"/>
        <v>16</v>
      </c>
      <c r="C21" s="29" t="s">
        <v>44</v>
      </c>
      <c r="D21" s="28">
        <f t="shared" si="1"/>
        <v>5</v>
      </c>
      <c r="E21" s="29" t="s">
        <v>120</v>
      </c>
      <c r="F21" s="28">
        <f t="shared" si="2"/>
        <v>0</v>
      </c>
      <c r="G21" s="29" t="s">
        <v>62</v>
      </c>
      <c r="H21" s="28">
        <f t="shared" si="3"/>
        <v>0</v>
      </c>
      <c r="I21" s="29">
        <v>14</v>
      </c>
      <c r="J21" s="28">
        <f t="shared" si="4"/>
        <v>3</v>
      </c>
      <c r="K21" s="29" t="s">
        <v>38</v>
      </c>
      <c r="L21" s="28">
        <f t="shared" si="5"/>
        <v>3</v>
      </c>
      <c r="M21" s="29">
        <v>342</v>
      </c>
      <c r="N21" s="28">
        <f t="shared" si="6"/>
        <v>5</v>
      </c>
    </row>
    <row r="22" spans="1:14" x14ac:dyDescent="0.2">
      <c r="A22" s="27" t="s">
        <v>334</v>
      </c>
      <c r="B22" s="26">
        <f t="shared" si="0"/>
        <v>16</v>
      </c>
      <c r="C22" s="29" t="s">
        <v>44</v>
      </c>
      <c r="D22" s="28">
        <f t="shared" si="1"/>
        <v>5</v>
      </c>
      <c r="E22" s="29" t="s">
        <v>120</v>
      </c>
      <c r="F22" s="28">
        <f t="shared" si="2"/>
        <v>0</v>
      </c>
      <c r="G22" s="29" t="s">
        <v>62</v>
      </c>
      <c r="H22" s="28">
        <f t="shared" si="3"/>
        <v>0</v>
      </c>
      <c r="I22" s="29">
        <v>14</v>
      </c>
      <c r="J22" s="28">
        <f t="shared" si="4"/>
        <v>3</v>
      </c>
      <c r="K22" s="29" t="s">
        <v>38</v>
      </c>
      <c r="L22" s="28">
        <f t="shared" si="5"/>
        <v>3</v>
      </c>
      <c r="M22" s="29">
        <v>326</v>
      </c>
      <c r="N22" s="28">
        <f t="shared" si="6"/>
        <v>5</v>
      </c>
    </row>
    <row r="23" spans="1:14" x14ac:dyDescent="0.2">
      <c r="A23" s="27" t="s">
        <v>371</v>
      </c>
      <c r="B23" s="26">
        <f t="shared" si="0"/>
        <v>16</v>
      </c>
      <c r="C23" s="29" t="s">
        <v>44</v>
      </c>
      <c r="D23" s="28">
        <f t="shared" si="1"/>
        <v>5</v>
      </c>
      <c r="E23" s="29" t="s">
        <v>46</v>
      </c>
      <c r="F23" s="28">
        <f t="shared" si="2"/>
        <v>0</v>
      </c>
      <c r="G23" s="29" t="s">
        <v>85</v>
      </c>
      <c r="H23" s="28">
        <f t="shared" si="3"/>
        <v>0</v>
      </c>
      <c r="I23" s="29">
        <v>13</v>
      </c>
      <c r="J23" s="28">
        <f t="shared" si="4"/>
        <v>3</v>
      </c>
      <c r="K23" s="29" t="s">
        <v>38</v>
      </c>
      <c r="L23" s="28">
        <f t="shared" si="5"/>
        <v>3</v>
      </c>
      <c r="M23" s="29">
        <v>324</v>
      </c>
      <c r="N23" s="28">
        <f t="shared" si="6"/>
        <v>5</v>
      </c>
    </row>
    <row r="24" spans="1:14" x14ac:dyDescent="0.2">
      <c r="A24" s="27" t="s">
        <v>283</v>
      </c>
      <c r="B24" s="26">
        <f t="shared" si="0"/>
        <v>16</v>
      </c>
      <c r="C24" s="29" t="s">
        <v>44</v>
      </c>
      <c r="D24" s="28">
        <f t="shared" si="1"/>
        <v>5</v>
      </c>
      <c r="E24" s="29" t="s">
        <v>144</v>
      </c>
      <c r="F24" s="28">
        <f t="shared" si="2"/>
        <v>5</v>
      </c>
      <c r="G24" s="29" t="s">
        <v>62</v>
      </c>
      <c r="H24" s="28">
        <f t="shared" si="3"/>
        <v>0</v>
      </c>
      <c r="I24" s="29">
        <v>14</v>
      </c>
      <c r="J24" s="28">
        <f t="shared" si="4"/>
        <v>3</v>
      </c>
      <c r="K24" s="29" t="s">
        <v>37</v>
      </c>
      <c r="L24" s="28">
        <f t="shared" si="5"/>
        <v>0</v>
      </c>
      <c r="M24" s="29">
        <v>313</v>
      </c>
      <c r="N24" s="28">
        <f t="shared" si="6"/>
        <v>3</v>
      </c>
    </row>
    <row r="25" spans="1:14" x14ac:dyDescent="0.2">
      <c r="A25" s="27" t="s">
        <v>343</v>
      </c>
      <c r="B25" s="26">
        <f t="shared" si="0"/>
        <v>16</v>
      </c>
      <c r="C25" s="29" t="s">
        <v>44</v>
      </c>
      <c r="D25" s="28">
        <f t="shared" si="1"/>
        <v>5</v>
      </c>
      <c r="E25" s="29" t="s">
        <v>85</v>
      </c>
      <c r="F25" s="28">
        <f t="shared" si="2"/>
        <v>0</v>
      </c>
      <c r="G25" s="29" t="s">
        <v>62</v>
      </c>
      <c r="H25" s="28">
        <f t="shared" si="3"/>
        <v>0</v>
      </c>
      <c r="I25" s="29">
        <v>14</v>
      </c>
      <c r="J25" s="28">
        <f t="shared" si="4"/>
        <v>3</v>
      </c>
      <c r="K25" s="29" t="s">
        <v>38</v>
      </c>
      <c r="L25" s="28">
        <f t="shared" si="5"/>
        <v>3</v>
      </c>
      <c r="M25" s="29">
        <v>330</v>
      </c>
      <c r="N25" s="28">
        <f t="shared" si="6"/>
        <v>5</v>
      </c>
    </row>
    <row r="26" spans="1:14" x14ac:dyDescent="0.2">
      <c r="A26" s="27" t="s">
        <v>312</v>
      </c>
      <c r="B26" s="26">
        <f t="shared" si="0"/>
        <v>16</v>
      </c>
      <c r="C26" s="29" t="s">
        <v>44</v>
      </c>
      <c r="D26" s="28">
        <f t="shared" si="1"/>
        <v>5</v>
      </c>
      <c r="E26" s="29" t="s">
        <v>120</v>
      </c>
      <c r="F26" s="28">
        <f t="shared" si="2"/>
        <v>0</v>
      </c>
      <c r="G26" s="29" t="s">
        <v>62</v>
      </c>
      <c r="H26" s="28">
        <f t="shared" si="3"/>
        <v>0</v>
      </c>
      <c r="I26" s="29">
        <v>13</v>
      </c>
      <c r="J26" s="28">
        <f t="shared" si="4"/>
        <v>3</v>
      </c>
      <c r="K26" s="29" t="s">
        <v>38</v>
      </c>
      <c r="L26" s="28">
        <f t="shared" si="5"/>
        <v>3</v>
      </c>
      <c r="M26" s="29">
        <v>330</v>
      </c>
      <c r="N26" s="28">
        <f t="shared" si="6"/>
        <v>5</v>
      </c>
    </row>
    <row r="27" spans="1:14" x14ac:dyDescent="0.2">
      <c r="A27" s="27" t="s">
        <v>369</v>
      </c>
      <c r="B27" s="26">
        <f t="shared" si="0"/>
        <v>16</v>
      </c>
      <c r="C27" s="29" t="s">
        <v>44</v>
      </c>
      <c r="D27" s="28">
        <f t="shared" si="1"/>
        <v>5</v>
      </c>
      <c r="E27" s="29" t="s">
        <v>120</v>
      </c>
      <c r="F27" s="28">
        <f t="shared" si="2"/>
        <v>0</v>
      </c>
      <c r="G27" s="29" t="s">
        <v>85</v>
      </c>
      <c r="H27" s="28">
        <f t="shared" si="3"/>
        <v>0</v>
      </c>
      <c r="I27" s="29">
        <v>13</v>
      </c>
      <c r="J27" s="28">
        <f t="shared" si="4"/>
        <v>3</v>
      </c>
      <c r="K27" s="29" t="s">
        <v>38</v>
      </c>
      <c r="L27" s="28">
        <f t="shared" si="5"/>
        <v>3</v>
      </c>
      <c r="M27" s="29">
        <v>327</v>
      </c>
      <c r="N27" s="28">
        <f t="shared" si="6"/>
        <v>5</v>
      </c>
    </row>
    <row r="28" spans="1:14" x14ac:dyDescent="0.2">
      <c r="A28" s="27" t="s">
        <v>249</v>
      </c>
      <c r="B28" s="26">
        <f t="shared" si="0"/>
        <v>16</v>
      </c>
      <c r="C28" s="29" t="s">
        <v>44</v>
      </c>
      <c r="D28" s="28">
        <f t="shared" si="1"/>
        <v>5</v>
      </c>
      <c r="E28" s="29" t="s">
        <v>120</v>
      </c>
      <c r="F28" s="28">
        <f t="shared" si="2"/>
        <v>0</v>
      </c>
      <c r="G28" s="29" t="s">
        <v>62</v>
      </c>
      <c r="H28" s="28">
        <f t="shared" si="3"/>
        <v>0</v>
      </c>
      <c r="I28" s="29">
        <v>18</v>
      </c>
      <c r="J28" s="28">
        <f t="shared" si="4"/>
        <v>1</v>
      </c>
      <c r="K28" s="29" t="s">
        <v>37</v>
      </c>
      <c r="L28" s="28">
        <f t="shared" si="5"/>
        <v>0</v>
      </c>
      <c r="M28" s="29">
        <v>332</v>
      </c>
      <c r="N28" s="28">
        <f t="shared" si="6"/>
        <v>10</v>
      </c>
    </row>
    <row r="29" spans="1:14" x14ac:dyDescent="0.2">
      <c r="A29" s="27" t="s">
        <v>535</v>
      </c>
      <c r="B29" s="26">
        <f t="shared" si="0"/>
        <v>16</v>
      </c>
      <c r="C29" s="29" t="s">
        <v>36</v>
      </c>
      <c r="D29" s="28">
        <f t="shared" si="1"/>
        <v>0</v>
      </c>
      <c r="E29" s="29" t="s">
        <v>144</v>
      </c>
      <c r="F29" s="28">
        <f t="shared" si="2"/>
        <v>5</v>
      </c>
      <c r="G29" s="29" t="s">
        <v>85</v>
      </c>
      <c r="H29" s="28">
        <f t="shared" si="3"/>
        <v>0</v>
      </c>
      <c r="I29" s="29">
        <v>17</v>
      </c>
      <c r="J29" s="28">
        <f t="shared" si="4"/>
        <v>3</v>
      </c>
      <c r="K29" s="29" t="s">
        <v>38</v>
      </c>
      <c r="L29" s="28">
        <f t="shared" si="5"/>
        <v>3</v>
      </c>
      <c r="M29" s="29">
        <v>325</v>
      </c>
      <c r="N29" s="28">
        <f t="shared" si="6"/>
        <v>5</v>
      </c>
    </row>
    <row r="30" spans="1:14" x14ac:dyDescent="0.2">
      <c r="A30" s="27" t="s">
        <v>581</v>
      </c>
      <c r="B30" s="26">
        <f t="shared" si="0"/>
        <v>16</v>
      </c>
      <c r="C30" s="29" t="s">
        <v>90</v>
      </c>
      <c r="D30" s="28">
        <f t="shared" si="1"/>
        <v>0</v>
      </c>
      <c r="E30" s="29" t="s">
        <v>144</v>
      </c>
      <c r="F30" s="28">
        <f t="shared" si="2"/>
        <v>5</v>
      </c>
      <c r="G30" s="29" t="s">
        <v>120</v>
      </c>
      <c r="H30" s="28">
        <f t="shared" si="3"/>
        <v>5</v>
      </c>
      <c r="I30" s="29">
        <v>16</v>
      </c>
      <c r="J30" s="28">
        <f t="shared" si="4"/>
        <v>3</v>
      </c>
      <c r="K30" s="29" t="s">
        <v>81</v>
      </c>
      <c r="L30" s="28">
        <f t="shared" si="5"/>
        <v>0</v>
      </c>
      <c r="M30" s="29">
        <v>350</v>
      </c>
      <c r="N30" s="28">
        <f t="shared" si="6"/>
        <v>3</v>
      </c>
    </row>
    <row r="31" spans="1:14" x14ac:dyDescent="0.2">
      <c r="A31" s="27" t="s">
        <v>376</v>
      </c>
      <c r="B31" s="26">
        <f t="shared" si="0"/>
        <v>16</v>
      </c>
      <c r="C31" s="29" t="s">
        <v>44</v>
      </c>
      <c r="D31" s="28">
        <f t="shared" si="1"/>
        <v>5</v>
      </c>
      <c r="E31" s="29" t="s">
        <v>94</v>
      </c>
      <c r="F31" s="28">
        <f t="shared" si="2"/>
        <v>0</v>
      </c>
      <c r="G31" s="29" t="s">
        <v>62</v>
      </c>
      <c r="H31" s="28">
        <f t="shared" si="3"/>
        <v>0</v>
      </c>
      <c r="I31" s="29">
        <v>13</v>
      </c>
      <c r="J31" s="28">
        <f t="shared" si="4"/>
        <v>3</v>
      </c>
      <c r="K31" s="29" t="s">
        <v>38</v>
      </c>
      <c r="L31" s="28">
        <f t="shared" si="5"/>
        <v>3</v>
      </c>
      <c r="M31" s="29">
        <v>330</v>
      </c>
      <c r="N31" s="28">
        <f t="shared" si="6"/>
        <v>5</v>
      </c>
    </row>
    <row r="32" spans="1:14" x14ac:dyDescent="0.2">
      <c r="A32" s="27" t="s">
        <v>381</v>
      </c>
      <c r="B32" s="26">
        <f t="shared" si="0"/>
        <v>16</v>
      </c>
      <c r="C32" s="29" t="s">
        <v>44</v>
      </c>
      <c r="D32" s="28">
        <f t="shared" si="1"/>
        <v>5</v>
      </c>
      <c r="E32" s="29" t="s">
        <v>144</v>
      </c>
      <c r="F32" s="28">
        <f t="shared" si="2"/>
        <v>5</v>
      </c>
      <c r="G32" s="29" t="s">
        <v>85</v>
      </c>
      <c r="H32" s="28">
        <f t="shared" si="3"/>
        <v>0</v>
      </c>
      <c r="I32" s="29">
        <v>20</v>
      </c>
      <c r="J32" s="28">
        <f t="shared" si="4"/>
        <v>1</v>
      </c>
      <c r="K32" s="29" t="s">
        <v>35</v>
      </c>
      <c r="L32" s="28">
        <f t="shared" si="5"/>
        <v>0</v>
      </c>
      <c r="M32" s="29">
        <v>340</v>
      </c>
      <c r="N32" s="28">
        <f t="shared" si="6"/>
        <v>5</v>
      </c>
    </row>
    <row r="33" spans="1:14" x14ac:dyDescent="0.2">
      <c r="A33" s="27" t="s">
        <v>211</v>
      </c>
      <c r="B33" s="26">
        <f t="shared" si="0"/>
        <v>16</v>
      </c>
      <c r="C33" s="29" t="s">
        <v>44</v>
      </c>
      <c r="D33" s="28">
        <f t="shared" si="1"/>
        <v>5</v>
      </c>
      <c r="E33" s="29" t="s">
        <v>120</v>
      </c>
      <c r="F33" s="28">
        <f t="shared" si="2"/>
        <v>0</v>
      </c>
      <c r="G33" s="29" t="s">
        <v>46</v>
      </c>
      <c r="H33" s="28">
        <f t="shared" si="3"/>
        <v>0</v>
      </c>
      <c r="I33" s="29">
        <v>13</v>
      </c>
      <c r="J33" s="28">
        <f t="shared" si="4"/>
        <v>3</v>
      </c>
      <c r="K33" s="29" t="s">
        <v>38</v>
      </c>
      <c r="L33" s="28">
        <f t="shared" si="5"/>
        <v>3</v>
      </c>
      <c r="M33" s="29">
        <v>333</v>
      </c>
      <c r="N33" s="28">
        <f t="shared" si="6"/>
        <v>5</v>
      </c>
    </row>
    <row r="34" spans="1:14" x14ac:dyDescent="0.2">
      <c r="A34" s="27" t="s">
        <v>166</v>
      </c>
      <c r="B34" s="26">
        <f t="shared" si="0"/>
        <v>16</v>
      </c>
      <c r="C34" s="29" t="s">
        <v>44</v>
      </c>
      <c r="D34" s="28">
        <f t="shared" si="1"/>
        <v>5</v>
      </c>
      <c r="E34" s="29" t="s">
        <v>120</v>
      </c>
      <c r="F34" s="28">
        <f t="shared" si="2"/>
        <v>0</v>
      </c>
      <c r="G34" s="29" t="s">
        <v>46</v>
      </c>
      <c r="H34" s="28">
        <f t="shared" si="3"/>
        <v>0</v>
      </c>
      <c r="I34" s="29">
        <v>16</v>
      </c>
      <c r="J34" s="28">
        <f t="shared" si="4"/>
        <v>3</v>
      </c>
      <c r="K34" s="29" t="s">
        <v>38</v>
      </c>
      <c r="L34" s="28">
        <f t="shared" si="5"/>
        <v>3</v>
      </c>
      <c r="M34" s="29">
        <v>323</v>
      </c>
      <c r="N34" s="28">
        <f t="shared" si="6"/>
        <v>5</v>
      </c>
    </row>
    <row r="35" spans="1:14" x14ac:dyDescent="0.2">
      <c r="A35" s="27" t="s">
        <v>389</v>
      </c>
      <c r="B35" s="26">
        <f t="shared" si="0"/>
        <v>16</v>
      </c>
      <c r="C35" s="29" t="s">
        <v>44</v>
      </c>
      <c r="D35" s="28">
        <f t="shared" si="1"/>
        <v>5</v>
      </c>
      <c r="E35" s="29" t="s">
        <v>90</v>
      </c>
      <c r="F35" s="28">
        <f t="shared" si="2"/>
        <v>0</v>
      </c>
      <c r="G35" s="29" t="s">
        <v>85</v>
      </c>
      <c r="H35" s="28">
        <f t="shared" si="3"/>
        <v>0</v>
      </c>
      <c r="I35" s="29">
        <v>17</v>
      </c>
      <c r="J35" s="28">
        <f t="shared" si="4"/>
        <v>3</v>
      </c>
      <c r="K35" s="29" t="s">
        <v>38</v>
      </c>
      <c r="L35" s="28">
        <f t="shared" si="5"/>
        <v>3</v>
      </c>
      <c r="M35" s="29">
        <v>340</v>
      </c>
      <c r="N35" s="28">
        <f t="shared" si="6"/>
        <v>5</v>
      </c>
    </row>
    <row r="36" spans="1:14" x14ac:dyDescent="0.2">
      <c r="A36" s="27" t="s">
        <v>231</v>
      </c>
      <c r="B36" s="26">
        <f t="shared" si="0"/>
        <v>15</v>
      </c>
      <c r="C36" s="29" t="s">
        <v>44</v>
      </c>
      <c r="D36" s="28">
        <f t="shared" si="1"/>
        <v>5</v>
      </c>
      <c r="E36" s="29" t="s">
        <v>120</v>
      </c>
      <c r="F36" s="28">
        <f t="shared" si="2"/>
        <v>0</v>
      </c>
      <c r="G36" s="29" t="s">
        <v>85</v>
      </c>
      <c r="H36" s="28">
        <f t="shared" si="3"/>
        <v>0</v>
      </c>
      <c r="I36" s="29">
        <v>15</v>
      </c>
      <c r="J36" s="28">
        <f t="shared" si="4"/>
        <v>5</v>
      </c>
      <c r="K36" s="29" t="s">
        <v>35</v>
      </c>
      <c r="L36" s="28">
        <f t="shared" si="5"/>
        <v>0</v>
      </c>
      <c r="M36" s="29">
        <v>330</v>
      </c>
      <c r="N36" s="28">
        <f t="shared" si="6"/>
        <v>5</v>
      </c>
    </row>
    <row r="37" spans="1:14" x14ac:dyDescent="0.2">
      <c r="A37" s="27" t="s">
        <v>575</v>
      </c>
      <c r="B37" s="26">
        <f t="shared" ref="B37:B68" si="7">D37+F37+H37+J37+L37+N37</f>
        <v>15</v>
      </c>
      <c r="C37" s="29" t="s">
        <v>44</v>
      </c>
      <c r="D37" s="28">
        <f t="shared" ref="D37:D68" si="8">IF(C37=C$3, 5,) + IF(AND(C37=E$3, E37=C$3), 2.5, 0)</f>
        <v>5</v>
      </c>
      <c r="E37" s="29" t="s">
        <v>94</v>
      </c>
      <c r="F37" s="28">
        <f t="shared" ref="F37:F68" si="9">IF(E37=E$3,5, 0) + IF(AND(E37=C$3, C37=E$3), 2.5, 0)</f>
        <v>0</v>
      </c>
      <c r="G37" s="29" t="s">
        <v>90</v>
      </c>
      <c r="H37" s="28">
        <f t="shared" ref="H37:H68" si="10">IF(G37=G$3, 5, 0)</f>
        <v>0</v>
      </c>
      <c r="I37" s="29">
        <v>15</v>
      </c>
      <c r="J37" s="28">
        <f t="shared" ref="J37:J68" si="11">IF(I37=I$3, 5, 0) + IF(AND(I37&gt;=(I$3-2), I37&lt;=(I$3+2), I37&lt;&gt;I$3), 3, 0) + IF(AND(I37&gt;=(I$3-5), I37&lt;(I$3-2)), 1, 0) + IF(AND(I37&gt;(I$3+2), I37&lt;=(I$3+5)), 1, 0)</f>
        <v>5</v>
      </c>
      <c r="K37" s="29" t="s">
        <v>37</v>
      </c>
      <c r="L37" s="28">
        <f t="shared" ref="L37:L68" si="12">IF(K37=K$3, 3, 0)</f>
        <v>0</v>
      </c>
      <c r="M37" s="29">
        <v>325</v>
      </c>
      <c r="N37" s="28">
        <f t="shared" ref="N37:N68" si="13">IF(M37=M$3, 10, 0) + IF(AND(M37&gt;=(M$3-10), M37&lt;=(M$3+10), M37&lt;&gt;M$3), 5, 0) + IF(AND(M37&gt;=(M$3-25), M37&lt;(M$3-10)), 3, 0) + IF(AND(M37&gt;(M$3+10), M37&lt;=(M$3+25)), 3, 0) +  IF(AND(M37&gt;=(M$3-50), M37&lt;(M$3-25)), 1, 0) +  IF(AND(M37&gt;(M$3+25), M37&lt;=(M$3+50)), 1, 0)</f>
        <v>5</v>
      </c>
    </row>
    <row r="38" spans="1:14" x14ac:dyDescent="0.2">
      <c r="A38" s="27" t="s">
        <v>576</v>
      </c>
      <c r="B38" s="26">
        <f t="shared" si="7"/>
        <v>15</v>
      </c>
      <c r="C38" s="29" t="s">
        <v>44</v>
      </c>
      <c r="D38" s="28">
        <f t="shared" si="8"/>
        <v>5</v>
      </c>
      <c r="E38" s="29" t="s">
        <v>120</v>
      </c>
      <c r="F38" s="28">
        <f t="shared" si="9"/>
        <v>0</v>
      </c>
      <c r="G38" s="29" t="s">
        <v>46</v>
      </c>
      <c r="H38" s="28">
        <f t="shared" si="10"/>
        <v>0</v>
      </c>
      <c r="I38" s="29">
        <v>15</v>
      </c>
      <c r="J38" s="28">
        <f t="shared" si="11"/>
        <v>5</v>
      </c>
      <c r="K38" s="29" t="s">
        <v>37</v>
      </c>
      <c r="L38" s="28">
        <f t="shared" si="12"/>
        <v>0</v>
      </c>
      <c r="M38" s="29">
        <v>330</v>
      </c>
      <c r="N38" s="28">
        <f t="shared" si="13"/>
        <v>5</v>
      </c>
    </row>
    <row r="39" spans="1:14" x14ac:dyDescent="0.2">
      <c r="A39" s="27" t="s">
        <v>183</v>
      </c>
      <c r="B39" s="26">
        <f t="shared" si="7"/>
        <v>15</v>
      </c>
      <c r="C39" s="29" t="s">
        <v>44</v>
      </c>
      <c r="D39" s="28">
        <f t="shared" si="8"/>
        <v>5</v>
      </c>
      <c r="E39" s="29" t="s">
        <v>90</v>
      </c>
      <c r="F39" s="28">
        <f t="shared" si="9"/>
        <v>0</v>
      </c>
      <c r="G39" s="29" t="s">
        <v>62</v>
      </c>
      <c r="H39" s="28">
        <f t="shared" si="10"/>
        <v>0</v>
      </c>
      <c r="I39" s="29">
        <v>15</v>
      </c>
      <c r="J39" s="28">
        <f t="shared" si="11"/>
        <v>5</v>
      </c>
      <c r="K39" s="29" t="s">
        <v>37</v>
      </c>
      <c r="L39" s="28">
        <f t="shared" si="12"/>
        <v>0</v>
      </c>
      <c r="M39" s="29">
        <v>342</v>
      </c>
      <c r="N39" s="28">
        <f t="shared" si="13"/>
        <v>5</v>
      </c>
    </row>
    <row r="40" spans="1:14" x14ac:dyDescent="0.2">
      <c r="A40" s="27" t="s">
        <v>432</v>
      </c>
      <c r="B40" s="26">
        <f t="shared" si="7"/>
        <v>15</v>
      </c>
      <c r="C40" s="29" t="s">
        <v>44</v>
      </c>
      <c r="D40" s="28">
        <f t="shared" si="8"/>
        <v>5</v>
      </c>
      <c r="E40" s="29" t="s">
        <v>144</v>
      </c>
      <c r="F40" s="28">
        <f t="shared" si="9"/>
        <v>5</v>
      </c>
      <c r="G40" s="29" t="s">
        <v>90</v>
      </c>
      <c r="H40" s="28">
        <f t="shared" si="10"/>
        <v>0</v>
      </c>
      <c r="I40" s="29">
        <v>12</v>
      </c>
      <c r="J40" s="28">
        <f t="shared" si="11"/>
        <v>1</v>
      </c>
      <c r="K40" s="29" t="s">
        <v>38</v>
      </c>
      <c r="L40" s="28">
        <f t="shared" si="12"/>
        <v>3</v>
      </c>
      <c r="M40" s="29">
        <v>300</v>
      </c>
      <c r="N40" s="28">
        <f t="shared" si="13"/>
        <v>1</v>
      </c>
    </row>
    <row r="41" spans="1:14" x14ac:dyDescent="0.2">
      <c r="A41" s="27" t="s">
        <v>357</v>
      </c>
      <c r="B41" s="26">
        <f t="shared" si="7"/>
        <v>15</v>
      </c>
      <c r="C41" s="29" t="s">
        <v>44</v>
      </c>
      <c r="D41" s="28">
        <f t="shared" si="8"/>
        <v>5</v>
      </c>
      <c r="E41" s="29" t="s">
        <v>120</v>
      </c>
      <c r="F41" s="28">
        <f t="shared" si="9"/>
        <v>0</v>
      </c>
      <c r="G41" s="29" t="s">
        <v>46</v>
      </c>
      <c r="H41" s="28">
        <f t="shared" si="10"/>
        <v>0</v>
      </c>
      <c r="I41" s="29">
        <v>15</v>
      </c>
      <c r="J41" s="28">
        <f t="shared" si="11"/>
        <v>5</v>
      </c>
      <c r="K41" s="29" t="s">
        <v>37</v>
      </c>
      <c r="L41" s="28">
        <f t="shared" si="12"/>
        <v>0</v>
      </c>
      <c r="M41" s="29">
        <v>335</v>
      </c>
      <c r="N41" s="28">
        <f t="shared" si="13"/>
        <v>5</v>
      </c>
    </row>
    <row r="42" spans="1:14" x14ac:dyDescent="0.2">
      <c r="A42" s="27" t="s">
        <v>296</v>
      </c>
      <c r="B42" s="26">
        <f t="shared" si="7"/>
        <v>15</v>
      </c>
      <c r="C42" s="29" t="s">
        <v>44</v>
      </c>
      <c r="D42" s="28">
        <f t="shared" si="8"/>
        <v>5</v>
      </c>
      <c r="E42" s="29" t="s">
        <v>120</v>
      </c>
      <c r="F42" s="28">
        <f t="shared" si="9"/>
        <v>0</v>
      </c>
      <c r="G42" s="29" t="s">
        <v>46</v>
      </c>
      <c r="H42" s="28">
        <f t="shared" si="10"/>
        <v>0</v>
      </c>
      <c r="I42" s="29">
        <v>15</v>
      </c>
      <c r="J42" s="28">
        <f t="shared" si="11"/>
        <v>5</v>
      </c>
      <c r="K42" s="29" t="s">
        <v>37</v>
      </c>
      <c r="L42" s="28">
        <f t="shared" si="12"/>
        <v>0</v>
      </c>
      <c r="M42" s="29">
        <v>339</v>
      </c>
      <c r="N42" s="28">
        <f t="shared" si="13"/>
        <v>5</v>
      </c>
    </row>
    <row r="43" spans="1:14" x14ac:dyDescent="0.2">
      <c r="A43" s="27" t="s">
        <v>316</v>
      </c>
      <c r="B43" s="26">
        <f t="shared" si="7"/>
        <v>15</v>
      </c>
      <c r="C43" s="29" t="s">
        <v>44</v>
      </c>
      <c r="D43" s="28">
        <f t="shared" si="8"/>
        <v>5</v>
      </c>
      <c r="E43" s="29" t="s">
        <v>36</v>
      </c>
      <c r="F43" s="28">
        <f t="shared" si="9"/>
        <v>0</v>
      </c>
      <c r="G43" s="29" t="s">
        <v>120</v>
      </c>
      <c r="H43" s="28">
        <f t="shared" si="10"/>
        <v>5</v>
      </c>
      <c r="I43" s="29">
        <v>7</v>
      </c>
      <c r="J43" s="28">
        <f t="shared" si="11"/>
        <v>0</v>
      </c>
      <c r="K43" s="29" t="s">
        <v>37</v>
      </c>
      <c r="L43" s="28">
        <f t="shared" si="12"/>
        <v>0</v>
      </c>
      <c r="M43" s="29">
        <v>340</v>
      </c>
      <c r="N43" s="28">
        <f t="shared" si="13"/>
        <v>5</v>
      </c>
    </row>
    <row r="44" spans="1:14" x14ac:dyDescent="0.2">
      <c r="A44" s="27" t="s">
        <v>151</v>
      </c>
      <c r="B44" s="26">
        <f t="shared" si="7"/>
        <v>15</v>
      </c>
      <c r="C44" s="29" t="s">
        <v>120</v>
      </c>
      <c r="D44" s="28">
        <f t="shared" si="8"/>
        <v>0</v>
      </c>
      <c r="E44" s="29" t="s">
        <v>144</v>
      </c>
      <c r="F44" s="28">
        <f t="shared" si="9"/>
        <v>5</v>
      </c>
      <c r="G44" s="29" t="s">
        <v>62</v>
      </c>
      <c r="H44" s="28">
        <f t="shared" si="10"/>
        <v>0</v>
      </c>
      <c r="I44" s="29">
        <v>15</v>
      </c>
      <c r="J44" s="28">
        <f t="shared" si="11"/>
        <v>5</v>
      </c>
      <c r="K44" s="29" t="s">
        <v>37</v>
      </c>
      <c r="L44" s="28">
        <f t="shared" si="12"/>
        <v>0</v>
      </c>
      <c r="M44" s="29">
        <v>341</v>
      </c>
      <c r="N44" s="28">
        <f t="shared" si="13"/>
        <v>5</v>
      </c>
    </row>
    <row r="45" spans="1:14" x14ac:dyDescent="0.2">
      <c r="A45" s="27" t="s">
        <v>288</v>
      </c>
      <c r="B45" s="26">
        <f t="shared" si="7"/>
        <v>14</v>
      </c>
      <c r="C45" s="29" t="s">
        <v>44</v>
      </c>
      <c r="D45" s="28">
        <f t="shared" si="8"/>
        <v>5</v>
      </c>
      <c r="E45" s="29" t="s">
        <v>120</v>
      </c>
      <c r="F45" s="28">
        <f t="shared" si="9"/>
        <v>0</v>
      </c>
      <c r="G45" s="29" t="s">
        <v>62</v>
      </c>
      <c r="H45" s="28">
        <f t="shared" si="10"/>
        <v>0</v>
      </c>
      <c r="I45" s="29">
        <v>13</v>
      </c>
      <c r="J45" s="28">
        <f t="shared" si="11"/>
        <v>3</v>
      </c>
      <c r="K45" s="29" t="s">
        <v>38</v>
      </c>
      <c r="L45" s="28">
        <f t="shared" si="12"/>
        <v>3</v>
      </c>
      <c r="M45" s="29">
        <v>320</v>
      </c>
      <c r="N45" s="28">
        <f t="shared" si="13"/>
        <v>3</v>
      </c>
    </row>
    <row r="46" spans="1:14" x14ac:dyDescent="0.2">
      <c r="A46" s="27" t="s">
        <v>266</v>
      </c>
      <c r="B46" s="26">
        <f t="shared" si="7"/>
        <v>14</v>
      </c>
      <c r="C46" s="29" t="s">
        <v>44</v>
      </c>
      <c r="D46" s="28">
        <f t="shared" si="8"/>
        <v>5</v>
      </c>
      <c r="E46" s="29" t="s">
        <v>36</v>
      </c>
      <c r="F46" s="28">
        <f t="shared" si="9"/>
        <v>0</v>
      </c>
      <c r="G46" s="29" t="s">
        <v>85</v>
      </c>
      <c r="H46" s="28">
        <f t="shared" si="10"/>
        <v>0</v>
      </c>
      <c r="I46" s="29">
        <v>20</v>
      </c>
      <c r="J46" s="28">
        <f t="shared" si="11"/>
        <v>1</v>
      </c>
      <c r="K46" s="29" t="s">
        <v>38</v>
      </c>
      <c r="L46" s="28">
        <f t="shared" si="12"/>
        <v>3</v>
      </c>
      <c r="M46" s="29">
        <v>340</v>
      </c>
      <c r="N46" s="28">
        <f t="shared" si="13"/>
        <v>5</v>
      </c>
    </row>
    <row r="47" spans="1:14" x14ac:dyDescent="0.2">
      <c r="A47" s="27" t="s">
        <v>415</v>
      </c>
      <c r="B47" s="26">
        <f t="shared" si="7"/>
        <v>14</v>
      </c>
      <c r="C47" s="29" t="s">
        <v>46</v>
      </c>
      <c r="D47" s="28">
        <f t="shared" si="8"/>
        <v>0</v>
      </c>
      <c r="E47" s="29" t="s">
        <v>44</v>
      </c>
      <c r="F47" s="28">
        <f t="shared" si="9"/>
        <v>0</v>
      </c>
      <c r="G47" s="29" t="s">
        <v>120</v>
      </c>
      <c r="H47" s="28">
        <f t="shared" si="10"/>
        <v>5</v>
      </c>
      <c r="I47" s="29">
        <v>12</v>
      </c>
      <c r="J47" s="28">
        <f t="shared" si="11"/>
        <v>1</v>
      </c>
      <c r="K47" s="29" t="s">
        <v>38</v>
      </c>
      <c r="L47" s="28">
        <f t="shared" si="12"/>
        <v>3</v>
      </c>
      <c r="M47" s="29">
        <v>330</v>
      </c>
      <c r="N47" s="28">
        <f t="shared" si="13"/>
        <v>5</v>
      </c>
    </row>
    <row r="48" spans="1:14" x14ac:dyDescent="0.2">
      <c r="A48" s="27" t="s">
        <v>307</v>
      </c>
      <c r="B48" s="26">
        <f t="shared" si="7"/>
        <v>14</v>
      </c>
      <c r="C48" s="29" t="s">
        <v>46</v>
      </c>
      <c r="D48" s="28">
        <f t="shared" si="8"/>
        <v>0</v>
      </c>
      <c r="E48" s="29" t="s">
        <v>144</v>
      </c>
      <c r="F48" s="28">
        <f t="shared" si="9"/>
        <v>5</v>
      </c>
      <c r="G48" s="29" t="s">
        <v>36</v>
      </c>
      <c r="H48" s="28">
        <f t="shared" si="10"/>
        <v>0</v>
      </c>
      <c r="I48" s="29">
        <v>13</v>
      </c>
      <c r="J48" s="28">
        <f t="shared" si="11"/>
        <v>3</v>
      </c>
      <c r="K48" s="29" t="s">
        <v>38</v>
      </c>
      <c r="L48" s="28">
        <f t="shared" si="12"/>
        <v>3</v>
      </c>
      <c r="M48" s="29">
        <v>311</v>
      </c>
      <c r="N48" s="28">
        <f t="shared" si="13"/>
        <v>3</v>
      </c>
    </row>
    <row r="49" spans="1:14" x14ac:dyDescent="0.2">
      <c r="A49" s="27" t="s">
        <v>182</v>
      </c>
      <c r="B49" s="26">
        <f t="shared" si="7"/>
        <v>14</v>
      </c>
      <c r="C49" s="29" t="s">
        <v>44</v>
      </c>
      <c r="D49" s="28">
        <f t="shared" si="8"/>
        <v>5</v>
      </c>
      <c r="E49" s="29" t="s">
        <v>120</v>
      </c>
      <c r="F49" s="28">
        <f t="shared" si="9"/>
        <v>0</v>
      </c>
      <c r="G49" s="29" t="s">
        <v>85</v>
      </c>
      <c r="H49" s="28">
        <f t="shared" si="10"/>
        <v>0</v>
      </c>
      <c r="I49" s="29">
        <v>12</v>
      </c>
      <c r="J49" s="28">
        <f t="shared" si="11"/>
        <v>1</v>
      </c>
      <c r="K49" s="29" t="s">
        <v>38</v>
      </c>
      <c r="L49" s="28">
        <f t="shared" si="12"/>
        <v>3</v>
      </c>
      <c r="M49" s="29">
        <v>335</v>
      </c>
      <c r="N49" s="28">
        <f t="shared" si="13"/>
        <v>5</v>
      </c>
    </row>
    <row r="50" spans="1:14" x14ac:dyDescent="0.2">
      <c r="A50" s="27" t="s">
        <v>224</v>
      </c>
      <c r="B50" s="26">
        <f t="shared" si="7"/>
        <v>14</v>
      </c>
      <c r="C50" s="29" t="s">
        <v>44</v>
      </c>
      <c r="D50" s="28">
        <f t="shared" si="8"/>
        <v>5</v>
      </c>
      <c r="E50" s="29" t="s">
        <v>36</v>
      </c>
      <c r="F50" s="28">
        <f t="shared" si="9"/>
        <v>0</v>
      </c>
      <c r="G50" s="29" t="s">
        <v>62</v>
      </c>
      <c r="H50" s="28">
        <f t="shared" si="10"/>
        <v>0</v>
      </c>
      <c r="I50" s="29">
        <v>14</v>
      </c>
      <c r="J50" s="28">
        <f t="shared" si="11"/>
        <v>3</v>
      </c>
      <c r="K50" s="29" t="s">
        <v>38</v>
      </c>
      <c r="L50" s="28">
        <f t="shared" si="12"/>
        <v>3</v>
      </c>
      <c r="M50" s="29">
        <v>307</v>
      </c>
      <c r="N50" s="28">
        <f t="shared" si="13"/>
        <v>3</v>
      </c>
    </row>
    <row r="51" spans="1:14" x14ac:dyDescent="0.2">
      <c r="A51" s="27" t="s">
        <v>215</v>
      </c>
      <c r="B51" s="26">
        <f t="shared" si="7"/>
        <v>14</v>
      </c>
      <c r="C51" s="29" t="s">
        <v>44</v>
      </c>
      <c r="D51" s="28">
        <f t="shared" si="8"/>
        <v>5</v>
      </c>
      <c r="E51" s="29" t="s">
        <v>120</v>
      </c>
      <c r="F51" s="28">
        <f t="shared" si="9"/>
        <v>0</v>
      </c>
      <c r="G51" s="29" t="s">
        <v>62</v>
      </c>
      <c r="H51" s="28">
        <f t="shared" si="10"/>
        <v>0</v>
      </c>
      <c r="I51" s="29">
        <v>13</v>
      </c>
      <c r="J51" s="28">
        <f t="shared" si="11"/>
        <v>3</v>
      </c>
      <c r="K51" s="29" t="s">
        <v>38</v>
      </c>
      <c r="L51" s="28">
        <f t="shared" si="12"/>
        <v>3</v>
      </c>
      <c r="M51" s="29">
        <v>318</v>
      </c>
      <c r="N51" s="28">
        <f t="shared" si="13"/>
        <v>3</v>
      </c>
    </row>
    <row r="52" spans="1:14" x14ac:dyDescent="0.2">
      <c r="A52" s="27" t="s">
        <v>574</v>
      </c>
      <c r="B52" s="26">
        <f t="shared" si="7"/>
        <v>14</v>
      </c>
      <c r="C52" s="29" t="s">
        <v>44</v>
      </c>
      <c r="D52" s="28">
        <f t="shared" si="8"/>
        <v>5</v>
      </c>
      <c r="E52" s="29" t="s">
        <v>46</v>
      </c>
      <c r="F52" s="28">
        <f t="shared" si="9"/>
        <v>0</v>
      </c>
      <c r="G52" s="29" t="s">
        <v>62</v>
      </c>
      <c r="H52" s="28">
        <f t="shared" si="10"/>
        <v>0</v>
      </c>
      <c r="I52" s="29">
        <v>19</v>
      </c>
      <c r="J52" s="28">
        <f t="shared" si="11"/>
        <v>1</v>
      </c>
      <c r="K52" s="29" t="s">
        <v>38</v>
      </c>
      <c r="L52" s="28">
        <f t="shared" si="12"/>
        <v>3</v>
      </c>
      <c r="M52" s="29">
        <v>333</v>
      </c>
      <c r="N52" s="28">
        <f t="shared" si="13"/>
        <v>5</v>
      </c>
    </row>
    <row r="53" spans="1:14" x14ac:dyDescent="0.2">
      <c r="A53" s="27" t="s">
        <v>331</v>
      </c>
      <c r="B53" s="26">
        <f t="shared" si="7"/>
        <v>14</v>
      </c>
      <c r="C53" s="29" t="s">
        <v>44</v>
      </c>
      <c r="D53" s="28">
        <f t="shared" si="8"/>
        <v>5</v>
      </c>
      <c r="E53" s="29" t="s">
        <v>120</v>
      </c>
      <c r="F53" s="28">
        <f t="shared" si="9"/>
        <v>0</v>
      </c>
      <c r="G53" s="29" t="s">
        <v>62</v>
      </c>
      <c r="H53" s="28">
        <f t="shared" si="10"/>
        <v>0</v>
      </c>
      <c r="I53" s="29">
        <v>14</v>
      </c>
      <c r="J53" s="28">
        <f t="shared" si="11"/>
        <v>3</v>
      </c>
      <c r="K53" s="29" t="s">
        <v>38</v>
      </c>
      <c r="L53" s="28">
        <f t="shared" si="12"/>
        <v>3</v>
      </c>
      <c r="M53" s="29">
        <v>310</v>
      </c>
      <c r="N53" s="28">
        <f t="shared" si="13"/>
        <v>3</v>
      </c>
    </row>
    <row r="54" spans="1:14" x14ac:dyDescent="0.2">
      <c r="A54" s="27" t="s">
        <v>459</v>
      </c>
      <c r="B54" s="26">
        <f t="shared" si="7"/>
        <v>14</v>
      </c>
      <c r="C54" s="29" t="s">
        <v>44</v>
      </c>
      <c r="D54" s="28">
        <f t="shared" si="8"/>
        <v>5</v>
      </c>
      <c r="E54" s="29" t="s">
        <v>120</v>
      </c>
      <c r="F54" s="28">
        <f t="shared" si="9"/>
        <v>0</v>
      </c>
      <c r="G54" s="29" t="s">
        <v>85</v>
      </c>
      <c r="H54" s="28">
        <f t="shared" si="10"/>
        <v>0</v>
      </c>
      <c r="I54" s="29">
        <v>16</v>
      </c>
      <c r="J54" s="28">
        <f t="shared" si="11"/>
        <v>3</v>
      </c>
      <c r="K54" s="29" t="s">
        <v>38</v>
      </c>
      <c r="L54" s="28">
        <f t="shared" si="12"/>
        <v>3</v>
      </c>
      <c r="M54" s="29">
        <v>310</v>
      </c>
      <c r="N54" s="28">
        <f t="shared" si="13"/>
        <v>3</v>
      </c>
    </row>
    <row r="55" spans="1:14" x14ac:dyDescent="0.2">
      <c r="A55" s="27" t="s">
        <v>252</v>
      </c>
      <c r="B55" s="26">
        <f t="shared" si="7"/>
        <v>14</v>
      </c>
      <c r="C55" s="29" t="s">
        <v>46</v>
      </c>
      <c r="D55" s="28">
        <f t="shared" si="8"/>
        <v>0</v>
      </c>
      <c r="E55" s="29" t="s">
        <v>36</v>
      </c>
      <c r="F55" s="28">
        <f t="shared" si="9"/>
        <v>0</v>
      </c>
      <c r="G55" s="29" t="s">
        <v>120</v>
      </c>
      <c r="H55" s="28">
        <f t="shared" si="10"/>
        <v>5</v>
      </c>
      <c r="I55" s="29">
        <v>13</v>
      </c>
      <c r="J55" s="28">
        <f t="shared" si="11"/>
        <v>3</v>
      </c>
      <c r="K55" s="29" t="s">
        <v>38</v>
      </c>
      <c r="L55" s="28">
        <f t="shared" si="12"/>
        <v>3</v>
      </c>
      <c r="M55" s="29">
        <v>316</v>
      </c>
      <c r="N55" s="28">
        <f t="shared" si="13"/>
        <v>3</v>
      </c>
    </row>
    <row r="56" spans="1:14" x14ac:dyDescent="0.2">
      <c r="A56" s="27" t="s">
        <v>328</v>
      </c>
      <c r="B56" s="26">
        <f t="shared" si="7"/>
        <v>14</v>
      </c>
      <c r="C56" s="29" t="s">
        <v>44</v>
      </c>
      <c r="D56" s="28">
        <f t="shared" si="8"/>
        <v>5</v>
      </c>
      <c r="E56" s="29" t="s">
        <v>90</v>
      </c>
      <c r="F56" s="28">
        <f t="shared" si="9"/>
        <v>0</v>
      </c>
      <c r="G56" s="29" t="s">
        <v>62</v>
      </c>
      <c r="H56" s="28">
        <f t="shared" si="10"/>
        <v>0</v>
      </c>
      <c r="I56" s="29">
        <v>12</v>
      </c>
      <c r="J56" s="28">
        <f t="shared" si="11"/>
        <v>1</v>
      </c>
      <c r="K56" s="29" t="s">
        <v>38</v>
      </c>
      <c r="L56" s="28">
        <f t="shared" si="12"/>
        <v>3</v>
      </c>
      <c r="M56" s="29">
        <v>340</v>
      </c>
      <c r="N56" s="28">
        <f t="shared" si="13"/>
        <v>5</v>
      </c>
    </row>
    <row r="57" spans="1:14" x14ac:dyDescent="0.2">
      <c r="A57" s="27" t="s">
        <v>294</v>
      </c>
      <c r="B57" s="26">
        <f t="shared" si="7"/>
        <v>14</v>
      </c>
      <c r="C57" s="29" t="s">
        <v>44</v>
      </c>
      <c r="D57" s="28">
        <f t="shared" si="8"/>
        <v>5</v>
      </c>
      <c r="E57" s="29" t="s">
        <v>120</v>
      </c>
      <c r="F57" s="28">
        <f t="shared" si="9"/>
        <v>0</v>
      </c>
      <c r="G57" s="29" t="s">
        <v>85</v>
      </c>
      <c r="H57" s="28">
        <f t="shared" si="10"/>
        <v>0</v>
      </c>
      <c r="I57" s="29">
        <v>11</v>
      </c>
      <c r="J57" s="28">
        <f t="shared" si="11"/>
        <v>1</v>
      </c>
      <c r="K57" s="29" t="s">
        <v>38</v>
      </c>
      <c r="L57" s="28">
        <f t="shared" si="12"/>
        <v>3</v>
      </c>
      <c r="M57" s="29">
        <v>325</v>
      </c>
      <c r="N57" s="28">
        <f t="shared" si="13"/>
        <v>5</v>
      </c>
    </row>
    <row r="58" spans="1:14" x14ac:dyDescent="0.2">
      <c r="A58" s="27" t="s">
        <v>247</v>
      </c>
      <c r="B58" s="26">
        <f t="shared" si="7"/>
        <v>14</v>
      </c>
      <c r="C58" s="29" t="s">
        <v>44</v>
      </c>
      <c r="D58" s="28">
        <f t="shared" si="8"/>
        <v>5</v>
      </c>
      <c r="E58" s="29" t="s">
        <v>36</v>
      </c>
      <c r="F58" s="28">
        <f t="shared" si="9"/>
        <v>0</v>
      </c>
      <c r="G58" s="29" t="s">
        <v>62</v>
      </c>
      <c r="H58" s="28">
        <f t="shared" si="10"/>
        <v>0</v>
      </c>
      <c r="I58" s="29">
        <v>16</v>
      </c>
      <c r="J58" s="28">
        <f t="shared" si="11"/>
        <v>3</v>
      </c>
      <c r="K58" s="29" t="s">
        <v>38</v>
      </c>
      <c r="L58" s="28">
        <f t="shared" si="12"/>
        <v>3</v>
      </c>
      <c r="M58" s="29">
        <v>321</v>
      </c>
      <c r="N58" s="28">
        <f t="shared" si="13"/>
        <v>3</v>
      </c>
    </row>
    <row r="59" spans="1:14" x14ac:dyDescent="0.2">
      <c r="A59" s="27" t="s">
        <v>353</v>
      </c>
      <c r="B59" s="26">
        <f t="shared" si="7"/>
        <v>14</v>
      </c>
      <c r="C59" s="29" t="s">
        <v>44</v>
      </c>
      <c r="D59" s="28">
        <f t="shared" si="8"/>
        <v>5</v>
      </c>
      <c r="E59" s="29" t="s">
        <v>120</v>
      </c>
      <c r="F59" s="28">
        <f t="shared" si="9"/>
        <v>0</v>
      </c>
      <c r="G59" s="29" t="s">
        <v>62</v>
      </c>
      <c r="H59" s="28">
        <f t="shared" si="10"/>
        <v>0</v>
      </c>
      <c r="I59" s="29">
        <v>12</v>
      </c>
      <c r="J59" s="28">
        <f t="shared" si="11"/>
        <v>1</v>
      </c>
      <c r="K59" s="29" t="s">
        <v>38</v>
      </c>
      <c r="L59" s="28">
        <f t="shared" si="12"/>
        <v>3</v>
      </c>
      <c r="M59" s="29">
        <v>330</v>
      </c>
      <c r="N59" s="28">
        <f t="shared" si="13"/>
        <v>5</v>
      </c>
    </row>
    <row r="60" spans="1:14" x14ac:dyDescent="0.2">
      <c r="A60" s="27" t="s">
        <v>378</v>
      </c>
      <c r="B60" s="26">
        <f t="shared" si="7"/>
        <v>14</v>
      </c>
      <c r="C60" s="29" t="s">
        <v>44</v>
      </c>
      <c r="D60" s="28">
        <f t="shared" si="8"/>
        <v>5</v>
      </c>
      <c r="E60" s="29" t="s">
        <v>120</v>
      </c>
      <c r="F60" s="28">
        <f t="shared" si="9"/>
        <v>0</v>
      </c>
      <c r="G60" s="29" t="s">
        <v>85</v>
      </c>
      <c r="H60" s="28">
        <f t="shared" si="10"/>
        <v>0</v>
      </c>
      <c r="I60" s="29">
        <v>16</v>
      </c>
      <c r="J60" s="28">
        <f t="shared" si="11"/>
        <v>3</v>
      </c>
      <c r="K60" s="29" t="s">
        <v>38</v>
      </c>
      <c r="L60" s="28">
        <f t="shared" si="12"/>
        <v>3</v>
      </c>
      <c r="M60" s="29">
        <v>347</v>
      </c>
      <c r="N60" s="28">
        <f t="shared" si="13"/>
        <v>3</v>
      </c>
    </row>
    <row r="61" spans="1:14" x14ac:dyDescent="0.2">
      <c r="A61" s="27" t="s">
        <v>143</v>
      </c>
      <c r="B61" s="26">
        <f t="shared" si="7"/>
        <v>14</v>
      </c>
      <c r="C61" s="29" t="s">
        <v>44</v>
      </c>
      <c r="D61" s="28">
        <f t="shared" si="8"/>
        <v>5</v>
      </c>
      <c r="E61" s="29" t="s">
        <v>36</v>
      </c>
      <c r="F61" s="28">
        <f t="shared" si="9"/>
        <v>0</v>
      </c>
      <c r="G61" s="29" t="s">
        <v>62</v>
      </c>
      <c r="H61" s="28">
        <f t="shared" si="10"/>
        <v>0</v>
      </c>
      <c r="I61" s="29">
        <v>19</v>
      </c>
      <c r="J61" s="28">
        <f t="shared" si="11"/>
        <v>1</v>
      </c>
      <c r="K61" s="29" t="s">
        <v>38</v>
      </c>
      <c r="L61" s="28">
        <f t="shared" si="12"/>
        <v>3</v>
      </c>
      <c r="M61" s="29">
        <v>341</v>
      </c>
      <c r="N61" s="28">
        <f t="shared" si="13"/>
        <v>5</v>
      </c>
    </row>
    <row r="62" spans="1:14" x14ac:dyDescent="0.2">
      <c r="A62" s="27" t="s">
        <v>289</v>
      </c>
      <c r="B62" s="26">
        <f t="shared" si="7"/>
        <v>14</v>
      </c>
      <c r="C62" s="29" t="s">
        <v>44</v>
      </c>
      <c r="D62" s="28">
        <f t="shared" si="8"/>
        <v>5</v>
      </c>
      <c r="E62" s="29" t="s">
        <v>36</v>
      </c>
      <c r="F62" s="28">
        <f t="shared" si="9"/>
        <v>0</v>
      </c>
      <c r="G62" s="29" t="s">
        <v>62</v>
      </c>
      <c r="H62" s="28">
        <f t="shared" si="10"/>
        <v>0</v>
      </c>
      <c r="I62" s="29">
        <v>11</v>
      </c>
      <c r="J62" s="28">
        <f t="shared" si="11"/>
        <v>1</v>
      </c>
      <c r="K62" s="29" t="s">
        <v>38</v>
      </c>
      <c r="L62" s="28">
        <f t="shared" si="12"/>
        <v>3</v>
      </c>
      <c r="M62" s="29">
        <v>342</v>
      </c>
      <c r="N62" s="28">
        <f t="shared" si="13"/>
        <v>5</v>
      </c>
    </row>
    <row r="63" spans="1:14" x14ac:dyDescent="0.2">
      <c r="A63" s="27" t="s">
        <v>181</v>
      </c>
      <c r="B63" s="26">
        <f t="shared" si="7"/>
        <v>13</v>
      </c>
      <c r="C63" s="29" t="s">
        <v>46</v>
      </c>
      <c r="D63" s="28">
        <f t="shared" si="8"/>
        <v>0</v>
      </c>
      <c r="E63" s="29" t="s">
        <v>44</v>
      </c>
      <c r="F63" s="28">
        <f t="shared" si="9"/>
        <v>0</v>
      </c>
      <c r="G63" s="29" t="s">
        <v>36</v>
      </c>
      <c r="H63" s="28">
        <f t="shared" si="10"/>
        <v>0</v>
      </c>
      <c r="I63" s="29">
        <v>15</v>
      </c>
      <c r="J63" s="28">
        <f t="shared" si="11"/>
        <v>5</v>
      </c>
      <c r="K63" s="29" t="s">
        <v>38</v>
      </c>
      <c r="L63" s="28">
        <f t="shared" si="12"/>
        <v>3</v>
      </c>
      <c r="M63" s="29">
        <v>328</v>
      </c>
      <c r="N63" s="28">
        <f t="shared" si="13"/>
        <v>5</v>
      </c>
    </row>
    <row r="64" spans="1:14" x14ac:dyDescent="0.2">
      <c r="A64" s="27" t="s">
        <v>173</v>
      </c>
      <c r="B64" s="26">
        <f t="shared" si="7"/>
        <v>13</v>
      </c>
      <c r="C64" s="29" t="s">
        <v>44</v>
      </c>
      <c r="D64" s="28">
        <f t="shared" si="8"/>
        <v>5</v>
      </c>
      <c r="E64" s="29" t="s">
        <v>36</v>
      </c>
      <c r="F64" s="28">
        <f t="shared" si="9"/>
        <v>0</v>
      </c>
      <c r="G64" s="29" t="s">
        <v>85</v>
      </c>
      <c r="H64" s="28">
        <f t="shared" si="10"/>
        <v>0</v>
      </c>
      <c r="I64" s="29">
        <v>14</v>
      </c>
      <c r="J64" s="28">
        <f t="shared" si="11"/>
        <v>3</v>
      </c>
      <c r="K64" s="29" t="s">
        <v>37</v>
      </c>
      <c r="L64" s="28">
        <f t="shared" si="12"/>
        <v>0</v>
      </c>
      <c r="M64" s="29">
        <v>330</v>
      </c>
      <c r="N64" s="28">
        <f t="shared" si="13"/>
        <v>5</v>
      </c>
    </row>
    <row r="65" spans="1:14" x14ac:dyDescent="0.2">
      <c r="A65" s="27" t="s">
        <v>171</v>
      </c>
      <c r="B65" s="26">
        <f t="shared" si="7"/>
        <v>13</v>
      </c>
      <c r="C65" s="29" t="s">
        <v>44</v>
      </c>
      <c r="D65" s="28">
        <f t="shared" si="8"/>
        <v>5</v>
      </c>
      <c r="E65" s="29" t="s">
        <v>120</v>
      </c>
      <c r="F65" s="28">
        <f t="shared" si="9"/>
        <v>0</v>
      </c>
      <c r="G65" s="29" t="s">
        <v>144</v>
      </c>
      <c r="H65" s="28">
        <f t="shared" si="10"/>
        <v>0</v>
      </c>
      <c r="I65" s="29">
        <v>16</v>
      </c>
      <c r="J65" s="28">
        <f t="shared" si="11"/>
        <v>3</v>
      </c>
      <c r="K65" s="29" t="s">
        <v>35</v>
      </c>
      <c r="L65" s="28">
        <f t="shared" si="12"/>
        <v>0</v>
      </c>
      <c r="M65" s="29">
        <v>330</v>
      </c>
      <c r="N65" s="28">
        <f t="shared" si="13"/>
        <v>5</v>
      </c>
    </row>
    <row r="66" spans="1:14" x14ac:dyDescent="0.2">
      <c r="A66" s="27" t="s">
        <v>286</v>
      </c>
      <c r="B66" s="26">
        <f t="shared" si="7"/>
        <v>13</v>
      </c>
      <c r="C66" s="29" t="s">
        <v>44</v>
      </c>
      <c r="D66" s="28">
        <f t="shared" si="8"/>
        <v>5</v>
      </c>
      <c r="E66" s="29" t="s">
        <v>94</v>
      </c>
      <c r="F66" s="28">
        <f t="shared" si="9"/>
        <v>0</v>
      </c>
      <c r="G66" s="29" t="s">
        <v>46</v>
      </c>
      <c r="H66" s="28">
        <f t="shared" si="10"/>
        <v>0</v>
      </c>
      <c r="I66" s="29">
        <v>16</v>
      </c>
      <c r="J66" s="28">
        <f t="shared" si="11"/>
        <v>3</v>
      </c>
      <c r="K66" s="29" t="s">
        <v>37</v>
      </c>
      <c r="L66" s="28">
        <f t="shared" si="12"/>
        <v>0</v>
      </c>
      <c r="M66" s="29">
        <v>340</v>
      </c>
      <c r="N66" s="28">
        <f t="shared" si="13"/>
        <v>5</v>
      </c>
    </row>
    <row r="67" spans="1:14" x14ac:dyDescent="0.2">
      <c r="A67" s="27" t="s">
        <v>547</v>
      </c>
      <c r="B67" s="26">
        <f t="shared" si="7"/>
        <v>13</v>
      </c>
      <c r="C67" s="29" t="s">
        <v>44</v>
      </c>
      <c r="D67" s="28">
        <f t="shared" si="8"/>
        <v>5</v>
      </c>
      <c r="E67" s="29" t="s">
        <v>120</v>
      </c>
      <c r="F67" s="28">
        <f t="shared" si="9"/>
        <v>0</v>
      </c>
      <c r="G67" s="29" t="s">
        <v>85</v>
      </c>
      <c r="H67" s="28">
        <f t="shared" si="10"/>
        <v>0</v>
      </c>
      <c r="I67" s="29">
        <v>13</v>
      </c>
      <c r="J67" s="28">
        <f t="shared" si="11"/>
        <v>3</v>
      </c>
      <c r="K67" s="29" t="s">
        <v>37</v>
      </c>
      <c r="L67" s="28">
        <f t="shared" si="12"/>
        <v>0</v>
      </c>
      <c r="M67" s="29">
        <v>330</v>
      </c>
      <c r="N67" s="28">
        <f t="shared" si="13"/>
        <v>5</v>
      </c>
    </row>
    <row r="68" spans="1:14" x14ac:dyDescent="0.2">
      <c r="A68" s="27" t="s">
        <v>229</v>
      </c>
      <c r="B68" s="26">
        <f t="shared" si="7"/>
        <v>13</v>
      </c>
      <c r="C68" s="29" t="s">
        <v>44</v>
      </c>
      <c r="D68" s="28">
        <f t="shared" si="8"/>
        <v>5</v>
      </c>
      <c r="E68" s="29" t="s">
        <v>120</v>
      </c>
      <c r="F68" s="28">
        <f t="shared" si="9"/>
        <v>0</v>
      </c>
      <c r="G68" s="29" t="s">
        <v>62</v>
      </c>
      <c r="H68" s="28">
        <f t="shared" si="10"/>
        <v>0</v>
      </c>
      <c r="I68" s="29">
        <v>13</v>
      </c>
      <c r="J68" s="28">
        <f t="shared" si="11"/>
        <v>3</v>
      </c>
      <c r="K68" s="29" t="s">
        <v>37</v>
      </c>
      <c r="L68" s="28">
        <f t="shared" si="12"/>
        <v>0</v>
      </c>
      <c r="M68" s="29">
        <v>328</v>
      </c>
      <c r="N68" s="28">
        <f t="shared" si="13"/>
        <v>5</v>
      </c>
    </row>
    <row r="69" spans="1:14" x14ac:dyDescent="0.2">
      <c r="A69" s="27" t="s">
        <v>200</v>
      </c>
      <c r="B69" s="26">
        <f t="shared" ref="B69:B100" si="14">D69+F69+H69+J69+L69+N69</f>
        <v>13</v>
      </c>
      <c r="C69" s="29" t="s">
        <v>44</v>
      </c>
      <c r="D69" s="28">
        <f t="shared" ref="D69:D100" si="15">IF(C69=C$3, 5,) + IF(AND(C69=E$3, E69=C$3), 2.5, 0)</f>
        <v>5</v>
      </c>
      <c r="E69" s="29" t="s">
        <v>36</v>
      </c>
      <c r="F69" s="28">
        <f t="shared" ref="F69:F100" si="16">IF(E69=E$3,5, 0) + IF(AND(E69=C$3, C69=E$3), 2.5, 0)</f>
        <v>0</v>
      </c>
      <c r="G69" s="29" t="s">
        <v>85</v>
      </c>
      <c r="H69" s="28">
        <f t="shared" ref="H69:H100" si="17">IF(G69=G$3, 5, 0)</f>
        <v>0</v>
      </c>
      <c r="I69" s="29">
        <v>14</v>
      </c>
      <c r="J69" s="28">
        <f t="shared" ref="J69:J100" si="18">IF(I69=I$3, 5, 0) + IF(AND(I69&gt;=(I$3-2), I69&lt;=(I$3+2), I69&lt;&gt;I$3), 3, 0) + IF(AND(I69&gt;=(I$3-5), I69&lt;(I$3-2)), 1, 0) + IF(AND(I69&gt;(I$3+2), I69&lt;=(I$3+5)), 1, 0)</f>
        <v>3</v>
      </c>
      <c r="K69" s="29" t="s">
        <v>37</v>
      </c>
      <c r="L69" s="28">
        <f t="shared" ref="L69:L100" si="19">IF(K69=K$3, 3, 0)</f>
        <v>0</v>
      </c>
      <c r="M69" s="29">
        <v>325</v>
      </c>
      <c r="N69" s="28">
        <f t="shared" ref="N69:N100" si="20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5</v>
      </c>
    </row>
    <row r="70" spans="1:14" x14ac:dyDescent="0.2">
      <c r="A70" s="27" t="s">
        <v>204</v>
      </c>
      <c r="B70" s="26">
        <f t="shared" si="14"/>
        <v>13</v>
      </c>
      <c r="C70" s="29" t="s">
        <v>44</v>
      </c>
      <c r="D70" s="28">
        <f t="shared" si="15"/>
        <v>5</v>
      </c>
      <c r="E70" s="29" t="s">
        <v>94</v>
      </c>
      <c r="F70" s="28">
        <f t="shared" si="16"/>
        <v>0</v>
      </c>
      <c r="G70" s="29" t="s">
        <v>90</v>
      </c>
      <c r="H70" s="28">
        <f t="shared" si="17"/>
        <v>0</v>
      </c>
      <c r="I70" s="29">
        <v>17</v>
      </c>
      <c r="J70" s="28">
        <f t="shared" si="18"/>
        <v>3</v>
      </c>
      <c r="K70" s="29" t="s">
        <v>37</v>
      </c>
      <c r="L70" s="28">
        <f t="shared" si="19"/>
        <v>0</v>
      </c>
      <c r="M70" s="29">
        <v>341</v>
      </c>
      <c r="N70" s="28">
        <f t="shared" si="20"/>
        <v>5</v>
      </c>
    </row>
    <row r="71" spans="1:14" x14ac:dyDescent="0.2">
      <c r="A71" s="27" t="s">
        <v>260</v>
      </c>
      <c r="B71" s="26">
        <f t="shared" si="14"/>
        <v>13</v>
      </c>
      <c r="C71" s="29" t="s">
        <v>44</v>
      </c>
      <c r="D71" s="28">
        <f t="shared" si="15"/>
        <v>5</v>
      </c>
      <c r="E71" s="29" t="s">
        <v>120</v>
      </c>
      <c r="F71" s="28">
        <f t="shared" si="16"/>
        <v>0</v>
      </c>
      <c r="G71" s="29" t="s">
        <v>144</v>
      </c>
      <c r="H71" s="28">
        <f t="shared" si="17"/>
        <v>0</v>
      </c>
      <c r="I71" s="29">
        <v>17</v>
      </c>
      <c r="J71" s="28">
        <f t="shared" si="18"/>
        <v>3</v>
      </c>
      <c r="K71" s="29" t="s">
        <v>37</v>
      </c>
      <c r="L71" s="28">
        <f t="shared" si="19"/>
        <v>0</v>
      </c>
      <c r="M71" s="29">
        <v>340</v>
      </c>
      <c r="N71" s="28">
        <f t="shared" si="20"/>
        <v>5</v>
      </c>
    </row>
    <row r="72" spans="1:14" x14ac:dyDescent="0.2">
      <c r="A72" s="27" t="s">
        <v>244</v>
      </c>
      <c r="B72" s="26">
        <f t="shared" si="14"/>
        <v>13</v>
      </c>
      <c r="C72" s="29" t="s">
        <v>44</v>
      </c>
      <c r="D72" s="28">
        <f t="shared" si="15"/>
        <v>5</v>
      </c>
      <c r="E72" s="29" t="s">
        <v>120</v>
      </c>
      <c r="F72" s="28">
        <f t="shared" si="16"/>
        <v>0</v>
      </c>
      <c r="G72" s="29" t="s">
        <v>62</v>
      </c>
      <c r="H72" s="28">
        <f t="shared" si="17"/>
        <v>0</v>
      </c>
      <c r="I72" s="29">
        <v>15</v>
      </c>
      <c r="J72" s="28">
        <f t="shared" si="18"/>
        <v>5</v>
      </c>
      <c r="K72" s="29" t="s">
        <v>37</v>
      </c>
      <c r="L72" s="28">
        <f t="shared" si="19"/>
        <v>0</v>
      </c>
      <c r="M72" s="29">
        <v>320</v>
      </c>
      <c r="N72" s="28">
        <f t="shared" si="20"/>
        <v>3</v>
      </c>
    </row>
    <row r="73" spans="1:14" x14ac:dyDescent="0.2">
      <c r="A73" s="27" t="s">
        <v>297</v>
      </c>
      <c r="B73" s="26">
        <f t="shared" si="14"/>
        <v>13</v>
      </c>
      <c r="C73" s="29" t="s">
        <v>44</v>
      </c>
      <c r="D73" s="28">
        <f t="shared" si="15"/>
        <v>5</v>
      </c>
      <c r="E73" s="29" t="s">
        <v>120</v>
      </c>
      <c r="F73" s="28">
        <f t="shared" si="16"/>
        <v>0</v>
      </c>
      <c r="G73" s="29" t="s">
        <v>62</v>
      </c>
      <c r="H73" s="28">
        <f t="shared" si="17"/>
        <v>0</v>
      </c>
      <c r="I73" s="29">
        <v>17</v>
      </c>
      <c r="J73" s="28">
        <f t="shared" si="18"/>
        <v>3</v>
      </c>
      <c r="K73" s="29" t="s">
        <v>35</v>
      </c>
      <c r="L73" s="28">
        <f t="shared" si="19"/>
        <v>0</v>
      </c>
      <c r="M73" s="29">
        <v>335</v>
      </c>
      <c r="N73" s="28">
        <f t="shared" si="20"/>
        <v>5</v>
      </c>
    </row>
    <row r="74" spans="1:14" x14ac:dyDescent="0.2">
      <c r="A74" s="27" t="s">
        <v>280</v>
      </c>
      <c r="B74" s="26">
        <f t="shared" si="14"/>
        <v>13</v>
      </c>
      <c r="C74" s="29" t="s">
        <v>46</v>
      </c>
      <c r="D74" s="28">
        <f t="shared" si="15"/>
        <v>0</v>
      </c>
      <c r="E74" s="29" t="s">
        <v>90</v>
      </c>
      <c r="F74" s="28">
        <f t="shared" si="16"/>
        <v>0</v>
      </c>
      <c r="G74" s="29" t="s">
        <v>85</v>
      </c>
      <c r="H74" s="28">
        <f t="shared" si="17"/>
        <v>0</v>
      </c>
      <c r="I74" s="29">
        <v>15</v>
      </c>
      <c r="J74" s="28">
        <f t="shared" si="18"/>
        <v>5</v>
      </c>
      <c r="K74" s="29" t="s">
        <v>38</v>
      </c>
      <c r="L74" s="28">
        <f t="shared" si="19"/>
        <v>3</v>
      </c>
      <c r="M74" s="29">
        <v>324</v>
      </c>
      <c r="N74" s="28">
        <f t="shared" si="20"/>
        <v>5</v>
      </c>
    </row>
    <row r="75" spans="1:14" x14ac:dyDescent="0.2">
      <c r="A75" s="27" t="s">
        <v>319</v>
      </c>
      <c r="B75" s="26">
        <f t="shared" si="14"/>
        <v>13</v>
      </c>
      <c r="C75" s="29" t="s">
        <v>44</v>
      </c>
      <c r="D75" s="28">
        <f t="shared" si="15"/>
        <v>5</v>
      </c>
      <c r="E75" s="29" t="s">
        <v>46</v>
      </c>
      <c r="F75" s="28">
        <f t="shared" si="16"/>
        <v>0</v>
      </c>
      <c r="G75" s="29" t="s">
        <v>90</v>
      </c>
      <c r="H75" s="28">
        <f t="shared" si="17"/>
        <v>0</v>
      </c>
      <c r="I75" s="29">
        <v>14</v>
      </c>
      <c r="J75" s="28">
        <f t="shared" si="18"/>
        <v>3</v>
      </c>
      <c r="K75" s="29" t="s">
        <v>37</v>
      </c>
      <c r="L75" s="28">
        <f t="shared" si="19"/>
        <v>0</v>
      </c>
      <c r="M75" s="29">
        <v>330</v>
      </c>
      <c r="N75" s="28">
        <f t="shared" si="20"/>
        <v>5</v>
      </c>
    </row>
    <row r="76" spans="1:14" x14ac:dyDescent="0.2">
      <c r="A76" s="27" t="s">
        <v>335</v>
      </c>
      <c r="B76" s="26">
        <f t="shared" si="14"/>
        <v>13</v>
      </c>
      <c r="C76" s="29" t="s">
        <v>44</v>
      </c>
      <c r="D76" s="28">
        <f t="shared" si="15"/>
        <v>5</v>
      </c>
      <c r="E76" s="29" t="s">
        <v>120</v>
      </c>
      <c r="F76" s="28">
        <f t="shared" si="16"/>
        <v>0</v>
      </c>
      <c r="G76" s="29" t="s">
        <v>46</v>
      </c>
      <c r="H76" s="28">
        <f t="shared" si="17"/>
        <v>0</v>
      </c>
      <c r="I76" s="29">
        <v>15</v>
      </c>
      <c r="J76" s="28">
        <f t="shared" si="18"/>
        <v>5</v>
      </c>
      <c r="K76" s="29" t="s">
        <v>35</v>
      </c>
      <c r="L76" s="28">
        <f t="shared" si="19"/>
        <v>0</v>
      </c>
      <c r="M76" s="29">
        <v>354</v>
      </c>
      <c r="N76" s="28">
        <f t="shared" si="20"/>
        <v>3</v>
      </c>
    </row>
    <row r="77" spans="1:14" x14ac:dyDescent="0.2">
      <c r="A77" s="27" t="s">
        <v>139</v>
      </c>
      <c r="B77" s="26">
        <f t="shared" si="14"/>
        <v>13</v>
      </c>
      <c r="C77" s="29" t="s">
        <v>44</v>
      </c>
      <c r="D77" s="28">
        <f t="shared" si="15"/>
        <v>5</v>
      </c>
      <c r="E77" s="29" t="s">
        <v>120</v>
      </c>
      <c r="F77" s="28">
        <f t="shared" si="16"/>
        <v>0</v>
      </c>
      <c r="G77" s="29" t="s">
        <v>62</v>
      </c>
      <c r="H77" s="28">
        <f t="shared" si="17"/>
        <v>0</v>
      </c>
      <c r="I77" s="29">
        <v>16</v>
      </c>
      <c r="J77" s="28">
        <f t="shared" si="18"/>
        <v>3</v>
      </c>
      <c r="K77" s="29" t="s">
        <v>37</v>
      </c>
      <c r="L77" s="28">
        <f t="shared" si="19"/>
        <v>0</v>
      </c>
      <c r="M77" s="29">
        <v>333</v>
      </c>
      <c r="N77" s="28">
        <f t="shared" si="20"/>
        <v>5</v>
      </c>
    </row>
    <row r="78" spans="1:14" x14ac:dyDescent="0.2">
      <c r="A78" s="27" t="s">
        <v>416</v>
      </c>
      <c r="B78" s="26">
        <f t="shared" si="14"/>
        <v>13</v>
      </c>
      <c r="C78" s="29" t="s">
        <v>44</v>
      </c>
      <c r="D78" s="28">
        <f t="shared" si="15"/>
        <v>5</v>
      </c>
      <c r="E78" s="29" t="s">
        <v>94</v>
      </c>
      <c r="F78" s="28">
        <f t="shared" si="16"/>
        <v>0</v>
      </c>
      <c r="G78" s="29" t="s">
        <v>62</v>
      </c>
      <c r="H78" s="28">
        <f t="shared" si="17"/>
        <v>0</v>
      </c>
      <c r="I78" s="29">
        <v>13</v>
      </c>
      <c r="J78" s="28">
        <f t="shared" si="18"/>
        <v>3</v>
      </c>
      <c r="K78" s="29" t="s">
        <v>37</v>
      </c>
      <c r="L78" s="28">
        <f t="shared" si="19"/>
        <v>0</v>
      </c>
      <c r="M78" s="29">
        <v>335</v>
      </c>
      <c r="N78" s="28">
        <f t="shared" si="20"/>
        <v>5</v>
      </c>
    </row>
    <row r="79" spans="1:14" x14ac:dyDescent="0.2">
      <c r="A79" s="27" t="s">
        <v>164</v>
      </c>
      <c r="B79" s="26">
        <f t="shared" si="14"/>
        <v>13</v>
      </c>
      <c r="C79" s="29" t="s">
        <v>44</v>
      </c>
      <c r="D79" s="28">
        <f t="shared" si="15"/>
        <v>5</v>
      </c>
      <c r="E79" s="29" t="s">
        <v>120</v>
      </c>
      <c r="F79" s="28">
        <f t="shared" si="16"/>
        <v>0</v>
      </c>
      <c r="G79" s="29" t="s">
        <v>94</v>
      </c>
      <c r="H79" s="28">
        <f t="shared" si="17"/>
        <v>0</v>
      </c>
      <c r="I79" s="29">
        <v>15</v>
      </c>
      <c r="J79" s="28">
        <f t="shared" si="18"/>
        <v>5</v>
      </c>
      <c r="K79" s="29" t="s">
        <v>35</v>
      </c>
      <c r="L79" s="28">
        <f t="shared" si="19"/>
        <v>0</v>
      </c>
      <c r="M79" s="29">
        <v>310</v>
      </c>
      <c r="N79" s="28">
        <f t="shared" si="20"/>
        <v>3</v>
      </c>
    </row>
    <row r="80" spans="1:14" x14ac:dyDescent="0.2">
      <c r="A80" s="27" t="s">
        <v>490</v>
      </c>
      <c r="B80" s="26">
        <f t="shared" si="14"/>
        <v>13</v>
      </c>
      <c r="C80" s="29" t="s">
        <v>44</v>
      </c>
      <c r="D80" s="28">
        <f t="shared" si="15"/>
        <v>5</v>
      </c>
      <c r="E80" s="29" t="s">
        <v>120</v>
      </c>
      <c r="F80" s="28">
        <f t="shared" si="16"/>
        <v>0</v>
      </c>
      <c r="G80" s="29" t="s">
        <v>62</v>
      </c>
      <c r="H80" s="28">
        <f t="shared" si="17"/>
        <v>0</v>
      </c>
      <c r="I80" s="29">
        <v>16</v>
      </c>
      <c r="J80" s="28">
        <f t="shared" si="18"/>
        <v>3</v>
      </c>
      <c r="K80" s="29" t="s">
        <v>37</v>
      </c>
      <c r="L80" s="28">
        <f t="shared" si="19"/>
        <v>0</v>
      </c>
      <c r="M80" s="29">
        <v>340</v>
      </c>
      <c r="N80" s="28">
        <f t="shared" si="20"/>
        <v>5</v>
      </c>
    </row>
    <row r="81" spans="1:14" x14ac:dyDescent="0.2">
      <c r="A81" s="27" t="s">
        <v>497</v>
      </c>
      <c r="B81" s="26">
        <f t="shared" si="14"/>
        <v>13</v>
      </c>
      <c r="C81" s="29" t="s">
        <v>44</v>
      </c>
      <c r="D81" s="28">
        <f t="shared" si="15"/>
        <v>5</v>
      </c>
      <c r="E81" s="29" t="s">
        <v>120</v>
      </c>
      <c r="F81" s="28">
        <f t="shared" si="16"/>
        <v>0</v>
      </c>
      <c r="G81" s="29" t="s">
        <v>85</v>
      </c>
      <c r="H81" s="28">
        <f t="shared" si="17"/>
        <v>0</v>
      </c>
      <c r="I81" s="29">
        <v>13</v>
      </c>
      <c r="J81" s="28">
        <f t="shared" si="18"/>
        <v>3</v>
      </c>
      <c r="K81" s="29" t="s">
        <v>37</v>
      </c>
      <c r="L81" s="28">
        <f t="shared" si="19"/>
        <v>0</v>
      </c>
      <c r="M81" s="29">
        <v>325</v>
      </c>
      <c r="N81" s="28">
        <f t="shared" si="20"/>
        <v>5</v>
      </c>
    </row>
    <row r="82" spans="1:14" x14ac:dyDescent="0.2">
      <c r="A82" s="27" t="s">
        <v>363</v>
      </c>
      <c r="B82" s="26">
        <f t="shared" si="14"/>
        <v>13</v>
      </c>
      <c r="C82" s="29" t="s">
        <v>44</v>
      </c>
      <c r="D82" s="28">
        <f t="shared" si="15"/>
        <v>5</v>
      </c>
      <c r="E82" s="29" t="s">
        <v>120</v>
      </c>
      <c r="F82" s="28">
        <f t="shared" si="16"/>
        <v>0</v>
      </c>
      <c r="G82" s="29" t="s">
        <v>62</v>
      </c>
      <c r="H82" s="28">
        <f t="shared" si="17"/>
        <v>0</v>
      </c>
      <c r="I82" s="29">
        <v>15</v>
      </c>
      <c r="J82" s="28">
        <f t="shared" si="18"/>
        <v>5</v>
      </c>
      <c r="K82" s="29" t="s">
        <v>37</v>
      </c>
      <c r="L82" s="28">
        <f t="shared" si="19"/>
        <v>0</v>
      </c>
      <c r="M82" s="29">
        <v>320</v>
      </c>
      <c r="N82" s="28">
        <f t="shared" si="20"/>
        <v>3</v>
      </c>
    </row>
    <row r="83" spans="1:14" x14ac:dyDescent="0.2">
      <c r="A83" s="27" t="s">
        <v>205</v>
      </c>
      <c r="B83" s="26">
        <f t="shared" si="14"/>
        <v>13</v>
      </c>
      <c r="C83" s="29" t="s">
        <v>44</v>
      </c>
      <c r="D83" s="28">
        <f t="shared" si="15"/>
        <v>5</v>
      </c>
      <c r="E83" s="29" t="s">
        <v>120</v>
      </c>
      <c r="F83" s="28">
        <f t="shared" si="16"/>
        <v>0</v>
      </c>
      <c r="G83" s="29" t="s">
        <v>62</v>
      </c>
      <c r="H83" s="28">
        <f t="shared" si="17"/>
        <v>0</v>
      </c>
      <c r="I83" s="29">
        <v>13</v>
      </c>
      <c r="J83" s="28">
        <f t="shared" si="18"/>
        <v>3</v>
      </c>
      <c r="K83" s="29" t="s">
        <v>37</v>
      </c>
      <c r="L83" s="28">
        <f t="shared" si="19"/>
        <v>0</v>
      </c>
      <c r="M83" s="29">
        <v>330</v>
      </c>
      <c r="N83" s="28">
        <f t="shared" si="20"/>
        <v>5</v>
      </c>
    </row>
    <row r="84" spans="1:14" x14ac:dyDescent="0.2">
      <c r="A84" s="27" t="s">
        <v>412</v>
      </c>
      <c r="B84" s="26">
        <f t="shared" si="14"/>
        <v>13</v>
      </c>
      <c r="C84" s="29" t="s">
        <v>44</v>
      </c>
      <c r="D84" s="28">
        <f t="shared" si="15"/>
        <v>5</v>
      </c>
      <c r="E84" s="29" t="s">
        <v>120</v>
      </c>
      <c r="F84" s="28">
        <f t="shared" si="16"/>
        <v>0</v>
      </c>
      <c r="G84" s="29" t="s">
        <v>62</v>
      </c>
      <c r="H84" s="28">
        <f t="shared" si="17"/>
        <v>0</v>
      </c>
      <c r="I84" s="29">
        <v>14</v>
      </c>
      <c r="J84" s="28">
        <f t="shared" si="18"/>
        <v>3</v>
      </c>
      <c r="K84" s="29" t="s">
        <v>37</v>
      </c>
      <c r="L84" s="28">
        <f t="shared" si="19"/>
        <v>0</v>
      </c>
      <c r="M84" s="29">
        <v>330</v>
      </c>
      <c r="N84" s="28">
        <f t="shared" si="20"/>
        <v>5</v>
      </c>
    </row>
    <row r="85" spans="1:14" x14ac:dyDescent="0.2">
      <c r="A85" s="27" t="s">
        <v>167</v>
      </c>
      <c r="B85" s="26">
        <f t="shared" si="14"/>
        <v>13</v>
      </c>
      <c r="C85" s="29" t="s">
        <v>44</v>
      </c>
      <c r="D85" s="28">
        <f t="shared" si="15"/>
        <v>5</v>
      </c>
      <c r="E85" s="29" t="s">
        <v>85</v>
      </c>
      <c r="F85" s="28">
        <f t="shared" si="16"/>
        <v>0</v>
      </c>
      <c r="G85" s="29" t="s">
        <v>62</v>
      </c>
      <c r="H85" s="28">
        <f t="shared" si="17"/>
        <v>0</v>
      </c>
      <c r="I85" s="29">
        <v>14</v>
      </c>
      <c r="J85" s="28">
        <f t="shared" si="18"/>
        <v>3</v>
      </c>
      <c r="K85" s="29" t="s">
        <v>37</v>
      </c>
      <c r="L85" s="28">
        <f t="shared" si="19"/>
        <v>0</v>
      </c>
      <c r="M85" s="29">
        <v>340</v>
      </c>
      <c r="N85" s="28">
        <f t="shared" si="20"/>
        <v>5</v>
      </c>
    </row>
    <row r="86" spans="1:14" x14ac:dyDescent="0.2">
      <c r="A86" s="27" t="s">
        <v>489</v>
      </c>
      <c r="B86" s="26">
        <f t="shared" si="14"/>
        <v>13</v>
      </c>
      <c r="C86" s="29" t="s">
        <v>44</v>
      </c>
      <c r="D86" s="28">
        <f t="shared" si="15"/>
        <v>5</v>
      </c>
      <c r="E86" s="29" t="s">
        <v>120</v>
      </c>
      <c r="F86" s="28">
        <f t="shared" si="16"/>
        <v>0</v>
      </c>
      <c r="G86" s="29" t="s">
        <v>62</v>
      </c>
      <c r="H86" s="28">
        <f t="shared" si="17"/>
        <v>0</v>
      </c>
      <c r="I86" s="29">
        <v>15</v>
      </c>
      <c r="J86" s="28">
        <f t="shared" si="18"/>
        <v>5</v>
      </c>
      <c r="K86" s="29" t="s">
        <v>37</v>
      </c>
      <c r="L86" s="28">
        <f t="shared" si="19"/>
        <v>0</v>
      </c>
      <c r="M86" s="29">
        <v>345</v>
      </c>
      <c r="N86" s="28">
        <f t="shared" si="20"/>
        <v>3</v>
      </c>
    </row>
    <row r="87" spans="1:14" x14ac:dyDescent="0.2">
      <c r="A87" s="27" t="s">
        <v>414</v>
      </c>
      <c r="B87" s="26">
        <f t="shared" si="14"/>
        <v>13</v>
      </c>
      <c r="C87" s="29" t="s">
        <v>44</v>
      </c>
      <c r="D87" s="28">
        <f t="shared" si="15"/>
        <v>5</v>
      </c>
      <c r="E87" s="29" t="s">
        <v>120</v>
      </c>
      <c r="F87" s="28">
        <f t="shared" si="16"/>
        <v>0</v>
      </c>
      <c r="G87" s="29" t="s">
        <v>62</v>
      </c>
      <c r="H87" s="28">
        <f t="shared" si="17"/>
        <v>0</v>
      </c>
      <c r="I87" s="29">
        <v>15</v>
      </c>
      <c r="J87" s="28">
        <f t="shared" si="18"/>
        <v>5</v>
      </c>
      <c r="K87" s="29" t="s">
        <v>37</v>
      </c>
      <c r="L87" s="28">
        <f t="shared" si="19"/>
        <v>0</v>
      </c>
      <c r="M87" s="29">
        <v>345</v>
      </c>
      <c r="N87" s="28">
        <f t="shared" si="20"/>
        <v>3</v>
      </c>
    </row>
    <row r="88" spans="1:14" x14ac:dyDescent="0.2">
      <c r="A88" s="27" t="s">
        <v>339</v>
      </c>
      <c r="B88" s="26">
        <f t="shared" si="14"/>
        <v>13</v>
      </c>
      <c r="C88" s="29" t="s">
        <v>44</v>
      </c>
      <c r="D88" s="28">
        <f t="shared" si="15"/>
        <v>5</v>
      </c>
      <c r="E88" s="29" t="s">
        <v>120</v>
      </c>
      <c r="F88" s="28">
        <f t="shared" si="16"/>
        <v>0</v>
      </c>
      <c r="G88" s="29" t="s">
        <v>46</v>
      </c>
      <c r="H88" s="28">
        <f t="shared" si="17"/>
        <v>0</v>
      </c>
      <c r="I88" s="29">
        <v>17</v>
      </c>
      <c r="J88" s="28">
        <f t="shared" si="18"/>
        <v>3</v>
      </c>
      <c r="K88" s="29" t="s">
        <v>37</v>
      </c>
      <c r="L88" s="28">
        <f t="shared" si="19"/>
        <v>0</v>
      </c>
      <c r="M88" s="29">
        <v>335</v>
      </c>
      <c r="N88" s="28">
        <f t="shared" si="20"/>
        <v>5</v>
      </c>
    </row>
    <row r="89" spans="1:14" x14ac:dyDescent="0.2">
      <c r="A89" s="27" t="s">
        <v>349</v>
      </c>
      <c r="B89" s="26">
        <f t="shared" si="14"/>
        <v>13</v>
      </c>
      <c r="C89" s="29" t="s">
        <v>46</v>
      </c>
      <c r="D89" s="28">
        <f t="shared" si="15"/>
        <v>0</v>
      </c>
      <c r="E89" s="29" t="s">
        <v>44</v>
      </c>
      <c r="F89" s="28">
        <f t="shared" si="16"/>
        <v>0</v>
      </c>
      <c r="G89" s="29" t="s">
        <v>85</v>
      </c>
      <c r="H89" s="28">
        <f t="shared" si="17"/>
        <v>0</v>
      </c>
      <c r="I89" s="29">
        <v>15</v>
      </c>
      <c r="J89" s="28">
        <f t="shared" si="18"/>
        <v>5</v>
      </c>
      <c r="K89" s="29" t="s">
        <v>38</v>
      </c>
      <c r="L89" s="28">
        <f t="shared" si="19"/>
        <v>3</v>
      </c>
      <c r="M89" s="29">
        <v>335</v>
      </c>
      <c r="N89" s="28">
        <f t="shared" si="20"/>
        <v>5</v>
      </c>
    </row>
    <row r="90" spans="1:14" x14ac:dyDescent="0.2">
      <c r="A90" s="27" t="s">
        <v>479</v>
      </c>
      <c r="B90" s="26">
        <f t="shared" si="14"/>
        <v>13</v>
      </c>
      <c r="C90" s="29" t="s">
        <v>44</v>
      </c>
      <c r="D90" s="28">
        <f t="shared" si="15"/>
        <v>5</v>
      </c>
      <c r="E90" s="29" t="s">
        <v>120</v>
      </c>
      <c r="F90" s="28">
        <f t="shared" si="16"/>
        <v>0</v>
      </c>
      <c r="G90" s="29" t="s">
        <v>62</v>
      </c>
      <c r="H90" s="28">
        <f t="shared" si="17"/>
        <v>0</v>
      </c>
      <c r="I90" s="29">
        <v>15</v>
      </c>
      <c r="J90" s="28">
        <f t="shared" si="18"/>
        <v>5</v>
      </c>
      <c r="K90" s="29" t="s">
        <v>37</v>
      </c>
      <c r="L90" s="28">
        <f t="shared" si="19"/>
        <v>0</v>
      </c>
      <c r="M90" s="29">
        <v>350</v>
      </c>
      <c r="N90" s="28">
        <f t="shared" si="20"/>
        <v>3</v>
      </c>
    </row>
    <row r="91" spans="1:14" x14ac:dyDescent="0.2">
      <c r="A91" s="27" t="s">
        <v>141</v>
      </c>
      <c r="B91" s="26">
        <f t="shared" si="14"/>
        <v>13</v>
      </c>
      <c r="C91" s="29" t="s">
        <v>44</v>
      </c>
      <c r="D91" s="28">
        <f t="shared" si="15"/>
        <v>5</v>
      </c>
      <c r="E91" s="29" t="s">
        <v>90</v>
      </c>
      <c r="F91" s="28">
        <f t="shared" si="16"/>
        <v>0</v>
      </c>
      <c r="G91" s="29" t="s">
        <v>62</v>
      </c>
      <c r="H91" s="28">
        <f t="shared" si="17"/>
        <v>0</v>
      </c>
      <c r="I91" s="29">
        <v>14</v>
      </c>
      <c r="J91" s="28">
        <f t="shared" si="18"/>
        <v>3</v>
      </c>
      <c r="K91" s="29" t="s">
        <v>37</v>
      </c>
      <c r="L91" s="28">
        <f t="shared" si="19"/>
        <v>0</v>
      </c>
      <c r="M91" s="29">
        <v>333</v>
      </c>
      <c r="N91" s="28">
        <f t="shared" si="20"/>
        <v>5</v>
      </c>
    </row>
    <row r="92" spans="1:14" x14ac:dyDescent="0.2">
      <c r="A92" s="27" t="s">
        <v>198</v>
      </c>
      <c r="B92" s="26">
        <f t="shared" si="14"/>
        <v>13</v>
      </c>
      <c r="C92" s="29" t="s">
        <v>46</v>
      </c>
      <c r="D92" s="28">
        <f t="shared" si="15"/>
        <v>0</v>
      </c>
      <c r="E92" s="29" t="s">
        <v>120</v>
      </c>
      <c r="F92" s="28">
        <f t="shared" si="16"/>
        <v>0</v>
      </c>
      <c r="G92" s="29" t="s">
        <v>85</v>
      </c>
      <c r="H92" s="28">
        <f t="shared" si="17"/>
        <v>0</v>
      </c>
      <c r="I92" s="29">
        <v>15</v>
      </c>
      <c r="J92" s="28">
        <f t="shared" si="18"/>
        <v>5</v>
      </c>
      <c r="K92" s="29" t="s">
        <v>38</v>
      </c>
      <c r="L92" s="28">
        <f t="shared" si="19"/>
        <v>3</v>
      </c>
      <c r="M92" s="29">
        <v>330</v>
      </c>
      <c r="N92" s="28">
        <f t="shared" si="20"/>
        <v>5</v>
      </c>
    </row>
    <row r="93" spans="1:14" x14ac:dyDescent="0.2">
      <c r="A93" s="27" t="s">
        <v>248</v>
      </c>
      <c r="B93" s="26">
        <f t="shared" si="14"/>
        <v>13</v>
      </c>
      <c r="C93" s="29" t="s">
        <v>44</v>
      </c>
      <c r="D93" s="28">
        <f t="shared" si="15"/>
        <v>5</v>
      </c>
      <c r="E93" s="29" t="s">
        <v>120</v>
      </c>
      <c r="F93" s="28">
        <f t="shared" si="16"/>
        <v>0</v>
      </c>
      <c r="G93" s="29" t="s">
        <v>85</v>
      </c>
      <c r="H93" s="28">
        <f t="shared" si="17"/>
        <v>0</v>
      </c>
      <c r="I93" s="29">
        <v>14</v>
      </c>
      <c r="J93" s="28">
        <f t="shared" si="18"/>
        <v>3</v>
      </c>
      <c r="K93" s="29" t="s">
        <v>37</v>
      </c>
      <c r="L93" s="28">
        <f t="shared" si="19"/>
        <v>0</v>
      </c>
      <c r="M93" s="29">
        <v>340</v>
      </c>
      <c r="N93" s="28">
        <f t="shared" si="20"/>
        <v>5</v>
      </c>
    </row>
    <row r="94" spans="1:14" x14ac:dyDescent="0.2">
      <c r="A94" s="27" t="s">
        <v>563</v>
      </c>
      <c r="B94" s="26">
        <f t="shared" si="14"/>
        <v>13</v>
      </c>
      <c r="C94" s="29" t="s">
        <v>44</v>
      </c>
      <c r="D94" s="28">
        <f t="shared" si="15"/>
        <v>5</v>
      </c>
      <c r="E94" s="29" t="s">
        <v>120</v>
      </c>
      <c r="F94" s="28">
        <f t="shared" si="16"/>
        <v>0</v>
      </c>
      <c r="G94" s="29" t="s">
        <v>144</v>
      </c>
      <c r="H94" s="28">
        <f t="shared" si="17"/>
        <v>0</v>
      </c>
      <c r="I94" s="29">
        <v>13</v>
      </c>
      <c r="J94" s="28">
        <f t="shared" si="18"/>
        <v>3</v>
      </c>
      <c r="K94" s="29" t="s">
        <v>37</v>
      </c>
      <c r="L94" s="28">
        <f t="shared" si="19"/>
        <v>0</v>
      </c>
      <c r="M94" s="29">
        <v>323</v>
      </c>
      <c r="N94" s="28">
        <f t="shared" si="20"/>
        <v>5</v>
      </c>
    </row>
    <row r="95" spans="1:14" x14ac:dyDescent="0.2">
      <c r="A95" s="27" t="s">
        <v>488</v>
      </c>
      <c r="B95" s="26">
        <f t="shared" si="14"/>
        <v>13</v>
      </c>
      <c r="C95" s="29" t="s">
        <v>44</v>
      </c>
      <c r="D95" s="28">
        <f t="shared" si="15"/>
        <v>5</v>
      </c>
      <c r="E95" s="29" t="s">
        <v>120</v>
      </c>
      <c r="F95" s="28">
        <f t="shared" si="16"/>
        <v>0</v>
      </c>
      <c r="G95" s="29" t="s">
        <v>46</v>
      </c>
      <c r="H95" s="28">
        <f t="shared" si="17"/>
        <v>0</v>
      </c>
      <c r="I95" s="29">
        <v>15</v>
      </c>
      <c r="J95" s="28">
        <f t="shared" si="18"/>
        <v>5</v>
      </c>
      <c r="K95" s="29" t="s">
        <v>37</v>
      </c>
      <c r="L95" s="28">
        <f t="shared" si="19"/>
        <v>0</v>
      </c>
      <c r="M95" s="29">
        <v>320</v>
      </c>
      <c r="N95" s="28">
        <f t="shared" si="20"/>
        <v>3</v>
      </c>
    </row>
    <row r="96" spans="1:14" x14ac:dyDescent="0.2">
      <c r="A96" s="27" t="s">
        <v>255</v>
      </c>
      <c r="B96" s="26">
        <f t="shared" si="14"/>
        <v>12</v>
      </c>
      <c r="C96" s="29" t="s">
        <v>44</v>
      </c>
      <c r="D96" s="28">
        <f t="shared" si="15"/>
        <v>5</v>
      </c>
      <c r="E96" s="29" t="s">
        <v>120</v>
      </c>
      <c r="F96" s="28">
        <f t="shared" si="16"/>
        <v>0</v>
      </c>
      <c r="G96" s="29" t="s">
        <v>62</v>
      </c>
      <c r="H96" s="28">
        <f t="shared" si="17"/>
        <v>0</v>
      </c>
      <c r="I96" s="29">
        <v>18</v>
      </c>
      <c r="J96" s="28">
        <f t="shared" si="18"/>
        <v>1</v>
      </c>
      <c r="K96" s="29" t="s">
        <v>38</v>
      </c>
      <c r="L96" s="28">
        <f t="shared" si="19"/>
        <v>3</v>
      </c>
      <c r="M96" s="29">
        <v>356</v>
      </c>
      <c r="N96" s="28">
        <f t="shared" si="20"/>
        <v>3</v>
      </c>
    </row>
    <row r="97" spans="1:14" x14ac:dyDescent="0.2">
      <c r="A97" s="27" t="s">
        <v>281</v>
      </c>
      <c r="B97" s="26">
        <f t="shared" si="14"/>
        <v>12</v>
      </c>
      <c r="C97" s="29" t="s">
        <v>44</v>
      </c>
      <c r="D97" s="28">
        <f t="shared" si="15"/>
        <v>5</v>
      </c>
      <c r="E97" s="29" t="s">
        <v>120</v>
      </c>
      <c r="F97" s="28">
        <f t="shared" si="16"/>
        <v>0</v>
      </c>
      <c r="G97" s="29" t="s">
        <v>144</v>
      </c>
      <c r="H97" s="28">
        <f t="shared" si="17"/>
        <v>0</v>
      </c>
      <c r="I97" s="29">
        <v>16</v>
      </c>
      <c r="J97" s="28">
        <f t="shared" si="18"/>
        <v>3</v>
      </c>
      <c r="K97" s="29" t="s">
        <v>38</v>
      </c>
      <c r="L97" s="28">
        <f t="shared" si="19"/>
        <v>3</v>
      </c>
      <c r="M97" s="29">
        <v>360</v>
      </c>
      <c r="N97" s="28">
        <f t="shared" si="20"/>
        <v>1</v>
      </c>
    </row>
    <row r="98" spans="1:14" x14ac:dyDescent="0.2">
      <c r="A98" s="27" t="s">
        <v>329</v>
      </c>
      <c r="B98" s="26">
        <f t="shared" si="14"/>
        <v>12</v>
      </c>
      <c r="C98" s="29" t="s">
        <v>44</v>
      </c>
      <c r="D98" s="28">
        <f t="shared" si="15"/>
        <v>5</v>
      </c>
      <c r="E98" s="29" t="s">
        <v>120</v>
      </c>
      <c r="F98" s="28">
        <f t="shared" si="16"/>
        <v>0</v>
      </c>
      <c r="G98" s="29" t="s">
        <v>62</v>
      </c>
      <c r="H98" s="28">
        <f t="shared" si="17"/>
        <v>0</v>
      </c>
      <c r="I98" s="29">
        <v>12</v>
      </c>
      <c r="J98" s="28">
        <f t="shared" si="18"/>
        <v>1</v>
      </c>
      <c r="K98" s="29" t="s">
        <v>38</v>
      </c>
      <c r="L98" s="28">
        <f t="shared" si="19"/>
        <v>3</v>
      </c>
      <c r="M98" s="29">
        <v>320</v>
      </c>
      <c r="N98" s="28">
        <f t="shared" si="20"/>
        <v>3</v>
      </c>
    </row>
    <row r="99" spans="1:14" x14ac:dyDescent="0.2">
      <c r="A99" s="27" t="s">
        <v>434</v>
      </c>
      <c r="B99" s="26">
        <f t="shared" si="14"/>
        <v>12</v>
      </c>
      <c r="C99" s="29" t="s">
        <v>44</v>
      </c>
      <c r="D99" s="28">
        <f t="shared" si="15"/>
        <v>5</v>
      </c>
      <c r="E99" s="29" t="s">
        <v>46</v>
      </c>
      <c r="F99" s="28">
        <f t="shared" si="16"/>
        <v>0</v>
      </c>
      <c r="G99" s="29" t="s">
        <v>144</v>
      </c>
      <c r="H99" s="28">
        <f t="shared" si="17"/>
        <v>0</v>
      </c>
      <c r="I99" s="29">
        <v>18</v>
      </c>
      <c r="J99" s="28">
        <f t="shared" si="18"/>
        <v>1</v>
      </c>
      <c r="K99" s="29" t="s">
        <v>38</v>
      </c>
      <c r="L99" s="28">
        <f t="shared" si="19"/>
        <v>3</v>
      </c>
      <c r="M99" s="29">
        <v>320</v>
      </c>
      <c r="N99" s="28">
        <f t="shared" si="20"/>
        <v>3</v>
      </c>
    </row>
    <row r="100" spans="1:14" x14ac:dyDescent="0.2">
      <c r="A100" s="27" t="s">
        <v>361</v>
      </c>
      <c r="B100" s="26">
        <f t="shared" si="14"/>
        <v>12</v>
      </c>
      <c r="C100" s="29" t="s">
        <v>44</v>
      </c>
      <c r="D100" s="28">
        <f t="shared" si="15"/>
        <v>5</v>
      </c>
      <c r="E100" s="29" t="s">
        <v>36</v>
      </c>
      <c r="F100" s="28">
        <f t="shared" si="16"/>
        <v>0</v>
      </c>
      <c r="G100" s="29" t="s">
        <v>62</v>
      </c>
      <c r="H100" s="28">
        <f t="shared" si="17"/>
        <v>0</v>
      </c>
      <c r="I100" s="29">
        <v>11</v>
      </c>
      <c r="J100" s="28">
        <f t="shared" si="18"/>
        <v>1</v>
      </c>
      <c r="K100" s="29" t="s">
        <v>38</v>
      </c>
      <c r="L100" s="28">
        <f t="shared" si="19"/>
        <v>3</v>
      </c>
      <c r="M100" s="29">
        <v>346</v>
      </c>
      <c r="N100" s="28">
        <f t="shared" si="20"/>
        <v>3</v>
      </c>
    </row>
    <row r="101" spans="1:14" x14ac:dyDescent="0.2">
      <c r="A101" s="27" t="s">
        <v>456</v>
      </c>
      <c r="B101" s="26">
        <f t="shared" ref="B101" si="21">D101+F101+H101+J101+L101+N101</f>
        <v>11</v>
      </c>
      <c r="C101" s="29" t="s">
        <v>90</v>
      </c>
      <c r="D101" s="28">
        <f t="shared" ref="D101" si="22">IF(C101=C$3, 5,) + IF(AND(C101=E$3, E101=C$3), 2.5, 0)</f>
        <v>0</v>
      </c>
      <c r="E101" s="29" t="s">
        <v>46</v>
      </c>
      <c r="F101" s="28">
        <f t="shared" ref="F101" si="23">IF(E101=E$3,5, 0) + IF(AND(E101=C$3, C101=E$3), 2.5, 0)</f>
        <v>0</v>
      </c>
      <c r="G101" s="29" t="s">
        <v>62</v>
      </c>
      <c r="H101" s="28">
        <f t="shared" ref="H101" si="24">IF(G101=G$3, 5, 0)</f>
        <v>0</v>
      </c>
      <c r="I101" s="29">
        <v>14</v>
      </c>
      <c r="J101" s="28">
        <f t="shared" ref="J101" si="25">IF(I101=I$3, 5, 0) + IF(AND(I101&gt;=(I$3-2), I101&lt;=(I$3+2), I101&lt;&gt;I$3), 3, 0) + IF(AND(I101&gt;=(I$3-5), I101&lt;(I$3-2)), 1, 0) + IF(AND(I101&gt;(I$3+2), I101&lt;=(I$3+5)), 1, 0)</f>
        <v>3</v>
      </c>
      <c r="K101" s="29" t="s">
        <v>38</v>
      </c>
      <c r="L101" s="28">
        <f t="shared" ref="L101" si="26">IF(K101=K$3, 3, 0)</f>
        <v>3</v>
      </c>
      <c r="M101" s="29">
        <v>330</v>
      </c>
      <c r="N101" s="28">
        <f t="shared" ref="N101" si="27">IF(M101=M$3, 10, 0) + IF(AND(M101&gt;=(M$3-10), M101&lt;=(M$3+10), M101&lt;&gt;M$3), 5, 0) + IF(AND(M101&gt;=(M$3-25), M101&lt;(M$3-10)), 3, 0) + IF(AND(M101&gt;(M$3+10), M101&lt;=(M$3+25)), 3, 0) +  IF(AND(M101&gt;=(M$3-50), M101&lt;(M$3-25)), 1, 0) +  IF(AND(M101&gt;(M$3+25), M101&lt;=(M$3+50)), 1, 0)</f>
        <v>5</v>
      </c>
    </row>
    <row r="102" spans="1:14" x14ac:dyDescent="0.2">
      <c r="A102" s="27" t="s">
        <v>262</v>
      </c>
      <c r="B102" s="26">
        <f t="shared" ref="B102:B133" si="28">D102+F102+H102+J102+L102+N102</f>
        <v>11</v>
      </c>
      <c r="C102" s="29" t="s">
        <v>44</v>
      </c>
      <c r="D102" s="28">
        <f t="shared" ref="D102:D133" si="29">IF(C102=C$3, 5,) + IF(AND(C102=E$3, E102=C$3), 2.5, 0)</f>
        <v>5</v>
      </c>
      <c r="E102" s="29" t="s">
        <v>120</v>
      </c>
      <c r="F102" s="28">
        <f t="shared" ref="F102:F133" si="30">IF(E102=E$3,5, 0) + IF(AND(E102=C$3, C102=E$3), 2.5, 0)</f>
        <v>0</v>
      </c>
      <c r="G102" s="29" t="s">
        <v>62</v>
      </c>
      <c r="H102" s="28">
        <f t="shared" ref="H102:H133" si="31">IF(G102=G$3, 5, 0)</f>
        <v>0</v>
      </c>
      <c r="I102" s="29">
        <v>11</v>
      </c>
      <c r="J102" s="28">
        <f t="shared" ref="J102:J133" si="32">IF(I102=I$3, 5, 0) + IF(AND(I102&gt;=(I$3-2), I102&lt;=(I$3+2), I102&lt;&gt;I$3), 3, 0) + IF(AND(I102&gt;=(I$3-5), I102&lt;(I$3-2)), 1, 0) + IF(AND(I102&gt;(I$3+2), I102&lt;=(I$3+5)), 1, 0)</f>
        <v>1</v>
      </c>
      <c r="K102" s="29" t="s">
        <v>37</v>
      </c>
      <c r="L102" s="28">
        <f t="shared" ref="L102:L133" si="33">IF(K102=K$3, 3, 0)</f>
        <v>0</v>
      </c>
      <c r="M102" s="29">
        <v>331</v>
      </c>
      <c r="N102" s="28">
        <f t="shared" ref="N102:N133" si="34">IF(M102=M$3, 10, 0) + IF(AND(M102&gt;=(M$3-10), M102&lt;=(M$3+10), M102&lt;&gt;M$3), 5, 0) + IF(AND(M102&gt;=(M$3-25), M102&lt;(M$3-10)), 3, 0) + IF(AND(M102&gt;(M$3+10), M102&lt;=(M$3+25)), 3, 0) +  IF(AND(M102&gt;=(M$3-50), M102&lt;(M$3-25)), 1, 0) +  IF(AND(M102&gt;(M$3+25), M102&lt;=(M$3+50)), 1, 0)</f>
        <v>5</v>
      </c>
    </row>
    <row r="103" spans="1:14" x14ac:dyDescent="0.2">
      <c r="A103" s="27" t="s">
        <v>194</v>
      </c>
      <c r="B103" s="26">
        <f t="shared" si="28"/>
        <v>11</v>
      </c>
      <c r="C103" s="29" t="s">
        <v>44</v>
      </c>
      <c r="D103" s="28">
        <f t="shared" si="29"/>
        <v>5</v>
      </c>
      <c r="E103" s="29" t="s">
        <v>46</v>
      </c>
      <c r="F103" s="28">
        <f t="shared" si="30"/>
        <v>0</v>
      </c>
      <c r="G103" s="29" t="s">
        <v>85</v>
      </c>
      <c r="H103" s="28">
        <f t="shared" si="31"/>
        <v>0</v>
      </c>
      <c r="I103" s="29">
        <v>12</v>
      </c>
      <c r="J103" s="28">
        <f t="shared" si="32"/>
        <v>1</v>
      </c>
      <c r="K103" s="29" t="s">
        <v>37</v>
      </c>
      <c r="L103" s="28">
        <f t="shared" si="33"/>
        <v>0</v>
      </c>
      <c r="M103" s="29">
        <v>330</v>
      </c>
      <c r="N103" s="28">
        <f t="shared" si="34"/>
        <v>5</v>
      </c>
    </row>
    <row r="104" spans="1:14" x14ac:dyDescent="0.2">
      <c r="A104" s="27" t="s">
        <v>186</v>
      </c>
      <c r="B104" s="26">
        <f t="shared" si="28"/>
        <v>11</v>
      </c>
      <c r="C104" s="29" t="s">
        <v>36</v>
      </c>
      <c r="D104" s="28">
        <f t="shared" si="29"/>
        <v>0</v>
      </c>
      <c r="E104" s="29" t="s">
        <v>94</v>
      </c>
      <c r="F104" s="28">
        <f t="shared" si="30"/>
        <v>0</v>
      </c>
      <c r="G104" s="29" t="s">
        <v>62</v>
      </c>
      <c r="H104" s="28">
        <f t="shared" si="31"/>
        <v>0</v>
      </c>
      <c r="I104" s="29">
        <v>16</v>
      </c>
      <c r="J104" s="28">
        <f t="shared" si="32"/>
        <v>3</v>
      </c>
      <c r="K104" s="29" t="s">
        <v>38</v>
      </c>
      <c r="L104" s="28">
        <f t="shared" si="33"/>
        <v>3</v>
      </c>
      <c r="M104" s="29">
        <v>330</v>
      </c>
      <c r="N104" s="28">
        <f t="shared" si="34"/>
        <v>5</v>
      </c>
    </row>
    <row r="105" spans="1:14" x14ac:dyDescent="0.2">
      <c r="A105" s="27" t="s">
        <v>444</v>
      </c>
      <c r="B105" s="26">
        <f t="shared" si="28"/>
        <v>11</v>
      </c>
      <c r="C105" s="29" t="s">
        <v>44</v>
      </c>
      <c r="D105" s="28">
        <f t="shared" si="29"/>
        <v>5</v>
      </c>
      <c r="E105" s="29" t="s">
        <v>120</v>
      </c>
      <c r="F105" s="28">
        <f t="shared" si="30"/>
        <v>0</v>
      </c>
      <c r="G105" s="29" t="s">
        <v>62</v>
      </c>
      <c r="H105" s="28">
        <f t="shared" si="31"/>
        <v>0</v>
      </c>
      <c r="I105" s="29">
        <v>13</v>
      </c>
      <c r="J105" s="28">
        <f t="shared" si="32"/>
        <v>3</v>
      </c>
      <c r="K105" s="29" t="s">
        <v>37</v>
      </c>
      <c r="L105" s="28">
        <f t="shared" si="33"/>
        <v>0</v>
      </c>
      <c r="M105" s="29">
        <v>317</v>
      </c>
      <c r="N105" s="28">
        <f t="shared" si="34"/>
        <v>3</v>
      </c>
    </row>
    <row r="106" spans="1:14" x14ac:dyDescent="0.2">
      <c r="A106" s="27" t="s">
        <v>234</v>
      </c>
      <c r="B106" s="26">
        <f t="shared" si="28"/>
        <v>11</v>
      </c>
      <c r="C106" s="29" t="s">
        <v>46</v>
      </c>
      <c r="D106" s="28">
        <f t="shared" si="29"/>
        <v>0</v>
      </c>
      <c r="E106" s="29" t="s">
        <v>90</v>
      </c>
      <c r="F106" s="28">
        <f t="shared" si="30"/>
        <v>0</v>
      </c>
      <c r="G106" s="29" t="s">
        <v>85</v>
      </c>
      <c r="H106" s="28">
        <f t="shared" si="31"/>
        <v>0</v>
      </c>
      <c r="I106" s="29">
        <v>16</v>
      </c>
      <c r="J106" s="28">
        <f t="shared" si="32"/>
        <v>3</v>
      </c>
      <c r="K106" s="29" t="s">
        <v>38</v>
      </c>
      <c r="L106" s="28">
        <f t="shared" si="33"/>
        <v>3</v>
      </c>
      <c r="M106" s="29">
        <v>322</v>
      </c>
      <c r="N106" s="28">
        <f t="shared" si="34"/>
        <v>5</v>
      </c>
    </row>
    <row r="107" spans="1:14" x14ac:dyDescent="0.2">
      <c r="A107" s="27" t="s">
        <v>308</v>
      </c>
      <c r="B107" s="26">
        <f t="shared" si="28"/>
        <v>11</v>
      </c>
      <c r="C107" s="29" t="s">
        <v>46</v>
      </c>
      <c r="D107" s="28">
        <f t="shared" si="29"/>
        <v>0</v>
      </c>
      <c r="E107" s="29" t="s">
        <v>36</v>
      </c>
      <c r="F107" s="28">
        <f t="shared" si="30"/>
        <v>0</v>
      </c>
      <c r="G107" s="29" t="s">
        <v>62</v>
      </c>
      <c r="H107" s="28">
        <f t="shared" si="31"/>
        <v>0</v>
      </c>
      <c r="I107" s="29">
        <v>16</v>
      </c>
      <c r="J107" s="28">
        <f t="shared" si="32"/>
        <v>3</v>
      </c>
      <c r="K107" s="29" t="s">
        <v>38</v>
      </c>
      <c r="L107" s="28">
        <f t="shared" si="33"/>
        <v>3</v>
      </c>
      <c r="M107" s="29">
        <v>337</v>
      </c>
      <c r="N107" s="28">
        <f t="shared" si="34"/>
        <v>5</v>
      </c>
    </row>
    <row r="108" spans="1:14" x14ac:dyDescent="0.2">
      <c r="A108" s="27" t="s">
        <v>176</v>
      </c>
      <c r="B108" s="26">
        <f t="shared" si="28"/>
        <v>11</v>
      </c>
      <c r="C108" s="29" t="s">
        <v>44</v>
      </c>
      <c r="D108" s="28">
        <f t="shared" si="29"/>
        <v>5</v>
      </c>
      <c r="E108" s="29" t="s">
        <v>120</v>
      </c>
      <c r="F108" s="28">
        <f t="shared" si="30"/>
        <v>0</v>
      </c>
      <c r="G108" s="29" t="s">
        <v>85</v>
      </c>
      <c r="H108" s="28">
        <f t="shared" si="31"/>
        <v>0</v>
      </c>
      <c r="I108" s="29">
        <v>13</v>
      </c>
      <c r="J108" s="28">
        <f t="shared" si="32"/>
        <v>3</v>
      </c>
      <c r="K108" s="29" t="s">
        <v>37</v>
      </c>
      <c r="L108" s="28">
        <f t="shared" si="33"/>
        <v>0</v>
      </c>
      <c r="M108" s="29">
        <v>345</v>
      </c>
      <c r="N108" s="28">
        <f t="shared" si="34"/>
        <v>3</v>
      </c>
    </row>
    <row r="109" spans="1:14" x14ac:dyDescent="0.2">
      <c r="A109" s="27" t="s">
        <v>271</v>
      </c>
      <c r="B109" s="26">
        <f t="shared" si="28"/>
        <v>11</v>
      </c>
      <c r="C109" s="29" t="s">
        <v>44</v>
      </c>
      <c r="D109" s="28">
        <f t="shared" si="29"/>
        <v>5</v>
      </c>
      <c r="E109" s="29" t="s">
        <v>85</v>
      </c>
      <c r="F109" s="28">
        <f t="shared" si="30"/>
        <v>0</v>
      </c>
      <c r="G109" s="29" t="s">
        <v>62</v>
      </c>
      <c r="H109" s="28">
        <f t="shared" si="31"/>
        <v>0</v>
      </c>
      <c r="I109" s="29">
        <v>16</v>
      </c>
      <c r="J109" s="28">
        <f t="shared" si="32"/>
        <v>3</v>
      </c>
      <c r="K109" s="29" t="s">
        <v>37</v>
      </c>
      <c r="L109" s="28">
        <f t="shared" si="33"/>
        <v>0</v>
      </c>
      <c r="M109" s="29">
        <v>350</v>
      </c>
      <c r="N109" s="28">
        <f t="shared" si="34"/>
        <v>3</v>
      </c>
    </row>
    <row r="110" spans="1:14" x14ac:dyDescent="0.2">
      <c r="A110" s="27" t="s">
        <v>572</v>
      </c>
      <c r="B110" s="26">
        <f t="shared" si="28"/>
        <v>11</v>
      </c>
      <c r="C110" s="29" t="s">
        <v>44</v>
      </c>
      <c r="D110" s="28">
        <f t="shared" si="29"/>
        <v>5</v>
      </c>
      <c r="E110" s="29" t="s">
        <v>36</v>
      </c>
      <c r="F110" s="28">
        <f t="shared" si="30"/>
        <v>0</v>
      </c>
      <c r="G110" s="29" t="s">
        <v>46</v>
      </c>
      <c r="H110" s="28">
        <f t="shared" si="31"/>
        <v>0</v>
      </c>
      <c r="I110" s="29">
        <v>8</v>
      </c>
      <c r="J110" s="28">
        <f t="shared" si="32"/>
        <v>0</v>
      </c>
      <c r="K110" s="29" t="s">
        <v>38</v>
      </c>
      <c r="L110" s="28">
        <f t="shared" si="33"/>
        <v>3</v>
      </c>
      <c r="M110" s="29">
        <v>312</v>
      </c>
      <c r="N110" s="28">
        <f t="shared" si="34"/>
        <v>3</v>
      </c>
    </row>
    <row r="111" spans="1:14" x14ac:dyDescent="0.2">
      <c r="A111" s="27" t="s">
        <v>267</v>
      </c>
      <c r="B111" s="26">
        <f t="shared" si="28"/>
        <v>11</v>
      </c>
      <c r="C111" s="29" t="s">
        <v>44</v>
      </c>
      <c r="D111" s="28">
        <f t="shared" si="29"/>
        <v>5</v>
      </c>
      <c r="E111" s="29" t="s">
        <v>120</v>
      </c>
      <c r="F111" s="28">
        <f t="shared" si="30"/>
        <v>0</v>
      </c>
      <c r="G111" s="29" t="s">
        <v>144</v>
      </c>
      <c r="H111" s="28">
        <f t="shared" si="31"/>
        <v>0</v>
      </c>
      <c r="I111" s="29">
        <v>17</v>
      </c>
      <c r="J111" s="28">
        <f t="shared" si="32"/>
        <v>3</v>
      </c>
      <c r="K111" s="29" t="s">
        <v>37</v>
      </c>
      <c r="L111" s="28">
        <f t="shared" si="33"/>
        <v>0</v>
      </c>
      <c r="M111" s="29">
        <v>356</v>
      </c>
      <c r="N111" s="28">
        <f t="shared" si="34"/>
        <v>3</v>
      </c>
    </row>
    <row r="112" spans="1:14" x14ac:dyDescent="0.2">
      <c r="A112" s="27" t="s">
        <v>360</v>
      </c>
      <c r="B112" s="26">
        <f t="shared" si="28"/>
        <v>11</v>
      </c>
      <c r="C112" s="29" t="s">
        <v>46</v>
      </c>
      <c r="D112" s="28">
        <f t="shared" si="29"/>
        <v>0</v>
      </c>
      <c r="E112" s="29" t="s">
        <v>90</v>
      </c>
      <c r="F112" s="28">
        <f t="shared" si="30"/>
        <v>0</v>
      </c>
      <c r="G112" s="29" t="s">
        <v>44</v>
      </c>
      <c r="H112" s="28">
        <f t="shared" si="31"/>
        <v>0</v>
      </c>
      <c r="I112" s="29">
        <v>15</v>
      </c>
      <c r="J112" s="28">
        <f t="shared" si="32"/>
        <v>5</v>
      </c>
      <c r="K112" s="29" t="s">
        <v>38</v>
      </c>
      <c r="L112" s="28">
        <f t="shared" si="33"/>
        <v>3</v>
      </c>
      <c r="M112" s="29">
        <v>313</v>
      </c>
      <c r="N112" s="28">
        <f t="shared" si="34"/>
        <v>3</v>
      </c>
    </row>
    <row r="113" spans="1:14" x14ac:dyDescent="0.2">
      <c r="A113" s="27" t="s">
        <v>553</v>
      </c>
      <c r="B113" s="26">
        <f t="shared" si="28"/>
        <v>11</v>
      </c>
      <c r="C113" s="29" t="s">
        <v>44</v>
      </c>
      <c r="D113" s="28">
        <f t="shared" si="29"/>
        <v>5</v>
      </c>
      <c r="E113" s="29" t="s">
        <v>85</v>
      </c>
      <c r="F113" s="28">
        <f t="shared" si="30"/>
        <v>0</v>
      </c>
      <c r="G113" s="29" t="s">
        <v>62</v>
      </c>
      <c r="H113" s="28">
        <f t="shared" si="31"/>
        <v>0</v>
      </c>
      <c r="I113" s="29">
        <v>16</v>
      </c>
      <c r="J113" s="28">
        <f t="shared" si="32"/>
        <v>3</v>
      </c>
      <c r="K113" s="29" t="s">
        <v>37</v>
      </c>
      <c r="L113" s="28">
        <f t="shared" si="33"/>
        <v>0</v>
      </c>
      <c r="M113" s="29">
        <v>310</v>
      </c>
      <c r="N113" s="28">
        <f t="shared" si="34"/>
        <v>3</v>
      </c>
    </row>
    <row r="114" spans="1:14" x14ac:dyDescent="0.2">
      <c r="A114" s="27" t="s">
        <v>168</v>
      </c>
      <c r="B114" s="26">
        <f t="shared" si="28"/>
        <v>11</v>
      </c>
      <c r="C114" s="29" t="s">
        <v>44</v>
      </c>
      <c r="D114" s="28">
        <f t="shared" si="29"/>
        <v>5</v>
      </c>
      <c r="E114" s="29" t="s">
        <v>90</v>
      </c>
      <c r="F114" s="28">
        <f t="shared" si="30"/>
        <v>0</v>
      </c>
      <c r="G114" s="29" t="s">
        <v>144</v>
      </c>
      <c r="H114" s="28">
        <f t="shared" si="31"/>
        <v>0</v>
      </c>
      <c r="I114" s="29">
        <v>17</v>
      </c>
      <c r="J114" s="28">
        <f t="shared" si="32"/>
        <v>3</v>
      </c>
      <c r="K114" s="29" t="s">
        <v>81</v>
      </c>
      <c r="L114" s="28">
        <f t="shared" si="33"/>
        <v>0</v>
      </c>
      <c r="M114" s="29">
        <v>343</v>
      </c>
      <c r="N114" s="28">
        <f t="shared" si="34"/>
        <v>3</v>
      </c>
    </row>
    <row r="115" spans="1:14" x14ac:dyDescent="0.2">
      <c r="A115" s="27" t="s">
        <v>201</v>
      </c>
      <c r="B115" s="26">
        <f t="shared" si="28"/>
        <v>11</v>
      </c>
      <c r="C115" s="29" t="s">
        <v>44</v>
      </c>
      <c r="D115" s="28">
        <f t="shared" si="29"/>
        <v>5</v>
      </c>
      <c r="E115" s="29" t="s">
        <v>120</v>
      </c>
      <c r="F115" s="28">
        <f t="shared" si="30"/>
        <v>0</v>
      </c>
      <c r="G115" s="29" t="s">
        <v>62</v>
      </c>
      <c r="H115" s="28">
        <f t="shared" si="31"/>
        <v>0</v>
      </c>
      <c r="I115" s="29">
        <v>17</v>
      </c>
      <c r="J115" s="28">
        <f t="shared" si="32"/>
        <v>3</v>
      </c>
      <c r="K115" s="29" t="s">
        <v>37</v>
      </c>
      <c r="L115" s="28">
        <f t="shared" si="33"/>
        <v>0</v>
      </c>
      <c r="M115" s="29">
        <v>345</v>
      </c>
      <c r="N115" s="28">
        <f t="shared" si="34"/>
        <v>3</v>
      </c>
    </row>
    <row r="116" spans="1:14" x14ac:dyDescent="0.2">
      <c r="A116" s="27" t="s">
        <v>238</v>
      </c>
      <c r="B116" s="26">
        <f t="shared" si="28"/>
        <v>11</v>
      </c>
      <c r="C116" s="29" t="s">
        <v>44</v>
      </c>
      <c r="D116" s="28">
        <f t="shared" si="29"/>
        <v>5</v>
      </c>
      <c r="E116" s="29" t="s">
        <v>120</v>
      </c>
      <c r="F116" s="28">
        <f t="shared" si="30"/>
        <v>0</v>
      </c>
      <c r="G116" s="29" t="s">
        <v>90</v>
      </c>
      <c r="H116" s="28">
        <f t="shared" si="31"/>
        <v>0</v>
      </c>
      <c r="I116" s="29">
        <v>14</v>
      </c>
      <c r="J116" s="28">
        <f t="shared" si="32"/>
        <v>3</v>
      </c>
      <c r="K116" s="29" t="s">
        <v>37</v>
      </c>
      <c r="L116" s="28">
        <f t="shared" si="33"/>
        <v>0</v>
      </c>
      <c r="M116" s="29">
        <v>320</v>
      </c>
      <c r="N116" s="28">
        <f t="shared" si="34"/>
        <v>3</v>
      </c>
    </row>
    <row r="117" spans="1:14" x14ac:dyDescent="0.2">
      <c r="A117" s="27" t="s">
        <v>287</v>
      </c>
      <c r="B117" s="26">
        <f t="shared" si="28"/>
        <v>11</v>
      </c>
      <c r="C117" s="29" t="s">
        <v>46</v>
      </c>
      <c r="D117" s="28">
        <f t="shared" si="29"/>
        <v>0</v>
      </c>
      <c r="E117" s="29" t="s">
        <v>36</v>
      </c>
      <c r="F117" s="28">
        <f t="shared" si="30"/>
        <v>0</v>
      </c>
      <c r="G117" s="29" t="s">
        <v>85</v>
      </c>
      <c r="H117" s="28">
        <f t="shared" si="31"/>
        <v>0</v>
      </c>
      <c r="I117" s="29">
        <v>14</v>
      </c>
      <c r="J117" s="28">
        <f t="shared" si="32"/>
        <v>3</v>
      </c>
      <c r="K117" s="29" t="s">
        <v>38</v>
      </c>
      <c r="L117" s="28">
        <f t="shared" si="33"/>
        <v>3</v>
      </c>
      <c r="M117" s="29">
        <v>340</v>
      </c>
      <c r="N117" s="28">
        <f t="shared" si="34"/>
        <v>5</v>
      </c>
    </row>
    <row r="118" spans="1:14" x14ac:dyDescent="0.2">
      <c r="A118" s="27" t="s">
        <v>223</v>
      </c>
      <c r="B118" s="26">
        <f t="shared" si="28"/>
        <v>11</v>
      </c>
      <c r="C118" s="29" t="s">
        <v>46</v>
      </c>
      <c r="D118" s="28">
        <f t="shared" si="29"/>
        <v>0</v>
      </c>
      <c r="E118" s="29" t="s">
        <v>44</v>
      </c>
      <c r="F118" s="28">
        <f t="shared" si="30"/>
        <v>0</v>
      </c>
      <c r="G118" s="29" t="s">
        <v>144</v>
      </c>
      <c r="H118" s="28">
        <f t="shared" si="31"/>
        <v>0</v>
      </c>
      <c r="I118" s="29">
        <v>16</v>
      </c>
      <c r="J118" s="28">
        <f t="shared" si="32"/>
        <v>3</v>
      </c>
      <c r="K118" s="29" t="s">
        <v>38</v>
      </c>
      <c r="L118" s="28">
        <f t="shared" si="33"/>
        <v>3</v>
      </c>
      <c r="M118" s="29">
        <v>333</v>
      </c>
      <c r="N118" s="28">
        <f t="shared" si="34"/>
        <v>5</v>
      </c>
    </row>
    <row r="119" spans="1:14" x14ac:dyDescent="0.2">
      <c r="A119" s="27" t="s">
        <v>219</v>
      </c>
      <c r="B119" s="26">
        <f t="shared" si="28"/>
        <v>11</v>
      </c>
      <c r="C119" s="29" t="s">
        <v>44</v>
      </c>
      <c r="D119" s="28">
        <f t="shared" si="29"/>
        <v>5</v>
      </c>
      <c r="E119" s="29" t="s">
        <v>36</v>
      </c>
      <c r="F119" s="28">
        <f t="shared" si="30"/>
        <v>0</v>
      </c>
      <c r="G119" s="29" t="s">
        <v>62</v>
      </c>
      <c r="H119" s="28">
        <f t="shared" si="31"/>
        <v>0</v>
      </c>
      <c r="I119" s="29">
        <v>9</v>
      </c>
      <c r="J119" s="28">
        <f t="shared" si="32"/>
        <v>0</v>
      </c>
      <c r="K119" s="29" t="s">
        <v>38</v>
      </c>
      <c r="L119" s="28">
        <f t="shared" si="33"/>
        <v>3</v>
      </c>
      <c r="M119" s="29">
        <v>321</v>
      </c>
      <c r="N119" s="28">
        <f t="shared" si="34"/>
        <v>3</v>
      </c>
    </row>
    <row r="120" spans="1:14" x14ac:dyDescent="0.2">
      <c r="A120" s="27" t="s">
        <v>464</v>
      </c>
      <c r="B120" s="26">
        <f t="shared" si="28"/>
        <v>11</v>
      </c>
      <c r="C120" s="29" t="s">
        <v>46</v>
      </c>
      <c r="D120" s="28">
        <f t="shared" si="29"/>
        <v>0</v>
      </c>
      <c r="E120" s="29" t="s">
        <v>36</v>
      </c>
      <c r="F120" s="28">
        <f t="shared" si="30"/>
        <v>0</v>
      </c>
      <c r="G120" s="29" t="s">
        <v>85</v>
      </c>
      <c r="H120" s="28">
        <f t="shared" si="31"/>
        <v>0</v>
      </c>
      <c r="I120" s="29">
        <v>16</v>
      </c>
      <c r="J120" s="28">
        <f t="shared" si="32"/>
        <v>3</v>
      </c>
      <c r="K120" s="29" t="s">
        <v>38</v>
      </c>
      <c r="L120" s="28">
        <f t="shared" si="33"/>
        <v>3</v>
      </c>
      <c r="M120" s="29">
        <v>327</v>
      </c>
      <c r="N120" s="28">
        <f t="shared" si="34"/>
        <v>5</v>
      </c>
    </row>
    <row r="121" spans="1:14" x14ac:dyDescent="0.2">
      <c r="A121" s="27" t="s">
        <v>254</v>
      </c>
      <c r="B121" s="26">
        <f t="shared" si="28"/>
        <v>11</v>
      </c>
      <c r="C121" s="29" t="s">
        <v>36</v>
      </c>
      <c r="D121" s="28">
        <f t="shared" si="29"/>
        <v>0</v>
      </c>
      <c r="E121" s="29" t="s">
        <v>90</v>
      </c>
      <c r="F121" s="28">
        <f t="shared" si="30"/>
        <v>0</v>
      </c>
      <c r="G121" s="29" t="s">
        <v>120</v>
      </c>
      <c r="H121" s="28">
        <f t="shared" si="31"/>
        <v>5</v>
      </c>
      <c r="I121" s="29">
        <v>13</v>
      </c>
      <c r="J121" s="28">
        <f t="shared" si="32"/>
        <v>3</v>
      </c>
      <c r="K121" s="29" t="s">
        <v>37</v>
      </c>
      <c r="L121" s="28">
        <f t="shared" si="33"/>
        <v>0</v>
      </c>
      <c r="M121" s="29">
        <v>352</v>
      </c>
      <c r="N121" s="28">
        <f t="shared" si="34"/>
        <v>3</v>
      </c>
    </row>
    <row r="122" spans="1:14" x14ac:dyDescent="0.2">
      <c r="A122" s="27" t="s">
        <v>290</v>
      </c>
      <c r="B122" s="26">
        <f t="shared" si="28"/>
        <v>11</v>
      </c>
      <c r="C122" s="29" t="s">
        <v>44</v>
      </c>
      <c r="D122" s="28">
        <f t="shared" si="29"/>
        <v>5</v>
      </c>
      <c r="E122" s="29" t="s">
        <v>46</v>
      </c>
      <c r="F122" s="28">
        <f t="shared" si="30"/>
        <v>0</v>
      </c>
      <c r="G122" s="29" t="s">
        <v>90</v>
      </c>
      <c r="H122" s="28">
        <f t="shared" si="31"/>
        <v>0</v>
      </c>
      <c r="I122" s="29">
        <v>12</v>
      </c>
      <c r="J122" s="28">
        <f t="shared" si="32"/>
        <v>1</v>
      </c>
      <c r="K122" s="29" t="s">
        <v>37</v>
      </c>
      <c r="L122" s="28">
        <f t="shared" si="33"/>
        <v>0</v>
      </c>
      <c r="M122" s="29">
        <v>340</v>
      </c>
      <c r="N122" s="28">
        <f t="shared" si="34"/>
        <v>5</v>
      </c>
    </row>
    <row r="123" spans="1:14" x14ac:dyDescent="0.2">
      <c r="A123" s="27" t="s">
        <v>438</v>
      </c>
      <c r="B123" s="26">
        <f t="shared" si="28"/>
        <v>11</v>
      </c>
      <c r="C123" s="29" t="s">
        <v>44</v>
      </c>
      <c r="D123" s="28">
        <f t="shared" si="29"/>
        <v>5</v>
      </c>
      <c r="E123" s="29" t="s">
        <v>90</v>
      </c>
      <c r="F123" s="28">
        <f t="shared" si="30"/>
        <v>0</v>
      </c>
      <c r="G123" s="29" t="s">
        <v>62</v>
      </c>
      <c r="H123" s="28">
        <f t="shared" si="31"/>
        <v>0</v>
      </c>
      <c r="I123" s="29">
        <v>13</v>
      </c>
      <c r="J123" s="28">
        <f t="shared" si="32"/>
        <v>3</v>
      </c>
      <c r="K123" s="29" t="s">
        <v>37</v>
      </c>
      <c r="L123" s="28">
        <f t="shared" si="33"/>
        <v>0</v>
      </c>
      <c r="M123" s="29">
        <v>310</v>
      </c>
      <c r="N123" s="28">
        <f t="shared" si="34"/>
        <v>3</v>
      </c>
    </row>
    <row r="124" spans="1:14" x14ac:dyDescent="0.2">
      <c r="A124" s="27" t="s">
        <v>274</v>
      </c>
      <c r="B124" s="26">
        <f t="shared" si="28"/>
        <v>11</v>
      </c>
      <c r="C124" s="29" t="s">
        <v>44</v>
      </c>
      <c r="D124" s="28">
        <f t="shared" si="29"/>
        <v>5</v>
      </c>
      <c r="E124" s="29" t="s">
        <v>36</v>
      </c>
      <c r="F124" s="28">
        <f t="shared" si="30"/>
        <v>0</v>
      </c>
      <c r="G124" s="29" t="s">
        <v>62</v>
      </c>
      <c r="H124" s="28">
        <f t="shared" si="31"/>
        <v>0</v>
      </c>
      <c r="I124" s="29">
        <v>14</v>
      </c>
      <c r="J124" s="28">
        <f t="shared" si="32"/>
        <v>3</v>
      </c>
      <c r="K124" s="29" t="s">
        <v>37</v>
      </c>
      <c r="L124" s="28">
        <f t="shared" si="33"/>
        <v>0</v>
      </c>
      <c r="M124" s="29">
        <v>320</v>
      </c>
      <c r="N124" s="28">
        <f t="shared" si="34"/>
        <v>3</v>
      </c>
    </row>
    <row r="125" spans="1:14" x14ac:dyDescent="0.2">
      <c r="A125" s="27" t="s">
        <v>315</v>
      </c>
      <c r="B125" s="26">
        <f t="shared" si="28"/>
        <v>11</v>
      </c>
      <c r="C125" s="29" t="s">
        <v>44</v>
      </c>
      <c r="D125" s="28">
        <f t="shared" si="29"/>
        <v>5</v>
      </c>
      <c r="E125" s="29" t="s">
        <v>120</v>
      </c>
      <c r="F125" s="28">
        <f t="shared" si="30"/>
        <v>0</v>
      </c>
      <c r="G125" s="29" t="s">
        <v>62</v>
      </c>
      <c r="H125" s="28">
        <f t="shared" si="31"/>
        <v>0</v>
      </c>
      <c r="I125" s="29">
        <v>10</v>
      </c>
      <c r="J125" s="28">
        <f t="shared" si="32"/>
        <v>1</v>
      </c>
      <c r="K125" s="29" t="s">
        <v>35</v>
      </c>
      <c r="L125" s="28">
        <f t="shared" si="33"/>
        <v>0</v>
      </c>
      <c r="M125" s="29">
        <v>338</v>
      </c>
      <c r="N125" s="28">
        <f t="shared" si="34"/>
        <v>5</v>
      </c>
    </row>
    <row r="126" spans="1:14" x14ac:dyDescent="0.2">
      <c r="A126" s="27" t="s">
        <v>282</v>
      </c>
      <c r="B126" s="26">
        <f t="shared" si="28"/>
        <v>11</v>
      </c>
      <c r="C126" s="29" t="s">
        <v>44</v>
      </c>
      <c r="D126" s="28">
        <f t="shared" si="29"/>
        <v>5</v>
      </c>
      <c r="E126" s="29" t="s">
        <v>94</v>
      </c>
      <c r="F126" s="28">
        <f t="shared" si="30"/>
        <v>0</v>
      </c>
      <c r="G126" s="29" t="s">
        <v>62</v>
      </c>
      <c r="H126" s="28">
        <f t="shared" si="31"/>
        <v>0</v>
      </c>
      <c r="I126" s="29">
        <v>16</v>
      </c>
      <c r="J126" s="28">
        <f t="shared" si="32"/>
        <v>3</v>
      </c>
      <c r="K126" s="29" t="s">
        <v>37</v>
      </c>
      <c r="L126" s="28">
        <f t="shared" si="33"/>
        <v>0</v>
      </c>
      <c r="M126" s="29">
        <v>310</v>
      </c>
      <c r="N126" s="28">
        <f t="shared" si="34"/>
        <v>3</v>
      </c>
    </row>
    <row r="127" spans="1:14" x14ac:dyDescent="0.2">
      <c r="A127" s="27" t="s">
        <v>472</v>
      </c>
      <c r="B127" s="26">
        <f t="shared" si="28"/>
        <v>11</v>
      </c>
      <c r="C127" s="29" t="s">
        <v>44</v>
      </c>
      <c r="D127" s="28">
        <f t="shared" si="29"/>
        <v>5</v>
      </c>
      <c r="E127" s="29" t="s">
        <v>36</v>
      </c>
      <c r="F127" s="28">
        <f t="shared" si="30"/>
        <v>0</v>
      </c>
      <c r="G127" s="29" t="s">
        <v>62</v>
      </c>
      <c r="H127" s="28">
        <f t="shared" si="31"/>
        <v>0</v>
      </c>
      <c r="I127" s="29">
        <v>10</v>
      </c>
      <c r="J127" s="28">
        <f t="shared" si="32"/>
        <v>1</v>
      </c>
      <c r="K127" s="29" t="s">
        <v>37</v>
      </c>
      <c r="L127" s="28">
        <f t="shared" si="33"/>
        <v>0</v>
      </c>
      <c r="M127" s="29">
        <v>335</v>
      </c>
      <c r="N127" s="28">
        <f t="shared" si="34"/>
        <v>5</v>
      </c>
    </row>
    <row r="128" spans="1:14" x14ac:dyDescent="0.2">
      <c r="A128" s="27" t="s">
        <v>384</v>
      </c>
      <c r="B128" s="26">
        <f t="shared" si="28"/>
        <v>11</v>
      </c>
      <c r="C128" s="29" t="s">
        <v>46</v>
      </c>
      <c r="D128" s="28">
        <f t="shared" si="29"/>
        <v>0</v>
      </c>
      <c r="E128" s="29" t="s">
        <v>44</v>
      </c>
      <c r="F128" s="28">
        <f t="shared" si="30"/>
        <v>0</v>
      </c>
      <c r="G128" s="29" t="s">
        <v>85</v>
      </c>
      <c r="H128" s="28">
        <f t="shared" si="31"/>
        <v>0</v>
      </c>
      <c r="I128" s="29">
        <v>15</v>
      </c>
      <c r="J128" s="28">
        <f t="shared" si="32"/>
        <v>5</v>
      </c>
      <c r="K128" s="29" t="s">
        <v>38</v>
      </c>
      <c r="L128" s="28">
        <f t="shared" si="33"/>
        <v>3</v>
      </c>
      <c r="M128" s="29">
        <v>321</v>
      </c>
      <c r="N128" s="28">
        <f t="shared" si="34"/>
        <v>3</v>
      </c>
    </row>
    <row r="129" spans="1:14" x14ac:dyDescent="0.2">
      <c r="A129" s="27" t="s">
        <v>323</v>
      </c>
      <c r="B129" s="26">
        <f t="shared" si="28"/>
        <v>11</v>
      </c>
      <c r="C129" s="29" t="s">
        <v>44</v>
      </c>
      <c r="D129" s="28">
        <f t="shared" si="29"/>
        <v>5</v>
      </c>
      <c r="E129" s="29" t="s">
        <v>36</v>
      </c>
      <c r="F129" s="28">
        <f t="shared" si="30"/>
        <v>0</v>
      </c>
      <c r="G129" s="29" t="s">
        <v>62</v>
      </c>
      <c r="H129" s="28">
        <f t="shared" si="31"/>
        <v>0</v>
      </c>
      <c r="I129" s="29">
        <v>14</v>
      </c>
      <c r="J129" s="28">
        <f t="shared" si="32"/>
        <v>3</v>
      </c>
      <c r="K129" s="29" t="s">
        <v>37</v>
      </c>
      <c r="L129" s="28">
        <f t="shared" si="33"/>
        <v>0</v>
      </c>
      <c r="M129" s="29">
        <v>310</v>
      </c>
      <c r="N129" s="28">
        <f t="shared" si="34"/>
        <v>3</v>
      </c>
    </row>
    <row r="130" spans="1:14" x14ac:dyDescent="0.2">
      <c r="A130" s="27" t="s">
        <v>337</v>
      </c>
      <c r="B130" s="26">
        <f t="shared" si="28"/>
        <v>11</v>
      </c>
      <c r="C130" s="29" t="s">
        <v>44</v>
      </c>
      <c r="D130" s="28">
        <f t="shared" si="29"/>
        <v>5</v>
      </c>
      <c r="E130" s="29" t="s">
        <v>94</v>
      </c>
      <c r="F130" s="28">
        <f t="shared" si="30"/>
        <v>0</v>
      </c>
      <c r="G130" s="29" t="s">
        <v>62</v>
      </c>
      <c r="H130" s="28">
        <f t="shared" si="31"/>
        <v>0</v>
      </c>
      <c r="I130" s="29">
        <v>9</v>
      </c>
      <c r="J130" s="28">
        <f t="shared" si="32"/>
        <v>0</v>
      </c>
      <c r="K130" s="29" t="s">
        <v>38</v>
      </c>
      <c r="L130" s="28">
        <f t="shared" si="33"/>
        <v>3</v>
      </c>
      <c r="M130" s="29">
        <v>315</v>
      </c>
      <c r="N130" s="28">
        <f t="shared" si="34"/>
        <v>3</v>
      </c>
    </row>
    <row r="131" spans="1:14" x14ac:dyDescent="0.2">
      <c r="A131" s="27" t="s">
        <v>352</v>
      </c>
      <c r="B131" s="26">
        <f t="shared" si="28"/>
        <v>11</v>
      </c>
      <c r="C131" s="29" t="s">
        <v>44</v>
      </c>
      <c r="D131" s="28">
        <f t="shared" si="29"/>
        <v>5</v>
      </c>
      <c r="E131" s="29" t="s">
        <v>120</v>
      </c>
      <c r="F131" s="28">
        <f t="shared" si="30"/>
        <v>0</v>
      </c>
      <c r="G131" s="29" t="s">
        <v>62</v>
      </c>
      <c r="H131" s="28">
        <f t="shared" si="31"/>
        <v>0</v>
      </c>
      <c r="I131" s="29">
        <v>12</v>
      </c>
      <c r="J131" s="28">
        <f t="shared" si="32"/>
        <v>1</v>
      </c>
      <c r="K131" s="29" t="s">
        <v>37</v>
      </c>
      <c r="L131" s="28">
        <f t="shared" si="33"/>
        <v>0</v>
      </c>
      <c r="M131" s="29">
        <v>325</v>
      </c>
      <c r="N131" s="28">
        <f t="shared" si="34"/>
        <v>5</v>
      </c>
    </row>
    <row r="132" spans="1:14" x14ac:dyDescent="0.2">
      <c r="A132" s="27" t="s">
        <v>437</v>
      </c>
      <c r="B132" s="26">
        <f t="shared" si="28"/>
        <v>11</v>
      </c>
      <c r="C132" s="29" t="s">
        <v>44</v>
      </c>
      <c r="D132" s="28">
        <f t="shared" si="29"/>
        <v>5</v>
      </c>
      <c r="E132" s="29" t="s">
        <v>36</v>
      </c>
      <c r="F132" s="28">
        <f t="shared" si="30"/>
        <v>0</v>
      </c>
      <c r="G132" s="29" t="s">
        <v>62</v>
      </c>
      <c r="H132" s="28">
        <f t="shared" si="31"/>
        <v>0</v>
      </c>
      <c r="I132" s="29">
        <v>9</v>
      </c>
      <c r="J132" s="28">
        <f t="shared" si="32"/>
        <v>0</v>
      </c>
      <c r="K132" s="29" t="s">
        <v>38</v>
      </c>
      <c r="L132" s="28">
        <f t="shared" si="33"/>
        <v>3</v>
      </c>
      <c r="M132" s="29">
        <v>320</v>
      </c>
      <c r="N132" s="28">
        <f t="shared" si="34"/>
        <v>3</v>
      </c>
    </row>
    <row r="133" spans="1:14" x14ac:dyDescent="0.2">
      <c r="A133" s="27" t="s">
        <v>309</v>
      </c>
      <c r="B133" s="26">
        <f t="shared" si="28"/>
        <v>11</v>
      </c>
      <c r="C133" s="29" t="s">
        <v>44</v>
      </c>
      <c r="D133" s="28">
        <f t="shared" si="29"/>
        <v>5</v>
      </c>
      <c r="E133" s="29" t="s">
        <v>120</v>
      </c>
      <c r="F133" s="28">
        <f t="shared" si="30"/>
        <v>0</v>
      </c>
      <c r="G133" s="29" t="s">
        <v>85</v>
      </c>
      <c r="H133" s="28">
        <f t="shared" si="31"/>
        <v>0</v>
      </c>
      <c r="I133" s="29">
        <v>17</v>
      </c>
      <c r="J133" s="28">
        <f t="shared" si="32"/>
        <v>3</v>
      </c>
      <c r="K133" s="29" t="s">
        <v>37</v>
      </c>
      <c r="L133" s="28">
        <f t="shared" si="33"/>
        <v>0</v>
      </c>
      <c r="M133" s="29">
        <v>355</v>
      </c>
      <c r="N133" s="28">
        <f t="shared" si="34"/>
        <v>3</v>
      </c>
    </row>
    <row r="134" spans="1:14" x14ac:dyDescent="0.2">
      <c r="A134" s="27" t="s">
        <v>318</v>
      </c>
      <c r="B134" s="26">
        <f t="shared" ref="B134:B165" si="35">D134+F134+H134+J134+L134+N134</f>
        <v>11</v>
      </c>
      <c r="C134" s="29" t="s">
        <v>85</v>
      </c>
      <c r="D134" s="28">
        <f t="shared" ref="D134:D165" si="36">IF(C134=C$3, 5,) + IF(AND(C134=E$3, E134=C$3), 2.5, 0)</f>
        <v>0</v>
      </c>
      <c r="E134" s="29" t="s">
        <v>144</v>
      </c>
      <c r="F134" s="28">
        <f t="shared" ref="F134:F165" si="37">IF(E134=E$3,5, 0) + IF(AND(E134=C$3, C134=E$3), 2.5, 0)</f>
        <v>5</v>
      </c>
      <c r="G134" s="29" t="s">
        <v>44</v>
      </c>
      <c r="H134" s="28">
        <f t="shared" ref="H134:H165" si="38">IF(G134=G$3, 5, 0)</f>
        <v>0</v>
      </c>
      <c r="I134" s="29">
        <v>14</v>
      </c>
      <c r="J134" s="28">
        <f t="shared" ref="J134:J165" si="39">IF(I134=I$3, 5, 0) + IF(AND(I134&gt;=(I$3-2), I134&lt;=(I$3+2), I134&lt;&gt;I$3), 3, 0) + IF(AND(I134&gt;=(I$3-5), I134&lt;(I$3-2)), 1, 0) + IF(AND(I134&gt;(I$3+2), I134&lt;=(I$3+5)), 1, 0)</f>
        <v>3</v>
      </c>
      <c r="K134" s="29" t="s">
        <v>35</v>
      </c>
      <c r="L134" s="28">
        <f t="shared" ref="L134:L165" si="40">IF(K134=K$3, 3, 0)</f>
        <v>0</v>
      </c>
      <c r="M134" s="29">
        <v>347</v>
      </c>
      <c r="N134" s="28">
        <f t="shared" ref="N134:N165" si="41">IF(M134=M$3, 10, 0) + IF(AND(M134&gt;=(M$3-10), M134&lt;=(M$3+10), M134&lt;&gt;M$3), 5, 0) + IF(AND(M134&gt;=(M$3-25), M134&lt;(M$3-10)), 3, 0) + IF(AND(M134&gt;(M$3+10), M134&lt;=(M$3+25)), 3, 0) +  IF(AND(M134&gt;=(M$3-50), M134&lt;(M$3-25)), 1, 0) +  IF(AND(M134&gt;(M$3+25), M134&lt;=(M$3+50)), 1, 0)</f>
        <v>3</v>
      </c>
    </row>
    <row r="135" spans="1:14" x14ac:dyDescent="0.2">
      <c r="A135" s="27" t="s">
        <v>393</v>
      </c>
      <c r="B135" s="26">
        <f t="shared" si="35"/>
        <v>11</v>
      </c>
      <c r="C135" s="29" t="s">
        <v>120</v>
      </c>
      <c r="D135" s="28">
        <f t="shared" si="36"/>
        <v>0</v>
      </c>
      <c r="E135" s="29" t="s">
        <v>144</v>
      </c>
      <c r="F135" s="28">
        <f t="shared" si="37"/>
        <v>5</v>
      </c>
      <c r="G135" s="29" t="s">
        <v>36</v>
      </c>
      <c r="H135" s="28">
        <f t="shared" si="38"/>
        <v>0</v>
      </c>
      <c r="I135" s="29">
        <v>17</v>
      </c>
      <c r="J135" s="28">
        <f t="shared" si="39"/>
        <v>3</v>
      </c>
      <c r="K135" s="29" t="s">
        <v>35</v>
      </c>
      <c r="L135" s="28">
        <f t="shared" si="40"/>
        <v>0</v>
      </c>
      <c r="M135" s="29">
        <v>310</v>
      </c>
      <c r="N135" s="28">
        <f t="shared" si="41"/>
        <v>3</v>
      </c>
    </row>
    <row r="136" spans="1:14" x14ac:dyDescent="0.2">
      <c r="A136" s="27" t="s">
        <v>498</v>
      </c>
      <c r="B136" s="26">
        <f t="shared" si="35"/>
        <v>11</v>
      </c>
      <c r="C136" s="29" t="s">
        <v>44</v>
      </c>
      <c r="D136" s="28">
        <f t="shared" si="36"/>
        <v>5</v>
      </c>
      <c r="E136" s="29" t="s">
        <v>120</v>
      </c>
      <c r="F136" s="28">
        <f t="shared" si="37"/>
        <v>0</v>
      </c>
      <c r="G136" s="29" t="s">
        <v>62</v>
      </c>
      <c r="H136" s="28">
        <f t="shared" si="38"/>
        <v>0</v>
      </c>
      <c r="I136" s="29">
        <v>14</v>
      </c>
      <c r="J136" s="28">
        <f t="shared" si="39"/>
        <v>3</v>
      </c>
      <c r="K136" s="29" t="s">
        <v>35</v>
      </c>
      <c r="L136" s="28">
        <f t="shared" si="40"/>
        <v>0</v>
      </c>
      <c r="M136" s="29">
        <v>354</v>
      </c>
      <c r="N136" s="28">
        <f t="shared" si="41"/>
        <v>3</v>
      </c>
    </row>
    <row r="137" spans="1:14" x14ac:dyDescent="0.2">
      <c r="A137" s="27" t="s">
        <v>502</v>
      </c>
      <c r="B137" s="26">
        <f t="shared" si="35"/>
        <v>11</v>
      </c>
      <c r="C137" s="29" t="s">
        <v>44</v>
      </c>
      <c r="D137" s="28">
        <f t="shared" si="36"/>
        <v>5</v>
      </c>
      <c r="E137" s="29" t="s">
        <v>120</v>
      </c>
      <c r="F137" s="28">
        <f t="shared" si="37"/>
        <v>0</v>
      </c>
      <c r="G137" s="29" t="s">
        <v>46</v>
      </c>
      <c r="H137" s="28">
        <f t="shared" si="38"/>
        <v>0</v>
      </c>
      <c r="I137" s="29">
        <v>14</v>
      </c>
      <c r="J137" s="28">
        <f t="shared" si="39"/>
        <v>3</v>
      </c>
      <c r="K137" s="29" t="s">
        <v>37</v>
      </c>
      <c r="L137" s="28">
        <f t="shared" si="40"/>
        <v>0</v>
      </c>
      <c r="M137" s="29">
        <v>350</v>
      </c>
      <c r="N137" s="28">
        <f t="shared" si="41"/>
        <v>3</v>
      </c>
    </row>
    <row r="138" spans="1:14" x14ac:dyDescent="0.2">
      <c r="A138" s="27" t="s">
        <v>356</v>
      </c>
      <c r="B138" s="26">
        <f t="shared" si="35"/>
        <v>11</v>
      </c>
      <c r="C138" s="29" t="s">
        <v>44</v>
      </c>
      <c r="D138" s="28">
        <f t="shared" si="36"/>
        <v>5</v>
      </c>
      <c r="E138" s="29" t="s">
        <v>120</v>
      </c>
      <c r="F138" s="28">
        <f t="shared" si="37"/>
        <v>0</v>
      </c>
      <c r="G138" s="29" t="s">
        <v>85</v>
      </c>
      <c r="H138" s="28">
        <f t="shared" si="38"/>
        <v>0</v>
      </c>
      <c r="I138" s="29">
        <v>19</v>
      </c>
      <c r="J138" s="28">
        <f t="shared" si="39"/>
        <v>1</v>
      </c>
      <c r="K138" s="29" t="s">
        <v>37</v>
      </c>
      <c r="L138" s="28">
        <f t="shared" si="40"/>
        <v>0</v>
      </c>
      <c r="M138" s="29">
        <v>335</v>
      </c>
      <c r="N138" s="28">
        <f t="shared" si="41"/>
        <v>5</v>
      </c>
    </row>
    <row r="139" spans="1:14" x14ac:dyDescent="0.2">
      <c r="A139" s="27" t="s">
        <v>566</v>
      </c>
      <c r="B139" s="26">
        <f t="shared" si="35"/>
        <v>11</v>
      </c>
      <c r="C139" s="29" t="s">
        <v>44</v>
      </c>
      <c r="D139" s="28">
        <f t="shared" si="36"/>
        <v>5</v>
      </c>
      <c r="E139" s="29" t="s">
        <v>90</v>
      </c>
      <c r="F139" s="28">
        <f t="shared" si="37"/>
        <v>0</v>
      </c>
      <c r="G139" s="29" t="s">
        <v>62</v>
      </c>
      <c r="H139" s="28">
        <f t="shared" si="38"/>
        <v>0</v>
      </c>
      <c r="I139" s="29">
        <v>14</v>
      </c>
      <c r="J139" s="28">
        <f t="shared" si="39"/>
        <v>3</v>
      </c>
      <c r="K139" s="29" t="s">
        <v>37</v>
      </c>
      <c r="L139" s="28">
        <f t="shared" si="40"/>
        <v>0</v>
      </c>
      <c r="M139" s="29">
        <v>317</v>
      </c>
      <c r="N139" s="28">
        <f t="shared" si="41"/>
        <v>3</v>
      </c>
    </row>
    <row r="140" spans="1:14" x14ac:dyDescent="0.2">
      <c r="A140" s="27" t="s">
        <v>242</v>
      </c>
      <c r="B140" s="26">
        <f t="shared" si="35"/>
        <v>11</v>
      </c>
      <c r="C140" s="29" t="s">
        <v>46</v>
      </c>
      <c r="D140" s="28">
        <f t="shared" si="36"/>
        <v>0</v>
      </c>
      <c r="E140" s="29" t="s">
        <v>36</v>
      </c>
      <c r="F140" s="28">
        <f t="shared" si="37"/>
        <v>0</v>
      </c>
      <c r="G140" s="29" t="s">
        <v>85</v>
      </c>
      <c r="H140" s="28">
        <f t="shared" si="38"/>
        <v>0</v>
      </c>
      <c r="I140" s="29">
        <v>13</v>
      </c>
      <c r="J140" s="28">
        <f t="shared" si="39"/>
        <v>3</v>
      </c>
      <c r="K140" s="29" t="s">
        <v>38</v>
      </c>
      <c r="L140" s="28">
        <f t="shared" si="40"/>
        <v>3</v>
      </c>
      <c r="M140" s="29">
        <v>333</v>
      </c>
      <c r="N140" s="28">
        <f t="shared" si="41"/>
        <v>5</v>
      </c>
    </row>
    <row r="141" spans="1:14" x14ac:dyDescent="0.2">
      <c r="A141" s="27" t="s">
        <v>377</v>
      </c>
      <c r="B141" s="26">
        <f t="shared" si="35"/>
        <v>11</v>
      </c>
      <c r="C141" s="29" t="s">
        <v>44</v>
      </c>
      <c r="D141" s="28">
        <f t="shared" si="36"/>
        <v>5</v>
      </c>
      <c r="E141" s="29" t="s">
        <v>46</v>
      </c>
      <c r="F141" s="28">
        <f t="shared" si="37"/>
        <v>0</v>
      </c>
      <c r="G141" s="29" t="s">
        <v>144</v>
      </c>
      <c r="H141" s="28">
        <f t="shared" si="38"/>
        <v>0</v>
      </c>
      <c r="I141" s="29">
        <v>12</v>
      </c>
      <c r="J141" s="28">
        <f t="shared" si="39"/>
        <v>1</v>
      </c>
      <c r="K141" s="29" t="s">
        <v>37</v>
      </c>
      <c r="L141" s="28">
        <f t="shared" si="40"/>
        <v>0</v>
      </c>
      <c r="M141" s="29">
        <v>330</v>
      </c>
      <c r="N141" s="28">
        <f t="shared" si="41"/>
        <v>5</v>
      </c>
    </row>
    <row r="142" spans="1:14" x14ac:dyDescent="0.2">
      <c r="A142" s="27" t="s">
        <v>239</v>
      </c>
      <c r="B142" s="26">
        <f t="shared" si="35"/>
        <v>11</v>
      </c>
      <c r="C142" s="29" t="s">
        <v>44</v>
      </c>
      <c r="D142" s="28">
        <f t="shared" si="36"/>
        <v>5</v>
      </c>
      <c r="E142" s="29" t="s">
        <v>120</v>
      </c>
      <c r="F142" s="28">
        <f t="shared" si="37"/>
        <v>0</v>
      </c>
      <c r="G142" s="29" t="s">
        <v>62</v>
      </c>
      <c r="H142" s="28">
        <f t="shared" si="38"/>
        <v>0</v>
      </c>
      <c r="I142" s="29">
        <v>13</v>
      </c>
      <c r="J142" s="28">
        <f t="shared" si="39"/>
        <v>3</v>
      </c>
      <c r="K142" s="29" t="s">
        <v>37</v>
      </c>
      <c r="L142" s="28">
        <f t="shared" si="40"/>
        <v>0</v>
      </c>
      <c r="M142" s="29">
        <v>315</v>
      </c>
      <c r="N142" s="28">
        <f t="shared" si="41"/>
        <v>3</v>
      </c>
    </row>
    <row r="143" spans="1:14" x14ac:dyDescent="0.2">
      <c r="A143" s="27" t="s">
        <v>152</v>
      </c>
      <c r="B143" s="26">
        <f t="shared" si="35"/>
        <v>11</v>
      </c>
      <c r="C143" s="29" t="s">
        <v>46</v>
      </c>
      <c r="D143" s="28">
        <f t="shared" si="36"/>
        <v>0</v>
      </c>
      <c r="E143" s="29" t="s">
        <v>36</v>
      </c>
      <c r="F143" s="28">
        <f t="shared" si="37"/>
        <v>0</v>
      </c>
      <c r="G143" s="29" t="s">
        <v>62</v>
      </c>
      <c r="H143" s="28">
        <f t="shared" si="38"/>
        <v>0</v>
      </c>
      <c r="I143" s="29">
        <v>17</v>
      </c>
      <c r="J143" s="28">
        <f t="shared" si="39"/>
        <v>3</v>
      </c>
      <c r="K143" s="29" t="s">
        <v>38</v>
      </c>
      <c r="L143" s="28">
        <f t="shared" si="40"/>
        <v>3</v>
      </c>
      <c r="M143" s="29">
        <v>330</v>
      </c>
      <c r="N143" s="28">
        <f t="shared" si="41"/>
        <v>5</v>
      </c>
    </row>
    <row r="144" spans="1:14" x14ac:dyDescent="0.2">
      <c r="A144" s="27" t="s">
        <v>177</v>
      </c>
      <c r="B144" s="26">
        <f t="shared" si="35"/>
        <v>10</v>
      </c>
      <c r="C144" s="29" t="s">
        <v>44</v>
      </c>
      <c r="D144" s="28">
        <f t="shared" si="36"/>
        <v>5</v>
      </c>
      <c r="E144" s="29" t="s">
        <v>120</v>
      </c>
      <c r="F144" s="28">
        <f t="shared" si="37"/>
        <v>0</v>
      </c>
      <c r="G144" s="29" t="s">
        <v>62</v>
      </c>
      <c r="H144" s="28">
        <f t="shared" si="38"/>
        <v>0</v>
      </c>
      <c r="I144" s="29">
        <v>15</v>
      </c>
      <c r="J144" s="28">
        <f t="shared" si="39"/>
        <v>5</v>
      </c>
      <c r="K144" s="29" t="s">
        <v>35</v>
      </c>
      <c r="L144" s="28">
        <f t="shared" si="40"/>
        <v>0</v>
      </c>
      <c r="M144" s="29">
        <v>275</v>
      </c>
      <c r="N144" s="28">
        <f t="shared" si="41"/>
        <v>0</v>
      </c>
    </row>
    <row r="145" spans="1:14" x14ac:dyDescent="0.2">
      <c r="A145" s="27" t="s">
        <v>235</v>
      </c>
      <c r="B145" s="26">
        <f t="shared" si="35"/>
        <v>10</v>
      </c>
      <c r="C145" s="29" t="s">
        <v>44</v>
      </c>
      <c r="D145" s="28">
        <f t="shared" si="36"/>
        <v>5</v>
      </c>
      <c r="E145" s="29" t="s">
        <v>36</v>
      </c>
      <c r="F145" s="28">
        <f t="shared" si="37"/>
        <v>0</v>
      </c>
      <c r="G145" s="29" t="s">
        <v>85</v>
      </c>
      <c r="H145" s="28">
        <f t="shared" si="38"/>
        <v>0</v>
      </c>
      <c r="I145" s="29">
        <v>21</v>
      </c>
      <c r="J145" s="28">
        <f t="shared" si="39"/>
        <v>0</v>
      </c>
      <c r="K145" s="29" t="s">
        <v>37</v>
      </c>
      <c r="L145" s="28">
        <f t="shared" si="40"/>
        <v>0</v>
      </c>
      <c r="M145" s="29">
        <v>341</v>
      </c>
      <c r="N145" s="28">
        <f t="shared" si="41"/>
        <v>5</v>
      </c>
    </row>
    <row r="146" spans="1:14" x14ac:dyDescent="0.2">
      <c r="A146" s="27" t="s">
        <v>275</v>
      </c>
      <c r="B146" s="26">
        <f t="shared" si="35"/>
        <v>10</v>
      </c>
      <c r="C146" s="29" t="s">
        <v>90</v>
      </c>
      <c r="D146" s="28">
        <f t="shared" si="36"/>
        <v>0</v>
      </c>
      <c r="E146" s="29" t="s">
        <v>120</v>
      </c>
      <c r="F146" s="28">
        <f t="shared" si="37"/>
        <v>0</v>
      </c>
      <c r="G146" s="29" t="s">
        <v>85</v>
      </c>
      <c r="H146" s="28">
        <f t="shared" si="38"/>
        <v>0</v>
      </c>
      <c r="I146" s="29">
        <v>15</v>
      </c>
      <c r="J146" s="28">
        <f t="shared" si="39"/>
        <v>5</v>
      </c>
      <c r="K146" s="29" t="s">
        <v>37</v>
      </c>
      <c r="L146" s="28">
        <f t="shared" si="40"/>
        <v>0</v>
      </c>
      <c r="M146" s="29">
        <v>333</v>
      </c>
      <c r="N146" s="28">
        <f t="shared" si="41"/>
        <v>5</v>
      </c>
    </row>
    <row r="147" spans="1:14" x14ac:dyDescent="0.2">
      <c r="A147" s="27" t="s">
        <v>338</v>
      </c>
      <c r="B147" s="26">
        <f t="shared" si="35"/>
        <v>10</v>
      </c>
      <c r="C147" s="29" t="s">
        <v>120</v>
      </c>
      <c r="D147" s="28">
        <f t="shared" si="36"/>
        <v>0</v>
      </c>
      <c r="E147" s="29" t="s">
        <v>36</v>
      </c>
      <c r="F147" s="28">
        <f t="shared" si="37"/>
        <v>0</v>
      </c>
      <c r="G147" s="29" t="s">
        <v>44</v>
      </c>
      <c r="H147" s="28">
        <f t="shared" si="38"/>
        <v>0</v>
      </c>
      <c r="I147" s="29">
        <v>15</v>
      </c>
      <c r="J147" s="28">
        <f t="shared" si="39"/>
        <v>5</v>
      </c>
      <c r="K147" s="29" t="s">
        <v>35</v>
      </c>
      <c r="L147" s="28">
        <f t="shared" si="40"/>
        <v>0</v>
      </c>
      <c r="M147" s="29">
        <v>331</v>
      </c>
      <c r="N147" s="28">
        <f t="shared" si="41"/>
        <v>5</v>
      </c>
    </row>
    <row r="148" spans="1:14" x14ac:dyDescent="0.2">
      <c r="A148" s="27" t="s">
        <v>375</v>
      </c>
      <c r="B148" s="26">
        <f t="shared" si="35"/>
        <v>10</v>
      </c>
      <c r="C148" s="29" t="s">
        <v>44</v>
      </c>
      <c r="D148" s="28">
        <f t="shared" si="36"/>
        <v>5</v>
      </c>
      <c r="E148" s="29" t="s">
        <v>120</v>
      </c>
      <c r="F148" s="28">
        <f t="shared" si="37"/>
        <v>0</v>
      </c>
      <c r="G148" s="29" t="s">
        <v>85</v>
      </c>
      <c r="H148" s="28">
        <f t="shared" si="38"/>
        <v>0</v>
      </c>
      <c r="I148" s="29">
        <v>18</v>
      </c>
      <c r="J148" s="28">
        <f t="shared" si="39"/>
        <v>1</v>
      </c>
      <c r="K148" s="29" t="s">
        <v>38</v>
      </c>
      <c r="L148" s="28">
        <f t="shared" si="40"/>
        <v>3</v>
      </c>
      <c r="M148" s="29">
        <v>362</v>
      </c>
      <c r="N148" s="28">
        <f t="shared" si="41"/>
        <v>1</v>
      </c>
    </row>
    <row r="149" spans="1:14" x14ac:dyDescent="0.2">
      <c r="A149" s="27" t="s">
        <v>138</v>
      </c>
      <c r="B149" s="26">
        <f t="shared" si="35"/>
        <v>9</v>
      </c>
      <c r="C149" s="29" t="s">
        <v>44</v>
      </c>
      <c r="D149" s="28">
        <f t="shared" si="36"/>
        <v>5</v>
      </c>
      <c r="E149" s="29" t="s">
        <v>94</v>
      </c>
      <c r="F149" s="28">
        <f t="shared" si="37"/>
        <v>0</v>
      </c>
      <c r="G149" s="29" t="s">
        <v>85</v>
      </c>
      <c r="H149" s="28">
        <f t="shared" si="38"/>
        <v>0</v>
      </c>
      <c r="I149" s="29">
        <v>10</v>
      </c>
      <c r="J149" s="28">
        <f t="shared" si="39"/>
        <v>1</v>
      </c>
      <c r="K149" s="29" t="s">
        <v>37</v>
      </c>
      <c r="L149" s="28">
        <f t="shared" si="40"/>
        <v>0</v>
      </c>
      <c r="M149" s="29">
        <v>310</v>
      </c>
      <c r="N149" s="28">
        <f t="shared" si="41"/>
        <v>3</v>
      </c>
    </row>
    <row r="150" spans="1:14" x14ac:dyDescent="0.2">
      <c r="A150" s="27" t="s">
        <v>573</v>
      </c>
      <c r="B150" s="26">
        <f t="shared" si="35"/>
        <v>9</v>
      </c>
      <c r="C150" s="29" t="s">
        <v>46</v>
      </c>
      <c r="D150" s="28">
        <f t="shared" si="36"/>
        <v>0</v>
      </c>
      <c r="E150" s="29" t="s">
        <v>62</v>
      </c>
      <c r="F150" s="28">
        <f t="shared" si="37"/>
        <v>0</v>
      </c>
      <c r="G150" s="29" t="s">
        <v>85</v>
      </c>
      <c r="H150" s="28">
        <f t="shared" si="38"/>
        <v>0</v>
      </c>
      <c r="I150" s="29">
        <v>16</v>
      </c>
      <c r="J150" s="28">
        <f t="shared" si="39"/>
        <v>3</v>
      </c>
      <c r="K150" s="29" t="s">
        <v>38</v>
      </c>
      <c r="L150" s="28">
        <f t="shared" si="40"/>
        <v>3</v>
      </c>
      <c r="M150" s="29">
        <v>315</v>
      </c>
      <c r="N150" s="28">
        <f t="shared" si="41"/>
        <v>3</v>
      </c>
    </row>
    <row r="151" spans="1:14" x14ac:dyDescent="0.2">
      <c r="A151" s="27" t="s">
        <v>461</v>
      </c>
      <c r="B151" s="26">
        <f t="shared" si="35"/>
        <v>9</v>
      </c>
      <c r="C151" s="29" t="s">
        <v>46</v>
      </c>
      <c r="D151" s="28">
        <f t="shared" si="36"/>
        <v>0</v>
      </c>
      <c r="E151" s="29" t="s">
        <v>36</v>
      </c>
      <c r="F151" s="28">
        <f t="shared" si="37"/>
        <v>0</v>
      </c>
      <c r="G151" s="29" t="s">
        <v>85</v>
      </c>
      <c r="H151" s="28">
        <f t="shared" si="38"/>
        <v>0</v>
      </c>
      <c r="I151" s="29">
        <v>12</v>
      </c>
      <c r="J151" s="28">
        <f t="shared" si="39"/>
        <v>1</v>
      </c>
      <c r="K151" s="29" t="s">
        <v>38</v>
      </c>
      <c r="L151" s="28">
        <f t="shared" si="40"/>
        <v>3</v>
      </c>
      <c r="M151" s="29">
        <v>325</v>
      </c>
      <c r="N151" s="28">
        <f t="shared" si="41"/>
        <v>5</v>
      </c>
    </row>
    <row r="152" spans="1:14" x14ac:dyDescent="0.2">
      <c r="A152" s="27" t="s">
        <v>240</v>
      </c>
      <c r="B152" s="26">
        <f t="shared" si="35"/>
        <v>9</v>
      </c>
      <c r="C152" s="29" t="s">
        <v>36</v>
      </c>
      <c r="D152" s="28">
        <f t="shared" si="36"/>
        <v>0</v>
      </c>
      <c r="E152" s="29" t="s">
        <v>44</v>
      </c>
      <c r="F152" s="28">
        <f t="shared" si="37"/>
        <v>0</v>
      </c>
      <c r="G152" s="29" t="s">
        <v>144</v>
      </c>
      <c r="H152" s="28">
        <f t="shared" si="38"/>
        <v>0</v>
      </c>
      <c r="I152" s="29">
        <v>17</v>
      </c>
      <c r="J152" s="28">
        <f t="shared" si="39"/>
        <v>3</v>
      </c>
      <c r="K152" s="29" t="s">
        <v>38</v>
      </c>
      <c r="L152" s="28">
        <f t="shared" si="40"/>
        <v>3</v>
      </c>
      <c r="M152" s="29">
        <v>320</v>
      </c>
      <c r="N152" s="28">
        <f t="shared" si="41"/>
        <v>3</v>
      </c>
    </row>
    <row r="153" spans="1:14" x14ac:dyDescent="0.2">
      <c r="A153" s="27" t="s">
        <v>268</v>
      </c>
      <c r="B153" s="26">
        <f t="shared" si="35"/>
        <v>9</v>
      </c>
      <c r="C153" s="29" t="s">
        <v>46</v>
      </c>
      <c r="D153" s="28">
        <f t="shared" si="36"/>
        <v>0</v>
      </c>
      <c r="E153" s="29" t="s">
        <v>90</v>
      </c>
      <c r="F153" s="28">
        <f t="shared" si="37"/>
        <v>0</v>
      </c>
      <c r="G153" s="29" t="s">
        <v>62</v>
      </c>
      <c r="H153" s="28">
        <f t="shared" si="38"/>
        <v>0</v>
      </c>
      <c r="I153" s="29">
        <v>14</v>
      </c>
      <c r="J153" s="28">
        <f t="shared" si="39"/>
        <v>3</v>
      </c>
      <c r="K153" s="29" t="s">
        <v>38</v>
      </c>
      <c r="L153" s="28">
        <f t="shared" si="40"/>
        <v>3</v>
      </c>
      <c r="M153" s="29">
        <v>345</v>
      </c>
      <c r="N153" s="28">
        <f t="shared" si="41"/>
        <v>3</v>
      </c>
    </row>
    <row r="154" spans="1:14" x14ac:dyDescent="0.2">
      <c r="A154" s="27" t="s">
        <v>170</v>
      </c>
      <c r="B154" s="26">
        <f t="shared" si="35"/>
        <v>9</v>
      </c>
      <c r="C154" s="29" t="s">
        <v>44</v>
      </c>
      <c r="D154" s="28">
        <f t="shared" si="36"/>
        <v>5</v>
      </c>
      <c r="E154" s="29" t="s">
        <v>120</v>
      </c>
      <c r="F154" s="28">
        <f t="shared" si="37"/>
        <v>0</v>
      </c>
      <c r="G154" s="29" t="s">
        <v>85</v>
      </c>
      <c r="H154" s="28">
        <f t="shared" si="38"/>
        <v>0</v>
      </c>
      <c r="I154" s="29">
        <v>18</v>
      </c>
      <c r="J154" s="28">
        <f t="shared" si="39"/>
        <v>1</v>
      </c>
      <c r="K154" s="29" t="s">
        <v>37</v>
      </c>
      <c r="L154" s="28">
        <f t="shared" si="40"/>
        <v>0</v>
      </c>
      <c r="M154" s="29">
        <v>315</v>
      </c>
      <c r="N154" s="28">
        <f t="shared" si="41"/>
        <v>3</v>
      </c>
    </row>
    <row r="155" spans="1:14" x14ac:dyDescent="0.2">
      <c r="A155" s="27" t="s">
        <v>236</v>
      </c>
      <c r="B155" s="26">
        <f t="shared" si="35"/>
        <v>9</v>
      </c>
      <c r="C155" s="29" t="s">
        <v>44</v>
      </c>
      <c r="D155" s="28">
        <f t="shared" si="36"/>
        <v>5</v>
      </c>
      <c r="E155" s="29" t="s">
        <v>120</v>
      </c>
      <c r="F155" s="28">
        <f t="shared" si="37"/>
        <v>0</v>
      </c>
      <c r="G155" s="29" t="s">
        <v>62</v>
      </c>
      <c r="H155" s="28">
        <f t="shared" si="38"/>
        <v>0</v>
      </c>
      <c r="I155" s="29">
        <v>18</v>
      </c>
      <c r="J155" s="28">
        <f t="shared" si="39"/>
        <v>1</v>
      </c>
      <c r="K155" s="29" t="s">
        <v>37</v>
      </c>
      <c r="L155" s="28">
        <f t="shared" si="40"/>
        <v>0</v>
      </c>
      <c r="M155" s="29">
        <v>348</v>
      </c>
      <c r="N155" s="28">
        <f t="shared" si="41"/>
        <v>3</v>
      </c>
    </row>
    <row r="156" spans="1:14" x14ac:dyDescent="0.2">
      <c r="A156" s="27" t="s">
        <v>203</v>
      </c>
      <c r="B156" s="26">
        <f t="shared" si="35"/>
        <v>9</v>
      </c>
      <c r="C156" s="29" t="s">
        <v>46</v>
      </c>
      <c r="D156" s="28">
        <f t="shared" si="36"/>
        <v>0</v>
      </c>
      <c r="E156" s="29" t="s">
        <v>36</v>
      </c>
      <c r="F156" s="28">
        <f t="shared" si="37"/>
        <v>0</v>
      </c>
      <c r="G156" s="29" t="s">
        <v>85</v>
      </c>
      <c r="H156" s="28">
        <f t="shared" si="38"/>
        <v>0</v>
      </c>
      <c r="I156" s="29">
        <v>12</v>
      </c>
      <c r="J156" s="28">
        <f t="shared" si="39"/>
        <v>1</v>
      </c>
      <c r="K156" s="29" t="s">
        <v>38</v>
      </c>
      <c r="L156" s="28">
        <f t="shared" si="40"/>
        <v>3</v>
      </c>
      <c r="M156" s="29">
        <v>330</v>
      </c>
      <c r="N156" s="28">
        <f t="shared" si="41"/>
        <v>5</v>
      </c>
    </row>
    <row r="157" spans="1:14" x14ac:dyDescent="0.2">
      <c r="A157" s="27" t="s">
        <v>253</v>
      </c>
      <c r="B157" s="26">
        <f t="shared" si="35"/>
        <v>9</v>
      </c>
      <c r="C157" s="29" t="s">
        <v>46</v>
      </c>
      <c r="D157" s="28">
        <f t="shared" si="36"/>
        <v>0</v>
      </c>
      <c r="E157" s="29" t="s">
        <v>44</v>
      </c>
      <c r="F157" s="28">
        <f t="shared" si="37"/>
        <v>0</v>
      </c>
      <c r="G157" s="29" t="s">
        <v>90</v>
      </c>
      <c r="H157" s="28">
        <f t="shared" si="38"/>
        <v>0</v>
      </c>
      <c r="I157" s="29">
        <v>15</v>
      </c>
      <c r="J157" s="28">
        <f t="shared" si="39"/>
        <v>5</v>
      </c>
      <c r="K157" s="29" t="s">
        <v>38</v>
      </c>
      <c r="L157" s="28">
        <f t="shared" si="40"/>
        <v>3</v>
      </c>
      <c r="M157" s="29">
        <v>287</v>
      </c>
      <c r="N157" s="28">
        <f t="shared" si="41"/>
        <v>1</v>
      </c>
    </row>
    <row r="158" spans="1:14" x14ac:dyDescent="0.2">
      <c r="A158" s="27" t="s">
        <v>221</v>
      </c>
      <c r="B158" s="26">
        <f t="shared" si="35"/>
        <v>9</v>
      </c>
      <c r="C158" s="29" t="s">
        <v>44</v>
      </c>
      <c r="D158" s="28">
        <f t="shared" si="36"/>
        <v>5</v>
      </c>
      <c r="E158" s="29" t="s">
        <v>120</v>
      </c>
      <c r="F158" s="28">
        <f t="shared" si="37"/>
        <v>0</v>
      </c>
      <c r="G158" s="29" t="s">
        <v>90</v>
      </c>
      <c r="H158" s="28">
        <f t="shared" si="38"/>
        <v>0</v>
      </c>
      <c r="I158" s="29">
        <v>18</v>
      </c>
      <c r="J158" s="28">
        <f t="shared" si="39"/>
        <v>1</v>
      </c>
      <c r="K158" s="29" t="s">
        <v>37</v>
      </c>
      <c r="L158" s="28">
        <f t="shared" si="40"/>
        <v>0</v>
      </c>
      <c r="M158" s="29">
        <v>345</v>
      </c>
      <c r="N158" s="28">
        <f t="shared" si="41"/>
        <v>3</v>
      </c>
    </row>
    <row r="159" spans="1:14" x14ac:dyDescent="0.2">
      <c r="A159" s="27" t="s">
        <v>478</v>
      </c>
      <c r="B159" s="26">
        <f t="shared" si="35"/>
        <v>9</v>
      </c>
      <c r="C159" s="29" t="s">
        <v>46</v>
      </c>
      <c r="D159" s="28">
        <f t="shared" si="36"/>
        <v>0</v>
      </c>
      <c r="E159" s="29" t="s">
        <v>44</v>
      </c>
      <c r="F159" s="28">
        <f t="shared" si="37"/>
        <v>0</v>
      </c>
      <c r="G159" s="29" t="s">
        <v>90</v>
      </c>
      <c r="H159" s="28">
        <f t="shared" si="38"/>
        <v>0</v>
      </c>
      <c r="I159" s="29">
        <v>12</v>
      </c>
      <c r="J159" s="28">
        <f t="shared" si="39"/>
        <v>1</v>
      </c>
      <c r="K159" s="29" t="s">
        <v>38</v>
      </c>
      <c r="L159" s="28">
        <f t="shared" si="40"/>
        <v>3</v>
      </c>
      <c r="M159" s="29">
        <v>330</v>
      </c>
      <c r="N159" s="28">
        <f t="shared" si="41"/>
        <v>5</v>
      </c>
    </row>
    <row r="160" spans="1:14" x14ac:dyDescent="0.2">
      <c r="A160" s="27" t="s">
        <v>246</v>
      </c>
      <c r="B160" s="26">
        <f t="shared" si="35"/>
        <v>9</v>
      </c>
      <c r="C160" s="29" t="s">
        <v>36</v>
      </c>
      <c r="D160" s="28">
        <f t="shared" si="36"/>
        <v>0</v>
      </c>
      <c r="E160" s="29" t="s">
        <v>90</v>
      </c>
      <c r="F160" s="28">
        <f t="shared" si="37"/>
        <v>0</v>
      </c>
      <c r="G160" s="29" t="s">
        <v>85</v>
      </c>
      <c r="H160" s="28">
        <f t="shared" si="38"/>
        <v>0</v>
      </c>
      <c r="I160" s="29">
        <v>12</v>
      </c>
      <c r="J160" s="28">
        <f t="shared" si="39"/>
        <v>1</v>
      </c>
      <c r="K160" s="29" t="s">
        <v>38</v>
      </c>
      <c r="L160" s="28">
        <f t="shared" si="40"/>
        <v>3</v>
      </c>
      <c r="M160" s="29">
        <v>324</v>
      </c>
      <c r="N160" s="28">
        <f t="shared" si="41"/>
        <v>5</v>
      </c>
    </row>
    <row r="161" spans="1:14" x14ac:dyDescent="0.2">
      <c r="A161" s="27" t="s">
        <v>295</v>
      </c>
      <c r="B161" s="26">
        <f t="shared" si="35"/>
        <v>9</v>
      </c>
      <c r="C161" s="29" t="s">
        <v>46</v>
      </c>
      <c r="D161" s="28">
        <f t="shared" si="36"/>
        <v>0</v>
      </c>
      <c r="E161" s="29" t="s">
        <v>90</v>
      </c>
      <c r="F161" s="28">
        <f t="shared" si="37"/>
        <v>0</v>
      </c>
      <c r="G161" s="29" t="s">
        <v>85</v>
      </c>
      <c r="H161" s="28">
        <f t="shared" si="38"/>
        <v>0</v>
      </c>
      <c r="I161" s="29">
        <v>16</v>
      </c>
      <c r="J161" s="28">
        <f t="shared" si="39"/>
        <v>3</v>
      </c>
      <c r="K161" s="29" t="s">
        <v>38</v>
      </c>
      <c r="L161" s="28">
        <f t="shared" si="40"/>
        <v>3</v>
      </c>
      <c r="M161" s="29">
        <v>307</v>
      </c>
      <c r="N161" s="28">
        <f t="shared" si="41"/>
        <v>3</v>
      </c>
    </row>
    <row r="162" spans="1:14" x14ac:dyDescent="0.2">
      <c r="A162" s="27" t="s">
        <v>301</v>
      </c>
      <c r="B162" s="26">
        <f t="shared" si="35"/>
        <v>9</v>
      </c>
      <c r="C162" s="29" t="s">
        <v>46</v>
      </c>
      <c r="D162" s="28">
        <f t="shared" si="36"/>
        <v>0</v>
      </c>
      <c r="E162" s="29" t="s">
        <v>36</v>
      </c>
      <c r="F162" s="28">
        <f t="shared" si="37"/>
        <v>0</v>
      </c>
      <c r="G162" s="29" t="s">
        <v>90</v>
      </c>
      <c r="H162" s="28">
        <f t="shared" si="38"/>
        <v>0</v>
      </c>
      <c r="I162" s="29">
        <v>16</v>
      </c>
      <c r="J162" s="28">
        <f t="shared" si="39"/>
        <v>3</v>
      </c>
      <c r="K162" s="29" t="s">
        <v>38</v>
      </c>
      <c r="L162" s="28">
        <f t="shared" si="40"/>
        <v>3</v>
      </c>
      <c r="M162" s="29">
        <v>313</v>
      </c>
      <c r="N162" s="28">
        <f t="shared" si="41"/>
        <v>3</v>
      </c>
    </row>
    <row r="163" spans="1:14" x14ac:dyDescent="0.2">
      <c r="A163" s="27" t="s">
        <v>425</v>
      </c>
      <c r="B163" s="26">
        <f t="shared" si="35"/>
        <v>9</v>
      </c>
      <c r="C163" s="29" t="s">
        <v>46</v>
      </c>
      <c r="D163" s="28">
        <f t="shared" si="36"/>
        <v>0</v>
      </c>
      <c r="E163" s="29" t="s">
        <v>44</v>
      </c>
      <c r="F163" s="28">
        <f t="shared" si="37"/>
        <v>0</v>
      </c>
      <c r="G163" s="29" t="s">
        <v>62</v>
      </c>
      <c r="H163" s="28">
        <f t="shared" si="38"/>
        <v>0</v>
      </c>
      <c r="I163" s="29">
        <v>13</v>
      </c>
      <c r="J163" s="28">
        <f t="shared" si="39"/>
        <v>3</v>
      </c>
      <c r="K163" s="29" t="s">
        <v>38</v>
      </c>
      <c r="L163" s="28">
        <f t="shared" si="40"/>
        <v>3</v>
      </c>
      <c r="M163" s="29">
        <v>343</v>
      </c>
      <c r="N163" s="28">
        <f t="shared" si="41"/>
        <v>3</v>
      </c>
    </row>
    <row r="164" spans="1:14" x14ac:dyDescent="0.2">
      <c r="A164" s="27" t="s">
        <v>351</v>
      </c>
      <c r="B164" s="26">
        <f t="shared" si="35"/>
        <v>9</v>
      </c>
      <c r="C164" s="29" t="s">
        <v>44</v>
      </c>
      <c r="D164" s="28">
        <f t="shared" si="36"/>
        <v>5</v>
      </c>
      <c r="E164" s="29" t="s">
        <v>36</v>
      </c>
      <c r="F164" s="28">
        <f t="shared" si="37"/>
        <v>0</v>
      </c>
      <c r="G164" s="29" t="s">
        <v>85</v>
      </c>
      <c r="H164" s="28">
        <f t="shared" si="38"/>
        <v>0</v>
      </c>
      <c r="I164" s="29">
        <v>11</v>
      </c>
      <c r="J164" s="28">
        <f t="shared" si="39"/>
        <v>1</v>
      </c>
      <c r="K164" s="29" t="s">
        <v>37</v>
      </c>
      <c r="L164" s="28">
        <f t="shared" si="40"/>
        <v>0</v>
      </c>
      <c r="M164" s="29">
        <v>346</v>
      </c>
      <c r="N164" s="28">
        <f t="shared" si="41"/>
        <v>3</v>
      </c>
    </row>
    <row r="165" spans="1:14" x14ac:dyDescent="0.2">
      <c r="A165" s="27" t="s">
        <v>439</v>
      </c>
      <c r="B165" s="26">
        <f t="shared" si="35"/>
        <v>9</v>
      </c>
      <c r="C165" s="29" t="s">
        <v>46</v>
      </c>
      <c r="D165" s="28">
        <f t="shared" si="36"/>
        <v>0</v>
      </c>
      <c r="E165" s="29" t="s">
        <v>44</v>
      </c>
      <c r="F165" s="28">
        <f t="shared" si="37"/>
        <v>0</v>
      </c>
      <c r="G165" s="29" t="s">
        <v>85</v>
      </c>
      <c r="H165" s="28">
        <f t="shared" si="38"/>
        <v>0</v>
      </c>
      <c r="I165" s="29">
        <v>12</v>
      </c>
      <c r="J165" s="28">
        <f t="shared" si="39"/>
        <v>1</v>
      </c>
      <c r="K165" s="29" t="s">
        <v>38</v>
      </c>
      <c r="L165" s="28">
        <f t="shared" si="40"/>
        <v>3</v>
      </c>
      <c r="M165" s="29">
        <v>329</v>
      </c>
      <c r="N165" s="28">
        <f t="shared" si="41"/>
        <v>5</v>
      </c>
    </row>
    <row r="166" spans="1:14" x14ac:dyDescent="0.2">
      <c r="A166" s="27" t="s">
        <v>322</v>
      </c>
      <c r="B166" s="26">
        <f t="shared" ref="B166:B197" si="42">D166+F166+H166+J166+L166+N166</f>
        <v>9</v>
      </c>
      <c r="C166" s="29" t="s">
        <v>46</v>
      </c>
      <c r="D166" s="28">
        <f t="shared" ref="D166:D197" si="43">IF(C166=C$3, 5,) + IF(AND(C166=E$3, E166=C$3), 2.5, 0)</f>
        <v>0</v>
      </c>
      <c r="E166" s="29" t="s">
        <v>44</v>
      </c>
      <c r="F166" s="28">
        <f t="shared" ref="F166:F197" si="44">IF(E166=E$3,5, 0) + IF(AND(E166=C$3, C166=E$3), 2.5, 0)</f>
        <v>0</v>
      </c>
      <c r="G166" s="29" t="s">
        <v>85</v>
      </c>
      <c r="H166" s="28">
        <f t="shared" ref="H166:H197" si="45">IF(G166=G$3, 5, 0)</f>
        <v>0</v>
      </c>
      <c r="I166" s="29">
        <v>12</v>
      </c>
      <c r="J166" s="28">
        <f t="shared" ref="J166:J197" si="46">IF(I166=I$3, 5, 0) + IF(AND(I166&gt;=(I$3-2), I166&lt;=(I$3+2), I166&lt;&gt;I$3), 3, 0) + IF(AND(I166&gt;=(I$3-5), I166&lt;(I$3-2)), 1, 0) + IF(AND(I166&gt;(I$3+2), I166&lt;=(I$3+5)), 1, 0)</f>
        <v>1</v>
      </c>
      <c r="K166" s="29" t="s">
        <v>38</v>
      </c>
      <c r="L166" s="28">
        <f t="shared" ref="L166:L197" si="47">IF(K166=K$3, 3, 0)</f>
        <v>3</v>
      </c>
      <c r="M166" s="29">
        <v>330</v>
      </c>
      <c r="N166" s="28">
        <f t="shared" ref="N166:N197" si="48">IF(M166=M$3, 10, 0) + IF(AND(M166&gt;=(M$3-10), M166&lt;=(M$3+10), M166&lt;&gt;M$3), 5, 0) + IF(AND(M166&gt;=(M$3-25), M166&lt;(M$3-10)), 3, 0) + IF(AND(M166&gt;(M$3+10), M166&lt;=(M$3+25)), 3, 0) +  IF(AND(M166&gt;=(M$3-50), M166&lt;(M$3-25)), 1, 0) +  IF(AND(M166&gt;(M$3+25), M166&lt;=(M$3+50)), 1, 0)</f>
        <v>5</v>
      </c>
    </row>
    <row r="167" spans="1:14" x14ac:dyDescent="0.2">
      <c r="A167" s="27" t="s">
        <v>466</v>
      </c>
      <c r="B167" s="26">
        <f t="shared" si="42"/>
        <v>9</v>
      </c>
      <c r="C167" s="29" t="s">
        <v>46</v>
      </c>
      <c r="D167" s="28">
        <f t="shared" si="43"/>
        <v>0</v>
      </c>
      <c r="E167" s="29" t="s">
        <v>90</v>
      </c>
      <c r="F167" s="28">
        <f t="shared" si="44"/>
        <v>0</v>
      </c>
      <c r="G167" s="29" t="s">
        <v>62</v>
      </c>
      <c r="H167" s="28">
        <f t="shared" si="45"/>
        <v>0</v>
      </c>
      <c r="I167" s="29">
        <v>13</v>
      </c>
      <c r="J167" s="28">
        <f t="shared" si="46"/>
        <v>3</v>
      </c>
      <c r="K167" s="29" t="s">
        <v>38</v>
      </c>
      <c r="L167" s="28">
        <f t="shared" si="47"/>
        <v>3</v>
      </c>
      <c r="M167" s="29">
        <v>310</v>
      </c>
      <c r="N167" s="28">
        <f t="shared" si="48"/>
        <v>3</v>
      </c>
    </row>
    <row r="168" spans="1:14" x14ac:dyDescent="0.2">
      <c r="A168" s="27" t="s">
        <v>313</v>
      </c>
      <c r="B168" s="26">
        <f t="shared" si="42"/>
        <v>9</v>
      </c>
      <c r="C168" s="29" t="s">
        <v>46</v>
      </c>
      <c r="D168" s="28">
        <f t="shared" si="43"/>
        <v>0</v>
      </c>
      <c r="E168" s="29" t="s">
        <v>36</v>
      </c>
      <c r="F168" s="28">
        <f t="shared" si="44"/>
        <v>0</v>
      </c>
      <c r="G168" s="29" t="s">
        <v>144</v>
      </c>
      <c r="H168" s="28">
        <f t="shared" si="45"/>
        <v>0</v>
      </c>
      <c r="I168" s="29">
        <v>12</v>
      </c>
      <c r="J168" s="28">
        <f t="shared" si="46"/>
        <v>1</v>
      </c>
      <c r="K168" s="29" t="s">
        <v>38</v>
      </c>
      <c r="L168" s="28">
        <f t="shared" si="47"/>
        <v>3</v>
      </c>
      <c r="M168" s="29">
        <v>330</v>
      </c>
      <c r="N168" s="28">
        <f t="shared" si="48"/>
        <v>5</v>
      </c>
    </row>
    <row r="169" spans="1:14" x14ac:dyDescent="0.2">
      <c r="A169" s="27" t="s">
        <v>220</v>
      </c>
      <c r="B169" s="26">
        <f t="shared" si="42"/>
        <v>9</v>
      </c>
      <c r="C169" s="29" t="s">
        <v>46</v>
      </c>
      <c r="D169" s="28">
        <f t="shared" si="43"/>
        <v>0</v>
      </c>
      <c r="E169" s="29" t="s">
        <v>85</v>
      </c>
      <c r="F169" s="28">
        <f t="shared" si="44"/>
        <v>0</v>
      </c>
      <c r="G169" s="29" t="s">
        <v>90</v>
      </c>
      <c r="H169" s="28">
        <f t="shared" si="45"/>
        <v>0</v>
      </c>
      <c r="I169" s="29">
        <v>14</v>
      </c>
      <c r="J169" s="28">
        <f t="shared" si="46"/>
        <v>3</v>
      </c>
      <c r="K169" s="29" t="s">
        <v>38</v>
      </c>
      <c r="L169" s="28">
        <f t="shared" si="47"/>
        <v>3</v>
      </c>
      <c r="M169" s="29">
        <v>312</v>
      </c>
      <c r="N169" s="28">
        <f t="shared" si="48"/>
        <v>3</v>
      </c>
    </row>
    <row r="170" spans="1:14" x14ac:dyDescent="0.2">
      <c r="A170" s="27" t="s">
        <v>394</v>
      </c>
      <c r="B170" s="26">
        <f t="shared" si="42"/>
        <v>9</v>
      </c>
      <c r="C170" s="29" t="s">
        <v>44</v>
      </c>
      <c r="D170" s="28">
        <f t="shared" si="43"/>
        <v>5</v>
      </c>
      <c r="E170" s="29" t="s">
        <v>46</v>
      </c>
      <c r="F170" s="28">
        <f t="shared" si="44"/>
        <v>0</v>
      </c>
      <c r="G170" s="29" t="s">
        <v>94</v>
      </c>
      <c r="H170" s="28">
        <f t="shared" si="45"/>
        <v>0</v>
      </c>
      <c r="I170" s="29">
        <v>11</v>
      </c>
      <c r="J170" s="28">
        <f t="shared" si="46"/>
        <v>1</v>
      </c>
      <c r="K170" s="29" t="s">
        <v>35</v>
      </c>
      <c r="L170" s="28">
        <f t="shared" si="47"/>
        <v>0</v>
      </c>
      <c r="M170" s="29">
        <v>315</v>
      </c>
      <c r="N170" s="28">
        <f t="shared" si="48"/>
        <v>3</v>
      </c>
    </row>
    <row r="171" spans="1:14" x14ac:dyDescent="0.2">
      <c r="A171" s="27" t="s">
        <v>436</v>
      </c>
      <c r="B171" s="26">
        <f t="shared" si="42"/>
        <v>9</v>
      </c>
      <c r="C171" s="29" t="s">
        <v>36</v>
      </c>
      <c r="D171" s="28">
        <f t="shared" si="43"/>
        <v>0</v>
      </c>
      <c r="E171" s="29" t="s">
        <v>44</v>
      </c>
      <c r="F171" s="28">
        <f t="shared" si="44"/>
        <v>0</v>
      </c>
      <c r="G171" s="29" t="s">
        <v>90</v>
      </c>
      <c r="H171" s="28">
        <f t="shared" si="45"/>
        <v>0</v>
      </c>
      <c r="I171" s="29">
        <v>15</v>
      </c>
      <c r="J171" s="28">
        <f t="shared" si="46"/>
        <v>5</v>
      </c>
      <c r="K171" s="29" t="s">
        <v>38</v>
      </c>
      <c r="L171" s="28">
        <f t="shared" si="47"/>
        <v>3</v>
      </c>
      <c r="M171" s="29">
        <v>365</v>
      </c>
      <c r="N171" s="28">
        <f t="shared" si="48"/>
        <v>1</v>
      </c>
    </row>
    <row r="172" spans="1:14" x14ac:dyDescent="0.2">
      <c r="A172" s="27" t="s">
        <v>536</v>
      </c>
      <c r="B172" s="26">
        <f t="shared" si="42"/>
        <v>9</v>
      </c>
      <c r="C172" s="29" t="s">
        <v>144</v>
      </c>
      <c r="D172" s="28">
        <f t="shared" si="43"/>
        <v>0</v>
      </c>
      <c r="E172" s="29" t="s">
        <v>85</v>
      </c>
      <c r="F172" s="28">
        <f t="shared" si="44"/>
        <v>0</v>
      </c>
      <c r="G172" s="29" t="s">
        <v>62</v>
      </c>
      <c r="H172" s="28">
        <f t="shared" si="45"/>
        <v>0</v>
      </c>
      <c r="I172" s="29">
        <v>15</v>
      </c>
      <c r="J172" s="28">
        <f t="shared" si="46"/>
        <v>5</v>
      </c>
      <c r="K172" s="29" t="s">
        <v>38</v>
      </c>
      <c r="L172" s="28">
        <f t="shared" si="47"/>
        <v>3</v>
      </c>
      <c r="M172" s="29">
        <v>295</v>
      </c>
      <c r="N172" s="28">
        <f t="shared" si="48"/>
        <v>1</v>
      </c>
    </row>
    <row r="173" spans="1:14" x14ac:dyDescent="0.2">
      <c r="A173" s="27" t="s">
        <v>311</v>
      </c>
      <c r="B173" s="26">
        <f t="shared" si="42"/>
        <v>9</v>
      </c>
      <c r="C173" s="29" t="s">
        <v>120</v>
      </c>
      <c r="D173" s="28">
        <f t="shared" si="43"/>
        <v>0</v>
      </c>
      <c r="E173" s="29" t="s">
        <v>36</v>
      </c>
      <c r="F173" s="28">
        <f t="shared" si="44"/>
        <v>0</v>
      </c>
      <c r="G173" s="29" t="s">
        <v>62</v>
      </c>
      <c r="H173" s="28">
        <f t="shared" si="45"/>
        <v>0</v>
      </c>
      <c r="I173" s="29">
        <v>19</v>
      </c>
      <c r="J173" s="28">
        <f t="shared" si="46"/>
        <v>1</v>
      </c>
      <c r="K173" s="29" t="s">
        <v>38</v>
      </c>
      <c r="L173" s="28">
        <f t="shared" si="47"/>
        <v>3</v>
      </c>
      <c r="M173" s="29">
        <v>342</v>
      </c>
      <c r="N173" s="28">
        <f t="shared" si="48"/>
        <v>5</v>
      </c>
    </row>
    <row r="174" spans="1:14" x14ac:dyDescent="0.2">
      <c r="A174" s="27" t="s">
        <v>299</v>
      </c>
      <c r="B174" s="26">
        <f t="shared" si="42"/>
        <v>9</v>
      </c>
      <c r="C174" s="29" t="s">
        <v>46</v>
      </c>
      <c r="D174" s="28">
        <f t="shared" si="43"/>
        <v>0</v>
      </c>
      <c r="E174" s="29" t="s">
        <v>36</v>
      </c>
      <c r="F174" s="28">
        <f t="shared" si="44"/>
        <v>0</v>
      </c>
      <c r="G174" s="29" t="s">
        <v>90</v>
      </c>
      <c r="H174" s="28">
        <f t="shared" si="45"/>
        <v>0</v>
      </c>
      <c r="I174" s="29">
        <v>14</v>
      </c>
      <c r="J174" s="28">
        <f t="shared" si="46"/>
        <v>3</v>
      </c>
      <c r="K174" s="29" t="s">
        <v>38</v>
      </c>
      <c r="L174" s="28">
        <f t="shared" si="47"/>
        <v>3</v>
      </c>
      <c r="M174" s="29">
        <v>320</v>
      </c>
      <c r="N174" s="28">
        <f t="shared" si="48"/>
        <v>3</v>
      </c>
    </row>
    <row r="175" spans="1:14" x14ac:dyDescent="0.2">
      <c r="A175" s="27" t="s">
        <v>340</v>
      </c>
      <c r="B175" s="26">
        <f t="shared" si="42"/>
        <v>9</v>
      </c>
      <c r="C175" s="29" t="s">
        <v>46</v>
      </c>
      <c r="D175" s="28">
        <f t="shared" si="43"/>
        <v>0</v>
      </c>
      <c r="E175" s="29" t="s">
        <v>44</v>
      </c>
      <c r="F175" s="28">
        <f t="shared" si="44"/>
        <v>0</v>
      </c>
      <c r="G175" s="29" t="s">
        <v>85</v>
      </c>
      <c r="H175" s="28">
        <f t="shared" si="45"/>
        <v>0</v>
      </c>
      <c r="I175" s="29">
        <v>14</v>
      </c>
      <c r="J175" s="28">
        <f t="shared" si="46"/>
        <v>3</v>
      </c>
      <c r="K175" s="29" t="s">
        <v>38</v>
      </c>
      <c r="L175" s="28">
        <f t="shared" si="47"/>
        <v>3</v>
      </c>
      <c r="M175" s="29">
        <v>315</v>
      </c>
      <c r="N175" s="28">
        <f t="shared" si="48"/>
        <v>3</v>
      </c>
    </row>
    <row r="176" spans="1:14" x14ac:dyDescent="0.2">
      <c r="A176" s="27" t="s">
        <v>276</v>
      </c>
      <c r="B176" s="26">
        <f t="shared" si="42"/>
        <v>9</v>
      </c>
      <c r="C176" s="29" t="s">
        <v>46</v>
      </c>
      <c r="D176" s="28">
        <f t="shared" si="43"/>
        <v>0</v>
      </c>
      <c r="E176" s="29" t="s">
        <v>90</v>
      </c>
      <c r="F176" s="28">
        <f t="shared" si="44"/>
        <v>0</v>
      </c>
      <c r="G176" s="29" t="s">
        <v>44</v>
      </c>
      <c r="H176" s="28">
        <f t="shared" si="45"/>
        <v>0</v>
      </c>
      <c r="I176" s="29">
        <v>13</v>
      </c>
      <c r="J176" s="28">
        <f t="shared" si="46"/>
        <v>3</v>
      </c>
      <c r="K176" s="29" t="s">
        <v>38</v>
      </c>
      <c r="L176" s="28">
        <f t="shared" si="47"/>
        <v>3</v>
      </c>
      <c r="M176" s="29">
        <v>345</v>
      </c>
      <c r="N176" s="28">
        <f t="shared" si="48"/>
        <v>3</v>
      </c>
    </row>
    <row r="177" spans="1:14" x14ac:dyDescent="0.2">
      <c r="A177" s="27" t="s">
        <v>207</v>
      </c>
      <c r="B177" s="26">
        <f t="shared" si="42"/>
        <v>8</v>
      </c>
      <c r="C177" s="29" t="s">
        <v>120</v>
      </c>
      <c r="D177" s="28">
        <f t="shared" si="43"/>
        <v>0</v>
      </c>
      <c r="E177" s="29" t="s">
        <v>46</v>
      </c>
      <c r="F177" s="28">
        <f t="shared" si="44"/>
        <v>0</v>
      </c>
      <c r="G177" s="29" t="s">
        <v>44</v>
      </c>
      <c r="H177" s="28">
        <f t="shared" si="45"/>
        <v>0</v>
      </c>
      <c r="I177" s="29">
        <v>16</v>
      </c>
      <c r="J177" s="28">
        <f t="shared" si="46"/>
        <v>3</v>
      </c>
      <c r="K177" s="29" t="s">
        <v>37</v>
      </c>
      <c r="L177" s="28">
        <f t="shared" si="47"/>
        <v>0</v>
      </c>
      <c r="M177" s="29">
        <v>341</v>
      </c>
      <c r="N177" s="28">
        <f t="shared" si="48"/>
        <v>5</v>
      </c>
    </row>
    <row r="178" spans="1:14" x14ac:dyDescent="0.2">
      <c r="A178" s="27" t="s">
        <v>165</v>
      </c>
      <c r="B178" s="26">
        <f t="shared" si="42"/>
        <v>8</v>
      </c>
      <c r="C178" s="29" t="s">
        <v>46</v>
      </c>
      <c r="D178" s="28">
        <f t="shared" si="43"/>
        <v>0</v>
      </c>
      <c r="E178" s="29" t="s">
        <v>90</v>
      </c>
      <c r="F178" s="28">
        <f t="shared" si="44"/>
        <v>0</v>
      </c>
      <c r="G178" s="29" t="s">
        <v>85</v>
      </c>
      <c r="H178" s="28">
        <f t="shared" si="45"/>
        <v>0</v>
      </c>
      <c r="I178" s="29">
        <v>8</v>
      </c>
      <c r="J178" s="28">
        <f t="shared" si="46"/>
        <v>0</v>
      </c>
      <c r="K178" s="29" t="s">
        <v>38</v>
      </c>
      <c r="L178" s="28">
        <f t="shared" si="47"/>
        <v>3</v>
      </c>
      <c r="M178" s="29">
        <v>330</v>
      </c>
      <c r="N178" s="28">
        <f t="shared" si="48"/>
        <v>5</v>
      </c>
    </row>
    <row r="179" spans="1:14" x14ac:dyDescent="0.2">
      <c r="A179" s="27" t="s">
        <v>184</v>
      </c>
      <c r="B179" s="26">
        <f t="shared" si="42"/>
        <v>8</v>
      </c>
      <c r="C179" s="29" t="s">
        <v>62</v>
      </c>
      <c r="D179" s="28">
        <f t="shared" si="43"/>
        <v>0</v>
      </c>
      <c r="E179" s="29" t="s">
        <v>144</v>
      </c>
      <c r="F179" s="28">
        <f t="shared" si="44"/>
        <v>5</v>
      </c>
      <c r="G179" s="29" t="s">
        <v>85</v>
      </c>
      <c r="H179" s="28">
        <f t="shared" si="45"/>
        <v>0</v>
      </c>
      <c r="I179" s="29">
        <v>9</v>
      </c>
      <c r="J179" s="28">
        <f t="shared" si="46"/>
        <v>0</v>
      </c>
      <c r="K179" s="29" t="s">
        <v>37</v>
      </c>
      <c r="L179" s="28">
        <f t="shared" si="47"/>
        <v>0</v>
      </c>
      <c r="M179" s="29">
        <v>351</v>
      </c>
      <c r="N179" s="28">
        <f t="shared" si="48"/>
        <v>3</v>
      </c>
    </row>
    <row r="180" spans="1:14" x14ac:dyDescent="0.2">
      <c r="A180" s="27" t="s">
        <v>95</v>
      </c>
      <c r="B180" s="26">
        <f t="shared" si="42"/>
        <v>8</v>
      </c>
      <c r="C180" s="29" t="s">
        <v>120</v>
      </c>
      <c r="D180" s="28">
        <f t="shared" si="43"/>
        <v>0</v>
      </c>
      <c r="E180" s="29" t="s">
        <v>44</v>
      </c>
      <c r="F180" s="28">
        <f t="shared" si="44"/>
        <v>0</v>
      </c>
      <c r="G180" s="29" t="s">
        <v>85</v>
      </c>
      <c r="H180" s="28">
        <f t="shared" si="45"/>
        <v>0</v>
      </c>
      <c r="I180" s="29">
        <v>16</v>
      </c>
      <c r="J180" s="28">
        <f t="shared" si="46"/>
        <v>3</v>
      </c>
      <c r="K180" s="29" t="s">
        <v>35</v>
      </c>
      <c r="L180" s="28">
        <f t="shared" si="47"/>
        <v>0</v>
      </c>
      <c r="M180" s="29">
        <v>340</v>
      </c>
      <c r="N180" s="28">
        <f t="shared" si="48"/>
        <v>5</v>
      </c>
    </row>
    <row r="181" spans="1:14" x14ac:dyDescent="0.2">
      <c r="A181" s="27" t="s">
        <v>202</v>
      </c>
      <c r="B181" s="26">
        <f t="shared" si="42"/>
        <v>8</v>
      </c>
      <c r="C181" s="29" t="s">
        <v>120</v>
      </c>
      <c r="D181" s="28">
        <f t="shared" si="43"/>
        <v>0</v>
      </c>
      <c r="E181" s="29" t="s">
        <v>44</v>
      </c>
      <c r="F181" s="28">
        <f t="shared" si="44"/>
        <v>0</v>
      </c>
      <c r="G181" s="29" t="s">
        <v>85</v>
      </c>
      <c r="H181" s="28">
        <f t="shared" si="45"/>
        <v>0</v>
      </c>
      <c r="I181" s="29">
        <v>16</v>
      </c>
      <c r="J181" s="28">
        <f t="shared" si="46"/>
        <v>3</v>
      </c>
      <c r="K181" s="29" t="s">
        <v>35</v>
      </c>
      <c r="L181" s="28">
        <f t="shared" si="47"/>
        <v>0</v>
      </c>
      <c r="M181" s="29">
        <v>340</v>
      </c>
      <c r="N181" s="28">
        <f t="shared" si="48"/>
        <v>5</v>
      </c>
    </row>
    <row r="182" spans="1:14" x14ac:dyDescent="0.2">
      <c r="A182" s="27" t="s">
        <v>465</v>
      </c>
      <c r="B182" s="26">
        <f t="shared" si="42"/>
        <v>8</v>
      </c>
      <c r="C182" s="29" t="s">
        <v>120</v>
      </c>
      <c r="D182" s="28">
        <f t="shared" si="43"/>
        <v>0</v>
      </c>
      <c r="E182" s="29" t="s">
        <v>90</v>
      </c>
      <c r="F182" s="28">
        <f t="shared" si="44"/>
        <v>0</v>
      </c>
      <c r="G182" s="29" t="s">
        <v>62</v>
      </c>
      <c r="H182" s="28">
        <f t="shared" si="45"/>
        <v>0</v>
      </c>
      <c r="I182" s="29">
        <v>15</v>
      </c>
      <c r="J182" s="28">
        <f t="shared" si="46"/>
        <v>5</v>
      </c>
      <c r="K182" s="29" t="s">
        <v>37</v>
      </c>
      <c r="L182" s="28">
        <f t="shared" si="47"/>
        <v>0</v>
      </c>
      <c r="M182" s="29">
        <v>350</v>
      </c>
      <c r="N182" s="28">
        <f t="shared" si="48"/>
        <v>3</v>
      </c>
    </row>
    <row r="183" spans="1:14" x14ac:dyDescent="0.2">
      <c r="A183" s="27" t="s">
        <v>578</v>
      </c>
      <c r="B183" s="26">
        <f t="shared" si="42"/>
        <v>8</v>
      </c>
      <c r="C183" s="29" t="s">
        <v>46</v>
      </c>
      <c r="D183" s="28">
        <f t="shared" si="43"/>
        <v>0</v>
      </c>
      <c r="E183" s="29" t="s">
        <v>120</v>
      </c>
      <c r="F183" s="28">
        <f t="shared" si="44"/>
        <v>0</v>
      </c>
      <c r="G183" s="29" t="s">
        <v>94</v>
      </c>
      <c r="H183" s="28">
        <f t="shared" si="45"/>
        <v>0</v>
      </c>
      <c r="I183" s="29">
        <v>9</v>
      </c>
      <c r="J183" s="28">
        <f t="shared" si="46"/>
        <v>0</v>
      </c>
      <c r="K183" s="29" t="s">
        <v>38</v>
      </c>
      <c r="L183" s="28">
        <f t="shared" si="47"/>
        <v>3</v>
      </c>
      <c r="M183" s="29">
        <v>337</v>
      </c>
      <c r="N183" s="28">
        <f t="shared" si="48"/>
        <v>5</v>
      </c>
    </row>
    <row r="184" spans="1:14" x14ac:dyDescent="0.2">
      <c r="A184" s="27" t="s">
        <v>137</v>
      </c>
      <c r="B184" s="26">
        <f t="shared" si="42"/>
        <v>8</v>
      </c>
      <c r="C184" s="29" t="s">
        <v>90</v>
      </c>
      <c r="D184" s="28">
        <f t="shared" si="43"/>
        <v>0</v>
      </c>
      <c r="E184" s="29" t="s">
        <v>94</v>
      </c>
      <c r="F184" s="28">
        <f t="shared" si="44"/>
        <v>0</v>
      </c>
      <c r="G184" s="29" t="s">
        <v>120</v>
      </c>
      <c r="H184" s="28">
        <f t="shared" si="45"/>
        <v>5</v>
      </c>
      <c r="I184" s="29">
        <v>27</v>
      </c>
      <c r="J184" s="28">
        <f t="shared" si="46"/>
        <v>0</v>
      </c>
      <c r="K184" s="29" t="s">
        <v>37</v>
      </c>
      <c r="L184" s="28">
        <f t="shared" si="47"/>
        <v>0</v>
      </c>
      <c r="M184" s="29">
        <v>345</v>
      </c>
      <c r="N184" s="28">
        <f t="shared" si="48"/>
        <v>3</v>
      </c>
    </row>
    <row r="185" spans="1:14" x14ac:dyDescent="0.2">
      <c r="A185" s="27" t="s">
        <v>457</v>
      </c>
      <c r="B185" s="26">
        <f t="shared" si="42"/>
        <v>8</v>
      </c>
      <c r="C185" s="29" t="s">
        <v>120</v>
      </c>
      <c r="D185" s="28">
        <f t="shared" si="43"/>
        <v>0</v>
      </c>
      <c r="E185" s="29" t="s">
        <v>44</v>
      </c>
      <c r="F185" s="28">
        <f t="shared" si="44"/>
        <v>0</v>
      </c>
      <c r="G185" s="29" t="s">
        <v>62</v>
      </c>
      <c r="H185" s="28">
        <f t="shared" si="45"/>
        <v>0</v>
      </c>
      <c r="I185" s="29">
        <v>15</v>
      </c>
      <c r="J185" s="28">
        <f t="shared" si="46"/>
        <v>5</v>
      </c>
      <c r="K185" s="29" t="s">
        <v>35</v>
      </c>
      <c r="L185" s="28">
        <f t="shared" si="47"/>
        <v>0</v>
      </c>
      <c r="M185" s="29">
        <v>350</v>
      </c>
      <c r="N185" s="28">
        <f t="shared" si="48"/>
        <v>3</v>
      </c>
    </row>
    <row r="186" spans="1:14" x14ac:dyDescent="0.2">
      <c r="A186" s="27" t="s">
        <v>395</v>
      </c>
      <c r="B186" s="26">
        <f t="shared" si="42"/>
        <v>8</v>
      </c>
      <c r="C186" s="29" t="s">
        <v>94</v>
      </c>
      <c r="D186" s="28">
        <f t="shared" si="43"/>
        <v>0</v>
      </c>
      <c r="E186" s="29" t="s">
        <v>62</v>
      </c>
      <c r="F186" s="28">
        <f t="shared" si="44"/>
        <v>0</v>
      </c>
      <c r="G186" s="29" t="s">
        <v>120</v>
      </c>
      <c r="H186" s="28">
        <f t="shared" si="45"/>
        <v>5</v>
      </c>
      <c r="I186" s="29">
        <v>24</v>
      </c>
      <c r="J186" s="28">
        <f t="shared" si="46"/>
        <v>0</v>
      </c>
      <c r="K186" s="29" t="s">
        <v>81</v>
      </c>
      <c r="L186" s="28">
        <f t="shared" si="47"/>
        <v>0</v>
      </c>
      <c r="M186" s="29">
        <v>348</v>
      </c>
      <c r="N186" s="28">
        <f t="shared" si="48"/>
        <v>3</v>
      </c>
    </row>
    <row r="187" spans="1:14" x14ac:dyDescent="0.2">
      <c r="A187" s="27" t="s">
        <v>446</v>
      </c>
      <c r="B187" s="26">
        <f t="shared" si="42"/>
        <v>8</v>
      </c>
      <c r="C187" s="29" t="s">
        <v>85</v>
      </c>
      <c r="D187" s="28">
        <f t="shared" si="43"/>
        <v>0</v>
      </c>
      <c r="E187" s="29" t="s">
        <v>36</v>
      </c>
      <c r="F187" s="28">
        <f t="shared" si="44"/>
        <v>0</v>
      </c>
      <c r="G187" s="29" t="s">
        <v>144</v>
      </c>
      <c r="H187" s="28">
        <f t="shared" si="45"/>
        <v>0</v>
      </c>
      <c r="I187" s="29">
        <v>16</v>
      </c>
      <c r="J187" s="28">
        <f t="shared" si="46"/>
        <v>3</v>
      </c>
      <c r="K187" s="29" t="s">
        <v>81</v>
      </c>
      <c r="L187" s="28">
        <f t="shared" si="47"/>
        <v>0</v>
      </c>
      <c r="M187" s="29">
        <v>333</v>
      </c>
      <c r="N187" s="28">
        <f t="shared" si="48"/>
        <v>5</v>
      </c>
    </row>
    <row r="188" spans="1:14" x14ac:dyDescent="0.2">
      <c r="A188" s="27" t="s">
        <v>264</v>
      </c>
      <c r="B188" s="26">
        <f t="shared" si="42"/>
        <v>8</v>
      </c>
      <c r="C188" s="29" t="s">
        <v>90</v>
      </c>
      <c r="D188" s="28">
        <f t="shared" si="43"/>
        <v>0</v>
      </c>
      <c r="E188" s="29" t="s">
        <v>85</v>
      </c>
      <c r="F188" s="28">
        <f t="shared" si="44"/>
        <v>0</v>
      </c>
      <c r="G188" s="29" t="s">
        <v>94</v>
      </c>
      <c r="H188" s="28">
        <f t="shared" si="45"/>
        <v>0</v>
      </c>
      <c r="I188" s="29">
        <v>14</v>
      </c>
      <c r="J188" s="28">
        <f t="shared" si="46"/>
        <v>3</v>
      </c>
      <c r="K188" s="29" t="s">
        <v>37</v>
      </c>
      <c r="L188" s="28">
        <f t="shared" si="47"/>
        <v>0</v>
      </c>
      <c r="M188" s="29">
        <v>333</v>
      </c>
      <c r="N188" s="28">
        <f t="shared" si="48"/>
        <v>5</v>
      </c>
    </row>
    <row r="189" spans="1:14" x14ac:dyDescent="0.2">
      <c r="A189" s="27" t="s">
        <v>230</v>
      </c>
      <c r="B189" s="26">
        <f t="shared" si="42"/>
        <v>7</v>
      </c>
      <c r="C189" s="29" t="s">
        <v>46</v>
      </c>
      <c r="D189" s="28">
        <f t="shared" si="43"/>
        <v>0</v>
      </c>
      <c r="E189" s="29" t="s">
        <v>36</v>
      </c>
      <c r="F189" s="28">
        <f t="shared" si="44"/>
        <v>0</v>
      </c>
      <c r="G189" s="29" t="s">
        <v>85</v>
      </c>
      <c r="H189" s="28">
        <f t="shared" si="45"/>
        <v>0</v>
      </c>
      <c r="I189" s="29">
        <v>17</v>
      </c>
      <c r="J189" s="28">
        <f t="shared" si="46"/>
        <v>3</v>
      </c>
      <c r="K189" s="29" t="s">
        <v>38</v>
      </c>
      <c r="L189" s="28">
        <f t="shared" si="47"/>
        <v>3</v>
      </c>
      <c r="M189" s="29">
        <v>304</v>
      </c>
      <c r="N189" s="28">
        <f t="shared" si="48"/>
        <v>1</v>
      </c>
    </row>
    <row r="190" spans="1:14" x14ac:dyDescent="0.2">
      <c r="A190" s="27" t="s">
        <v>190</v>
      </c>
      <c r="B190" s="26">
        <f t="shared" si="42"/>
        <v>7</v>
      </c>
      <c r="C190" s="29" t="s">
        <v>46</v>
      </c>
      <c r="D190" s="28">
        <f t="shared" si="43"/>
        <v>0</v>
      </c>
      <c r="E190" s="29" t="s">
        <v>120</v>
      </c>
      <c r="F190" s="28">
        <f t="shared" si="44"/>
        <v>0</v>
      </c>
      <c r="G190" s="29" t="s">
        <v>90</v>
      </c>
      <c r="H190" s="28">
        <f t="shared" si="45"/>
        <v>0</v>
      </c>
      <c r="I190" s="29">
        <v>11</v>
      </c>
      <c r="J190" s="28">
        <f t="shared" si="46"/>
        <v>1</v>
      </c>
      <c r="K190" s="29" t="s">
        <v>38</v>
      </c>
      <c r="L190" s="28">
        <f t="shared" si="47"/>
        <v>3</v>
      </c>
      <c r="M190" s="29">
        <v>315</v>
      </c>
      <c r="N190" s="28">
        <f t="shared" si="48"/>
        <v>3</v>
      </c>
    </row>
    <row r="191" spans="1:14" x14ac:dyDescent="0.2">
      <c r="A191" s="27" t="s">
        <v>218</v>
      </c>
      <c r="B191" s="26">
        <f t="shared" si="42"/>
        <v>7</v>
      </c>
      <c r="C191" s="29" t="s">
        <v>46</v>
      </c>
      <c r="D191" s="28">
        <f t="shared" si="43"/>
        <v>0</v>
      </c>
      <c r="E191" s="29" t="s">
        <v>36</v>
      </c>
      <c r="F191" s="28">
        <f t="shared" si="44"/>
        <v>0</v>
      </c>
      <c r="G191" s="29" t="s">
        <v>85</v>
      </c>
      <c r="H191" s="28">
        <f t="shared" si="45"/>
        <v>0</v>
      </c>
      <c r="I191" s="29">
        <v>11</v>
      </c>
      <c r="J191" s="28">
        <f t="shared" si="46"/>
        <v>1</v>
      </c>
      <c r="K191" s="29" t="s">
        <v>38</v>
      </c>
      <c r="L191" s="28">
        <f t="shared" si="47"/>
        <v>3</v>
      </c>
      <c r="M191" s="29">
        <v>318</v>
      </c>
      <c r="N191" s="28">
        <f t="shared" si="48"/>
        <v>3</v>
      </c>
    </row>
    <row r="192" spans="1:14" x14ac:dyDescent="0.2">
      <c r="A192" s="27" t="s">
        <v>270</v>
      </c>
      <c r="B192" s="26">
        <f t="shared" si="42"/>
        <v>7</v>
      </c>
      <c r="C192" s="29" t="s">
        <v>90</v>
      </c>
      <c r="D192" s="28">
        <f t="shared" si="43"/>
        <v>0</v>
      </c>
      <c r="E192" s="29" t="s">
        <v>144</v>
      </c>
      <c r="F192" s="28">
        <f t="shared" si="44"/>
        <v>5</v>
      </c>
      <c r="G192" s="29" t="s">
        <v>62</v>
      </c>
      <c r="H192" s="28">
        <f t="shared" si="45"/>
        <v>0</v>
      </c>
      <c r="I192" s="29">
        <v>18</v>
      </c>
      <c r="J192" s="28">
        <f t="shared" si="46"/>
        <v>1</v>
      </c>
      <c r="K192" s="29" t="s">
        <v>37</v>
      </c>
      <c r="L192" s="28">
        <f t="shared" si="47"/>
        <v>0</v>
      </c>
      <c r="M192" s="29">
        <v>360</v>
      </c>
      <c r="N192" s="28">
        <f t="shared" si="48"/>
        <v>1</v>
      </c>
    </row>
    <row r="193" spans="1:14" x14ac:dyDescent="0.2">
      <c r="A193" s="27" t="s">
        <v>196</v>
      </c>
      <c r="B193" s="26">
        <f t="shared" si="42"/>
        <v>7</v>
      </c>
      <c r="C193" s="29" t="s">
        <v>46</v>
      </c>
      <c r="D193" s="28">
        <f t="shared" si="43"/>
        <v>0</v>
      </c>
      <c r="E193" s="29" t="s">
        <v>90</v>
      </c>
      <c r="F193" s="28">
        <f t="shared" si="44"/>
        <v>0</v>
      </c>
      <c r="G193" s="29" t="s">
        <v>85</v>
      </c>
      <c r="H193" s="28">
        <f t="shared" si="45"/>
        <v>0</v>
      </c>
      <c r="I193" s="29">
        <v>11</v>
      </c>
      <c r="J193" s="28">
        <f t="shared" si="46"/>
        <v>1</v>
      </c>
      <c r="K193" s="29" t="s">
        <v>38</v>
      </c>
      <c r="L193" s="28">
        <f t="shared" si="47"/>
        <v>3</v>
      </c>
      <c r="M193" s="29">
        <v>315</v>
      </c>
      <c r="N193" s="28">
        <f t="shared" si="48"/>
        <v>3</v>
      </c>
    </row>
    <row r="194" spans="1:14" x14ac:dyDescent="0.2">
      <c r="A194" s="27" t="s">
        <v>362</v>
      </c>
      <c r="B194" s="26">
        <f t="shared" si="42"/>
        <v>7</v>
      </c>
      <c r="C194" s="29" t="s">
        <v>46</v>
      </c>
      <c r="D194" s="28">
        <f t="shared" si="43"/>
        <v>0</v>
      </c>
      <c r="E194" s="29" t="s">
        <v>120</v>
      </c>
      <c r="F194" s="28">
        <f t="shared" si="44"/>
        <v>0</v>
      </c>
      <c r="G194" s="29" t="s">
        <v>90</v>
      </c>
      <c r="H194" s="28">
        <f t="shared" si="45"/>
        <v>0</v>
      </c>
      <c r="I194" s="29">
        <v>17</v>
      </c>
      <c r="J194" s="28">
        <f t="shared" si="46"/>
        <v>3</v>
      </c>
      <c r="K194" s="29" t="s">
        <v>38</v>
      </c>
      <c r="L194" s="28">
        <f t="shared" si="47"/>
        <v>3</v>
      </c>
      <c r="M194" s="29">
        <v>288</v>
      </c>
      <c r="N194" s="28">
        <f t="shared" si="48"/>
        <v>1</v>
      </c>
    </row>
    <row r="195" spans="1:14" x14ac:dyDescent="0.2">
      <c r="A195" s="27" t="s">
        <v>303</v>
      </c>
      <c r="B195" s="26">
        <f t="shared" si="42"/>
        <v>7</v>
      </c>
      <c r="C195" s="29" t="s">
        <v>44</v>
      </c>
      <c r="D195" s="28">
        <f t="shared" si="43"/>
        <v>5</v>
      </c>
      <c r="E195" s="29" t="s">
        <v>120</v>
      </c>
      <c r="F195" s="28">
        <f t="shared" si="44"/>
        <v>0</v>
      </c>
      <c r="G195" s="29" t="s">
        <v>85</v>
      </c>
      <c r="H195" s="28">
        <f t="shared" si="45"/>
        <v>0</v>
      </c>
      <c r="I195" s="29">
        <v>18</v>
      </c>
      <c r="J195" s="28">
        <f t="shared" si="46"/>
        <v>1</v>
      </c>
      <c r="K195" s="29" t="s">
        <v>37</v>
      </c>
      <c r="L195" s="28">
        <f t="shared" si="47"/>
        <v>0</v>
      </c>
      <c r="M195" s="29">
        <v>363</v>
      </c>
      <c r="N195" s="28">
        <f t="shared" si="48"/>
        <v>1</v>
      </c>
    </row>
    <row r="196" spans="1:14" x14ac:dyDescent="0.2">
      <c r="A196" s="27" t="s">
        <v>212</v>
      </c>
      <c r="B196" s="26">
        <f t="shared" si="42"/>
        <v>7</v>
      </c>
      <c r="C196" s="29" t="s">
        <v>46</v>
      </c>
      <c r="D196" s="28">
        <f t="shared" si="43"/>
        <v>0</v>
      </c>
      <c r="E196" s="29" t="s">
        <v>90</v>
      </c>
      <c r="F196" s="28">
        <f t="shared" si="44"/>
        <v>0</v>
      </c>
      <c r="G196" s="29" t="s">
        <v>85</v>
      </c>
      <c r="H196" s="28">
        <f t="shared" si="45"/>
        <v>0</v>
      </c>
      <c r="I196" s="29">
        <v>11</v>
      </c>
      <c r="J196" s="28">
        <f t="shared" si="46"/>
        <v>1</v>
      </c>
      <c r="K196" s="29" t="s">
        <v>38</v>
      </c>
      <c r="L196" s="28">
        <f t="shared" si="47"/>
        <v>3</v>
      </c>
      <c r="M196" s="29">
        <v>310</v>
      </c>
      <c r="N196" s="28">
        <f t="shared" si="48"/>
        <v>3</v>
      </c>
    </row>
    <row r="197" spans="1:14" x14ac:dyDescent="0.2">
      <c r="A197" s="27" t="s">
        <v>447</v>
      </c>
      <c r="B197" s="26">
        <f t="shared" si="42"/>
        <v>7</v>
      </c>
      <c r="C197" s="29" t="s">
        <v>36</v>
      </c>
      <c r="D197" s="28">
        <f t="shared" si="43"/>
        <v>0</v>
      </c>
      <c r="E197" s="29" t="s">
        <v>44</v>
      </c>
      <c r="F197" s="28">
        <f t="shared" si="44"/>
        <v>0</v>
      </c>
      <c r="G197" s="29" t="s">
        <v>90</v>
      </c>
      <c r="H197" s="28">
        <f t="shared" si="45"/>
        <v>0</v>
      </c>
      <c r="I197" s="29">
        <v>18</v>
      </c>
      <c r="J197" s="28">
        <f t="shared" si="46"/>
        <v>1</v>
      </c>
      <c r="K197" s="29" t="s">
        <v>38</v>
      </c>
      <c r="L197" s="28">
        <f t="shared" si="47"/>
        <v>3</v>
      </c>
      <c r="M197" s="29">
        <v>348</v>
      </c>
      <c r="N197" s="28">
        <f t="shared" si="48"/>
        <v>3</v>
      </c>
    </row>
    <row r="198" spans="1:14" x14ac:dyDescent="0.2">
      <c r="A198" s="27" t="s">
        <v>332</v>
      </c>
      <c r="B198" s="26">
        <f t="shared" ref="B198:B233" si="49">D198+F198+H198+J198+L198+N198</f>
        <v>7</v>
      </c>
      <c r="C198" s="29" t="s">
        <v>90</v>
      </c>
      <c r="D198" s="28">
        <f t="shared" ref="D198:D229" si="50">IF(C198=C$3, 5,) + IF(AND(C198=E$3, E198=C$3), 2.5, 0)</f>
        <v>0</v>
      </c>
      <c r="E198" s="29" t="s">
        <v>94</v>
      </c>
      <c r="F198" s="28">
        <f t="shared" ref="F198:F229" si="51">IF(E198=E$3,5, 0) + IF(AND(E198=C$3, C198=E$3), 2.5, 0)</f>
        <v>0</v>
      </c>
      <c r="G198" s="29" t="s">
        <v>120</v>
      </c>
      <c r="H198" s="28">
        <f t="shared" ref="H198:H229" si="52">IF(G198=G$3, 5, 0)</f>
        <v>5</v>
      </c>
      <c r="I198" s="29">
        <v>18</v>
      </c>
      <c r="J198" s="28">
        <f t="shared" ref="J198:J229" si="53">IF(I198=I$3, 5, 0) + IF(AND(I198&gt;=(I$3-2), I198&lt;=(I$3+2), I198&lt;&gt;I$3), 3, 0) + IF(AND(I198&gt;=(I$3-5), I198&lt;(I$3-2)), 1, 0) + IF(AND(I198&gt;(I$3+2), I198&lt;=(I$3+5)), 1, 0)</f>
        <v>1</v>
      </c>
      <c r="K198" s="29" t="s">
        <v>37</v>
      </c>
      <c r="L198" s="28">
        <f t="shared" ref="L198:L229" si="54">IF(K198=K$3, 3, 0)</f>
        <v>0</v>
      </c>
      <c r="M198" s="29">
        <v>365</v>
      </c>
      <c r="N198" s="28">
        <f t="shared" ref="N198:N229" si="55">IF(M198=M$3, 10, 0) + IF(AND(M198&gt;=(M$3-10), M198&lt;=(M$3+10), M198&lt;&gt;M$3), 5, 0) + IF(AND(M198&gt;=(M$3-25), M198&lt;(M$3-10)), 3, 0) + IF(AND(M198&gt;(M$3+10), M198&lt;=(M$3+25)), 3, 0) +  IF(AND(M198&gt;=(M$3-50), M198&lt;(M$3-25)), 1, 0) +  IF(AND(M198&gt;(M$3+25), M198&lt;=(M$3+50)), 1, 0)</f>
        <v>1</v>
      </c>
    </row>
    <row r="199" spans="1:14" x14ac:dyDescent="0.2">
      <c r="A199" s="27" t="s">
        <v>320</v>
      </c>
      <c r="B199" s="26">
        <f t="shared" si="49"/>
        <v>7</v>
      </c>
      <c r="C199" s="29" t="s">
        <v>36</v>
      </c>
      <c r="D199" s="28">
        <f t="shared" si="50"/>
        <v>0</v>
      </c>
      <c r="E199" s="29" t="s">
        <v>90</v>
      </c>
      <c r="F199" s="28">
        <f t="shared" si="51"/>
        <v>0</v>
      </c>
      <c r="G199" s="29" t="s">
        <v>85</v>
      </c>
      <c r="H199" s="28">
        <f t="shared" si="52"/>
        <v>0</v>
      </c>
      <c r="I199" s="29">
        <v>11</v>
      </c>
      <c r="J199" s="28">
        <f t="shared" si="53"/>
        <v>1</v>
      </c>
      <c r="K199" s="29" t="s">
        <v>38</v>
      </c>
      <c r="L199" s="28">
        <f t="shared" si="54"/>
        <v>3</v>
      </c>
      <c r="M199" s="29">
        <v>311</v>
      </c>
      <c r="N199" s="28">
        <f t="shared" si="55"/>
        <v>3</v>
      </c>
    </row>
    <row r="200" spans="1:14" x14ac:dyDescent="0.2">
      <c r="A200" s="27" t="s">
        <v>374</v>
      </c>
      <c r="B200" s="26">
        <f t="shared" si="49"/>
        <v>7</v>
      </c>
      <c r="C200" s="29" t="s">
        <v>46</v>
      </c>
      <c r="D200" s="28">
        <f t="shared" si="50"/>
        <v>0</v>
      </c>
      <c r="E200" s="29" t="s">
        <v>36</v>
      </c>
      <c r="F200" s="28">
        <f t="shared" si="51"/>
        <v>0</v>
      </c>
      <c r="G200" s="29" t="s">
        <v>85</v>
      </c>
      <c r="H200" s="28">
        <f t="shared" si="52"/>
        <v>0</v>
      </c>
      <c r="I200" s="29">
        <v>12</v>
      </c>
      <c r="J200" s="28">
        <f t="shared" si="53"/>
        <v>1</v>
      </c>
      <c r="K200" s="29" t="s">
        <v>38</v>
      </c>
      <c r="L200" s="28">
        <f t="shared" si="54"/>
        <v>3</v>
      </c>
      <c r="M200" s="29">
        <v>316</v>
      </c>
      <c r="N200" s="28">
        <f t="shared" si="55"/>
        <v>3</v>
      </c>
    </row>
    <row r="201" spans="1:14" x14ac:dyDescent="0.2">
      <c r="A201" s="27" t="s">
        <v>486</v>
      </c>
      <c r="B201" s="26">
        <f t="shared" si="49"/>
        <v>7</v>
      </c>
      <c r="C201" s="29" t="s">
        <v>36</v>
      </c>
      <c r="D201" s="28">
        <f t="shared" si="50"/>
        <v>0</v>
      </c>
      <c r="E201" s="29" t="s">
        <v>44</v>
      </c>
      <c r="F201" s="28">
        <f t="shared" si="51"/>
        <v>0</v>
      </c>
      <c r="G201" s="29" t="s">
        <v>85</v>
      </c>
      <c r="H201" s="28">
        <f t="shared" si="52"/>
        <v>0</v>
      </c>
      <c r="I201" s="29">
        <v>13</v>
      </c>
      <c r="J201" s="28">
        <f t="shared" si="53"/>
        <v>3</v>
      </c>
      <c r="K201" s="29" t="s">
        <v>38</v>
      </c>
      <c r="L201" s="28">
        <f t="shared" si="54"/>
        <v>3</v>
      </c>
      <c r="M201" s="29">
        <v>361</v>
      </c>
      <c r="N201" s="28">
        <f t="shared" si="55"/>
        <v>1</v>
      </c>
    </row>
    <row r="202" spans="1:14" x14ac:dyDescent="0.2">
      <c r="A202" s="27" t="s">
        <v>513</v>
      </c>
      <c r="B202" s="26">
        <f t="shared" si="49"/>
        <v>6</v>
      </c>
      <c r="C202" s="29" t="s">
        <v>120</v>
      </c>
      <c r="D202" s="28">
        <f t="shared" si="50"/>
        <v>0</v>
      </c>
      <c r="E202" s="29" t="s">
        <v>36</v>
      </c>
      <c r="F202" s="28">
        <f t="shared" si="51"/>
        <v>0</v>
      </c>
      <c r="G202" s="29" t="s">
        <v>144</v>
      </c>
      <c r="H202" s="28">
        <f t="shared" si="52"/>
        <v>0</v>
      </c>
      <c r="I202" s="29">
        <v>12</v>
      </c>
      <c r="J202" s="28">
        <f t="shared" si="53"/>
        <v>1</v>
      </c>
      <c r="K202" s="29" t="s">
        <v>37</v>
      </c>
      <c r="L202" s="28">
        <f t="shared" si="54"/>
        <v>0</v>
      </c>
      <c r="M202" s="29">
        <v>325</v>
      </c>
      <c r="N202" s="28">
        <f t="shared" si="55"/>
        <v>5</v>
      </c>
    </row>
    <row r="203" spans="1:14" x14ac:dyDescent="0.2">
      <c r="A203" s="27" t="s">
        <v>228</v>
      </c>
      <c r="B203" s="26">
        <f t="shared" si="49"/>
        <v>6</v>
      </c>
      <c r="C203" s="29" t="s">
        <v>46</v>
      </c>
      <c r="D203" s="28">
        <f t="shared" si="50"/>
        <v>0</v>
      </c>
      <c r="E203" s="29" t="s">
        <v>44</v>
      </c>
      <c r="F203" s="28">
        <f t="shared" si="51"/>
        <v>0</v>
      </c>
      <c r="G203" s="29" t="s">
        <v>144</v>
      </c>
      <c r="H203" s="28">
        <f t="shared" si="52"/>
        <v>0</v>
      </c>
      <c r="I203" s="29">
        <v>8</v>
      </c>
      <c r="J203" s="28">
        <f t="shared" si="53"/>
        <v>0</v>
      </c>
      <c r="K203" s="29" t="s">
        <v>38</v>
      </c>
      <c r="L203" s="28">
        <f t="shared" si="54"/>
        <v>3</v>
      </c>
      <c r="M203" s="29">
        <v>320</v>
      </c>
      <c r="N203" s="28">
        <f t="shared" si="55"/>
        <v>3</v>
      </c>
    </row>
    <row r="204" spans="1:14" x14ac:dyDescent="0.2">
      <c r="A204" s="27" t="s">
        <v>514</v>
      </c>
      <c r="B204" s="26">
        <f t="shared" si="49"/>
        <v>6</v>
      </c>
      <c r="C204" s="29" t="s">
        <v>120</v>
      </c>
      <c r="D204" s="28">
        <f t="shared" si="50"/>
        <v>0</v>
      </c>
      <c r="E204" s="29" t="s">
        <v>44</v>
      </c>
      <c r="F204" s="28">
        <f t="shared" si="51"/>
        <v>0</v>
      </c>
      <c r="G204" s="29" t="s">
        <v>144</v>
      </c>
      <c r="H204" s="28">
        <f t="shared" si="52"/>
        <v>0</v>
      </c>
      <c r="I204" s="29">
        <v>14</v>
      </c>
      <c r="J204" s="28">
        <f t="shared" si="53"/>
        <v>3</v>
      </c>
      <c r="K204" s="29" t="s">
        <v>37</v>
      </c>
      <c r="L204" s="28">
        <f t="shared" si="54"/>
        <v>0</v>
      </c>
      <c r="M204" s="29">
        <v>320</v>
      </c>
      <c r="N204" s="28">
        <f t="shared" si="55"/>
        <v>3</v>
      </c>
    </row>
    <row r="205" spans="1:14" x14ac:dyDescent="0.2">
      <c r="A205" s="27" t="s">
        <v>90</v>
      </c>
      <c r="B205" s="26">
        <f t="shared" si="49"/>
        <v>6</v>
      </c>
      <c r="C205" s="29" t="s">
        <v>90</v>
      </c>
      <c r="D205" s="28">
        <f t="shared" si="50"/>
        <v>0</v>
      </c>
      <c r="E205" s="29" t="s">
        <v>90</v>
      </c>
      <c r="F205" s="28">
        <f t="shared" si="51"/>
        <v>0</v>
      </c>
      <c r="G205" s="29" t="s">
        <v>90</v>
      </c>
      <c r="H205" s="28">
        <f t="shared" si="52"/>
        <v>0</v>
      </c>
      <c r="I205" s="29">
        <v>10</v>
      </c>
      <c r="J205" s="28">
        <f t="shared" si="53"/>
        <v>1</v>
      </c>
      <c r="K205" s="29" t="s">
        <v>37</v>
      </c>
      <c r="L205" s="28">
        <f t="shared" si="54"/>
        <v>0</v>
      </c>
      <c r="M205" s="29">
        <v>333</v>
      </c>
      <c r="N205" s="28">
        <f t="shared" si="55"/>
        <v>5</v>
      </c>
    </row>
    <row r="206" spans="1:14" x14ac:dyDescent="0.2">
      <c r="A206" s="27" t="s">
        <v>475</v>
      </c>
      <c r="B206" s="26">
        <f t="shared" si="49"/>
        <v>6</v>
      </c>
      <c r="C206" s="29" t="s">
        <v>90</v>
      </c>
      <c r="D206" s="28">
        <f t="shared" si="50"/>
        <v>0</v>
      </c>
      <c r="E206" s="29" t="s">
        <v>36</v>
      </c>
      <c r="F206" s="28">
        <f t="shared" si="51"/>
        <v>0</v>
      </c>
      <c r="G206" s="29" t="s">
        <v>44</v>
      </c>
      <c r="H206" s="28">
        <f t="shared" si="52"/>
        <v>0</v>
      </c>
      <c r="I206" s="29">
        <v>19</v>
      </c>
      <c r="J206" s="28">
        <f t="shared" si="53"/>
        <v>1</v>
      </c>
      <c r="K206" s="29" t="s">
        <v>37</v>
      </c>
      <c r="L206" s="28">
        <f t="shared" si="54"/>
        <v>0</v>
      </c>
      <c r="M206" s="29">
        <v>324</v>
      </c>
      <c r="N206" s="28">
        <f t="shared" si="55"/>
        <v>5</v>
      </c>
    </row>
    <row r="207" spans="1:14" x14ac:dyDescent="0.2">
      <c r="A207" s="27" t="s">
        <v>269</v>
      </c>
      <c r="B207" s="26">
        <f t="shared" si="49"/>
        <v>6</v>
      </c>
      <c r="C207" s="29" t="s">
        <v>46</v>
      </c>
      <c r="D207" s="28">
        <f t="shared" si="50"/>
        <v>0</v>
      </c>
      <c r="E207" s="29" t="s">
        <v>90</v>
      </c>
      <c r="F207" s="28">
        <f t="shared" si="51"/>
        <v>0</v>
      </c>
      <c r="G207" s="29" t="s">
        <v>144</v>
      </c>
      <c r="H207" s="28">
        <f t="shared" si="52"/>
        <v>0</v>
      </c>
      <c r="I207" s="29">
        <v>14</v>
      </c>
      <c r="J207" s="28">
        <f t="shared" si="53"/>
        <v>3</v>
      </c>
      <c r="K207" s="29" t="s">
        <v>37</v>
      </c>
      <c r="L207" s="28">
        <f t="shared" si="54"/>
        <v>0</v>
      </c>
      <c r="M207" s="29">
        <v>320</v>
      </c>
      <c r="N207" s="28">
        <f t="shared" si="55"/>
        <v>3</v>
      </c>
    </row>
    <row r="208" spans="1:14" x14ac:dyDescent="0.2">
      <c r="A208" s="27" t="s">
        <v>305</v>
      </c>
      <c r="B208" s="26">
        <f t="shared" si="49"/>
        <v>6</v>
      </c>
      <c r="C208" s="29" t="s">
        <v>85</v>
      </c>
      <c r="D208" s="28">
        <f t="shared" si="50"/>
        <v>0</v>
      </c>
      <c r="E208" s="29" t="s">
        <v>46</v>
      </c>
      <c r="F208" s="28">
        <f t="shared" si="51"/>
        <v>0</v>
      </c>
      <c r="G208" s="29" t="s">
        <v>120</v>
      </c>
      <c r="H208" s="28">
        <f t="shared" si="52"/>
        <v>5</v>
      </c>
      <c r="I208" s="29">
        <v>18</v>
      </c>
      <c r="J208" s="28">
        <f t="shared" si="53"/>
        <v>1</v>
      </c>
      <c r="K208" s="29" t="s">
        <v>81</v>
      </c>
      <c r="L208" s="28">
        <f t="shared" si="54"/>
        <v>0</v>
      </c>
      <c r="M208" s="29">
        <v>420</v>
      </c>
      <c r="N208" s="28">
        <f t="shared" si="55"/>
        <v>0</v>
      </c>
    </row>
    <row r="209" spans="1:14" x14ac:dyDescent="0.2">
      <c r="A209" s="27" t="s">
        <v>358</v>
      </c>
      <c r="B209" s="26">
        <f t="shared" si="49"/>
        <v>6</v>
      </c>
      <c r="C209" s="29" t="s">
        <v>46</v>
      </c>
      <c r="D209" s="28">
        <f t="shared" si="50"/>
        <v>0</v>
      </c>
      <c r="E209" s="29" t="s">
        <v>44</v>
      </c>
      <c r="F209" s="28">
        <f t="shared" si="51"/>
        <v>0</v>
      </c>
      <c r="G209" s="29" t="s">
        <v>85</v>
      </c>
      <c r="H209" s="28">
        <f t="shared" si="52"/>
        <v>0</v>
      </c>
      <c r="I209" s="29">
        <v>14</v>
      </c>
      <c r="J209" s="28">
        <f t="shared" si="53"/>
        <v>3</v>
      </c>
      <c r="K209" s="29" t="s">
        <v>37</v>
      </c>
      <c r="L209" s="28">
        <f t="shared" si="54"/>
        <v>0</v>
      </c>
      <c r="M209" s="29">
        <v>321</v>
      </c>
      <c r="N209" s="28">
        <f t="shared" si="55"/>
        <v>3</v>
      </c>
    </row>
    <row r="210" spans="1:14" x14ac:dyDescent="0.2">
      <c r="A210" s="27" t="s">
        <v>327</v>
      </c>
      <c r="B210" s="26">
        <f t="shared" si="49"/>
        <v>6</v>
      </c>
      <c r="C210" s="29" t="s">
        <v>90</v>
      </c>
      <c r="D210" s="28">
        <f t="shared" si="50"/>
        <v>0</v>
      </c>
      <c r="E210" s="29" t="s">
        <v>36</v>
      </c>
      <c r="F210" s="28">
        <f t="shared" si="51"/>
        <v>0</v>
      </c>
      <c r="G210" s="29" t="s">
        <v>85</v>
      </c>
      <c r="H210" s="28">
        <f t="shared" si="52"/>
        <v>0</v>
      </c>
      <c r="I210" s="29">
        <v>13</v>
      </c>
      <c r="J210" s="28">
        <f t="shared" si="53"/>
        <v>3</v>
      </c>
      <c r="K210" s="29" t="s">
        <v>37</v>
      </c>
      <c r="L210" s="28">
        <f t="shared" si="54"/>
        <v>0</v>
      </c>
      <c r="M210" s="29">
        <v>318</v>
      </c>
      <c r="N210" s="28">
        <f t="shared" si="55"/>
        <v>3</v>
      </c>
    </row>
    <row r="211" spans="1:14" x14ac:dyDescent="0.2">
      <c r="A211" s="27" t="s">
        <v>386</v>
      </c>
      <c r="B211" s="26">
        <f t="shared" si="49"/>
        <v>6</v>
      </c>
      <c r="C211" s="29" t="s">
        <v>120</v>
      </c>
      <c r="D211" s="28">
        <f t="shared" si="50"/>
        <v>0</v>
      </c>
      <c r="E211" s="29" t="s">
        <v>44</v>
      </c>
      <c r="F211" s="28">
        <f t="shared" si="51"/>
        <v>0</v>
      </c>
      <c r="G211" s="29" t="s">
        <v>90</v>
      </c>
      <c r="H211" s="28">
        <f t="shared" si="52"/>
        <v>0</v>
      </c>
      <c r="I211" s="29">
        <v>10</v>
      </c>
      <c r="J211" s="28">
        <f t="shared" si="53"/>
        <v>1</v>
      </c>
      <c r="K211" s="29" t="s">
        <v>37</v>
      </c>
      <c r="L211" s="28">
        <f t="shared" si="54"/>
        <v>0</v>
      </c>
      <c r="M211" s="29">
        <v>330</v>
      </c>
      <c r="N211" s="28">
        <f t="shared" si="55"/>
        <v>5</v>
      </c>
    </row>
    <row r="212" spans="1:14" x14ac:dyDescent="0.2">
      <c r="A212" s="27" t="s">
        <v>284</v>
      </c>
      <c r="B212" s="26">
        <f t="shared" si="49"/>
        <v>6</v>
      </c>
      <c r="C212" s="29" t="s">
        <v>120</v>
      </c>
      <c r="D212" s="28">
        <f t="shared" si="50"/>
        <v>0</v>
      </c>
      <c r="E212" s="29" t="s">
        <v>44</v>
      </c>
      <c r="F212" s="28">
        <f t="shared" si="51"/>
        <v>0</v>
      </c>
      <c r="G212" s="29" t="s">
        <v>144</v>
      </c>
      <c r="H212" s="28">
        <f t="shared" si="52"/>
        <v>0</v>
      </c>
      <c r="I212" s="29">
        <v>10</v>
      </c>
      <c r="J212" s="28">
        <f t="shared" si="53"/>
        <v>1</v>
      </c>
      <c r="K212" s="29" t="s">
        <v>37</v>
      </c>
      <c r="L212" s="28">
        <f t="shared" si="54"/>
        <v>0</v>
      </c>
      <c r="M212" s="29">
        <v>325</v>
      </c>
      <c r="N212" s="28">
        <f t="shared" si="55"/>
        <v>5</v>
      </c>
    </row>
    <row r="213" spans="1:14" x14ac:dyDescent="0.2">
      <c r="A213" s="27" t="s">
        <v>310</v>
      </c>
      <c r="B213" s="26">
        <f t="shared" si="49"/>
        <v>6</v>
      </c>
      <c r="C213" s="29" t="s">
        <v>46</v>
      </c>
      <c r="D213" s="28">
        <f t="shared" si="50"/>
        <v>0</v>
      </c>
      <c r="E213" s="29" t="s">
        <v>44</v>
      </c>
      <c r="F213" s="28">
        <f t="shared" si="51"/>
        <v>0</v>
      </c>
      <c r="G213" s="29" t="s">
        <v>90</v>
      </c>
      <c r="H213" s="28">
        <f t="shared" si="52"/>
        <v>0</v>
      </c>
      <c r="I213" s="29">
        <v>16</v>
      </c>
      <c r="J213" s="28">
        <f t="shared" si="53"/>
        <v>3</v>
      </c>
      <c r="K213" s="29" t="s">
        <v>37</v>
      </c>
      <c r="L213" s="28">
        <f t="shared" si="54"/>
        <v>0</v>
      </c>
      <c r="M213" s="29">
        <v>316</v>
      </c>
      <c r="N213" s="28">
        <f t="shared" si="55"/>
        <v>3</v>
      </c>
    </row>
    <row r="214" spans="1:14" x14ac:dyDescent="0.2">
      <c r="A214" s="27" t="s">
        <v>565</v>
      </c>
      <c r="B214" s="26">
        <f t="shared" si="49"/>
        <v>6</v>
      </c>
      <c r="C214" s="29" t="s">
        <v>120</v>
      </c>
      <c r="D214" s="28">
        <f t="shared" si="50"/>
        <v>0</v>
      </c>
      <c r="E214" s="29" t="s">
        <v>44</v>
      </c>
      <c r="F214" s="28">
        <f t="shared" si="51"/>
        <v>0</v>
      </c>
      <c r="G214" s="29" t="s">
        <v>46</v>
      </c>
      <c r="H214" s="28">
        <f t="shared" si="52"/>
        <v>0</v>
      </c>
      <c r="I214" s="29">
        <v>16</v>
      </c>
      <c r="J214" s="28">
        <f t="shared" si="53"/>
        <v>3</v>
      </c>
      <c r="K214" s="29" t="s">
        <v>37</v>
      </c>
      <c r="L214" s="28">
        <f t="shared" si="54"/>
        <v>0</v>
      </c>
      <c r="M214" s="29">
        <v>314</v>
      </c>
      <c r="N214" s="28">
        <f t="shared" si="55"/>
        <v>3</v>
      </c>
    </row>
    <row r="215" spans="1:14" x14ac:dyDescent="0.2">
      <c r="A215" s="27" t="s">
        <v>256</v>
      </c>
      <c r="B215" s="26">
        <f t="shared" si="49"/>
        <v>5</v>
      </c>
      <c r="C215" s="29" t="s">
        <v>46</v>
      </c>
      <c r="D215" s="28">
        <f t="shared" si="50"/>
        <v>0</v>
      </c>
      <c r="E215" s="29" t="s">
        <v>90</v>
      </c>
      <c r="F215" s="28">
        <f t="shared" si="51"/>
        <v>0</v>
      </c>
      <c r="G215" s="29" t="s">
        <v>85</v>
      </c>
      <c r="H215" s="28">
        <f t="shared" si="52"/>
        <v>0</v>
      </c>
      <c r="I215" s="29">
        <v>10</v>
      </c>
      <c r="J215" s="28">
        <f t="shared" si="53"/>
        <v>1</v>
      </c>
      <c r="K215" s="29" t="s">
        <v>38</v>
      </c>
      <c r="L215" s="28">
        <f t="shared" si="54"/>
        <v>3</v>
      </c>
      <c r="M215" s="29">
        <v>301</v>
      </c>
      <c r="N215" s="28">
        <f t="shared" si="55"/>
        <v>1</v>
      </c>
    </row>
    <row r="216" spans="1:14" x14ac:dyDescent="0.2">
      <c r="A216" s="27" t="s">
        <v>272</v>
      </c>
      <c r="B216" s="26">
        <f t="shared" si="49"/>
        <v>5</v>
      </c>
      <c r="C216" s="29" t="s">
        <v>94</v>
      </c>
      <c r="D216" s="28">
        <f t="shared" si="50"/>
        <v>0</v>
      </c>
      <c r="E216" s="29" t="s">
        <v>90</v>
      </c>
      <c r="F216" s="28">
        <f t="shared" si="51"/>
        <v>0</v>
      </c>
      <c r="G216" s="29" t="s">
        <v>62</v>
      </c>
      <c r="H216" s="28">
        <f t="shared" si="52"/>
        <v>0</v>
      </c>
      <c r="I216" s="29">
        <v>8</v>
      </c>
      <c r="J216" s="28">
        <f t="shared" si="53"/>
        <v>0</v>
      </c>
      <c r="K216" s="29" t="s">
        <v>37</v>
      </c>
      <c r="L216" s="28">
        <f t="shared" si="54"/>
        <v>0</v>
      </c>
      <c r="M216" s="29">
        <v>342</v>
      </c>
      <c r="N216" s="28">
        <f t="shared" si="55"/>
        <v>5</v>
      </c>
    </row>
    <row r="217" spans="1:14" x14ac:dyDescent="0.2">
      <c r="A217" s="27" t="s">
        <v>424</v>
      </c>
      <c r="B217" s="26">
        <f t="shared" si="49"/>
        <v>5</v>
      </c>
      <c r="C217" s="29" t="s">
        <v>46</v>
      </c>
      <c r="D217" s="28">
        <f t="shared" si="50"/>
        <v>0</v>
      </c>
      <c r="E217" s="29" t="s">
        <v>44</v>
      </c>
      <c r="F217" s="28">
        <f t="shared" si="51"/>
        <v>0</v>
      </c>
      <c r="G217" s="29" t="s">
        <v>90</v>
      </c>
      <c r="H217" s="28">
        <f t="shared" si="52"/>
        <v>0</v>
      </c>
      <c r="I217" s="29">
        <v>11</v>
      </c>
      <c r="J217" s="28">
        <f t="shared" si="53"/>
        <v>1</v>
      </c>
      <c r="K217" s="29" t="s">
        <v>38</v>
      </c>
      <c r="L217" s="28">
        <f t="shared" si="54"/>
        <v>3</v>
      </c>
      <c r="M217" s="29">
        <v>289</v>
      </c>
      <c r="N217" s="28">
        <f t="shared" si="55"/>
        <v>1</v>
      </c>
    </row>
    <row r="218" spans="1:14" x14ac:dyDescent="0.2">
      <c r="A218" s="27" t="s">
        <v>140</v>
      </c>
      <c r="B218" s="26">
        <f t="shared" si="49"/>
        <v>5</v>
      </c>
      <c r="C218" s="29" t="s">
        <v>46</v>
      </c>
      <c r="D218" s="28">
        <f t="shared" si="50"/>
        <v>0</v>
      </c>
      <c r="E218" s="29" t="s">
        <v>120</v>
      </c>
      <c r="F218" s="28">
        <f t="shared" si="51"/>
        <v>0</v>
      </c>
      <c r="G218" s="29" t="s">
        <v>36</v>
      </c>
      <c r="H218" s="28">
        <f t="shared" si="52"/>
        <v>0</v>
      </c>
      <c r="I218" s="29">
        <v>12</v>
      </c>
      <c r="J218" s="28">
        <f t="shared" si="53"/>
        <v>1</v>
      </c>
      <c r="K218" s="29" t="s">
        <v>38</v>
      </c>
      <c r="L218" s="28">
        <f t="shared" si="54"/>
        <v>3</v>
      </c>
      <c r="M218" s="29">
        <v>300</v>
      </c>
      <c r="N218" s="28">
        <f t="shared" si="55"/>
        <v>1</v>
      </c>
    </row>
    <row r="219" spans="1:14" x14ac:dyDescent="0.2">
      <c r="A219" s="27" t="s">
        <v>406</v>
      </c>
      <c r="B219" s="26">
        <f t="shared" si="49"/>
        <v>5</v>
      </c>
      <c r="C219" s="29" t="s">
        <v>120</v>
      </c>
      <c r="D219" s="28">
        <f t="shared" si="50"/>
        <v>0</v>
      </c>
      <c r="E219" s="29" t="s">
        <v>44</v>
      </c>
      <c r="F219" s="28">
        <f t="shared" si="51"/>
        <v>0</v>
      </c>
      <c r="G219" s="29" t="s">
        <v>85</v>
      </c>
      <c r="H219" s="28">
        <f t="shared" si="52"/>
        <v>0</v>
      </c>
      <c r="I219" s="29">
        <v>10</v>
      </c>
      <c r="J219" s="28">
        <f t="shared" si="53"/>
        <v>1</v>
      </c>
      <c r="K219" s="29" t="s">
        <v>38</v>
      </c>
      <c r="L219" s="28">
        <f t="shared" si="54"/>
        <v>3</v>
      </c>
      <c r="M219" s="29">
        <v>360</v>
      </c>
      <c r="N219" s="28">
        <f t="shared" si="55"/>
        <v>1</v>
      </c>
    </row>
    <row r="220" spans="1:14" x14ac:dyDescent="0.2">
      <c r="A220" s="27" t="s">
        <v>396</v>
      </c>
      <c r="B220" s="26">
        <f t="shared" si="49"/>
        <v>5</v>
      </c>
      <c r="C220" s="29" t="s">
        <v>90</v>
      </c>
      <c r="D220" s="28">
        <f t="shared" si="50"/>
        <v>0</v>
      </c>
      <c r="E220" s="29" t="s">
        <v>120</v>
      </c>
      <c r="F220" s="28">
        <f t="shared" si="51"/>
        <v>0</v>
      </c>
      <c r="G220" s="29" t="s">
        <v>94</v>
      </c>
      <c r="H220" s="28">
        <f t="shared" si="52"/>
        <v>0</v>
      </c>
      <c r="I220" s="29">
        <v>21</v>
      </c>
      <c r="J220" s="28">
        <f t="shared" si="53"/>
        <v>0</v>
      </c>
      <c r="K220" s="29" t="s">
        <v>37</v>
      </c>
      <c r="L220" s="28">
        <f t="shared" si="54"/>
        <v>0</v>
      </c>
      <c r="M220" s="29">
        <v>330</v>
      </c>
      <c r="N220" s="28">
        <f t="shared" si="55"/>
        <v>5</v>
      </c>
    </row>
    <row r="221" spans="1:14" x14ac:dyDescent="0.2">
      <c r="A221" s="27" t="s">
        <v>259</v>
      </c>
      <c r="B221" s="26">
        <f t="shared" si="49"/>
        <v>4</v>
      </c>
      <c r="C221" s="29" t="s">
        <v>144</v>
      </c>
      <c r="D221" s="28">
        <f t="shared" si="50"/>
        <v>0</v>
      </c>
      <c r="E221" s="29" t="s">
        <v>120</v>
      </c>
      <c r="F221" s="28">
        <f t="shared" si="51"/>
        <v>0</v>
      </c>
      <c r="G221" s="29" t="s">
        <v>85</v>
      </c>
      <c r="H221" s="28">
        <f t="shared" si="52"/>
        <v>0</v>
      </c>
      <c r="I221" s="29">
        <v>16</v>
      </c>
      <c r="J221" s="28">
        <f t="shared" si="53"/>
        <v>3</v>
      </c>
      <c r="K221" s="29" t="s">
        <v>37</v>
      </c>
      <c r="L221" s="28">
        <f t="shared" si="54"/>
        <v>0</v>
      </c>
      <c r="M221" s="29">
        <v>302</v>
      </c>
      <c r="N221" s="28">
        <f t="shared" si="55"/>
        <v>1</v>
      </c>
    </row>
    <row r="222" spans="1:14" x14ac:dyDescent="0.2">
      <c r="A222" s="27" t="s">
        <v>189</v>
      </c>
      <c r="B222" s="26">
        <f t="shared" si="49"/>
        <v>4</v>
      </c>
      <c r="C222" s="29" t="s">
        <v>120</v>
      </c>
      <c r="D222" s="28">
        <f t="shared" si="50"/>
        <v>0</v>
      </c>
      <c r="E222" s="29" t="s">
        <v>44</v>
      </c>
      <c r="F222" s="28">
        <f t="shared" si="51"/>
        <v>0</v>
      </c>
      <c r="G222" s="29" t="s">
        <v>85</v>
      </c>
      <c r="H222" s="28">
        <f t="shared" si="52"/>
        <v>0</v>
      </c>
      <c r="I222" s="29">
        <v>18</v>
      </c>
      <c r="J222" s="28">
        <f t="shared" si="53"/>
        <v>1</v>
      </c>
      <c r="K222" s="29" t="s">
        <v>35</v>
      </c>
      <c r="L222" s="28">
        <f t="shared" si="54"/>
        <v>0</v>
      </c>
      <c r="M222" s="29">
        <v>350</v>
      </c>
      <c r="N222" s="28">
        <f t="shared" si="55"/>
        <v>3</v>
      </c>
    </row>
    <row r="223" spans="1:14" x14ac:dyDescent="0.2">
      <c r="A223" s="27" t="s">
        <v>321</v>
      </c>
      <c r="B223" s="26">
        <f t="shared" si="49"/>
        <v>4</v>
      </c>
      <c r="C223" s="29" t="s">
        <v>144</v>
      </c>
      <c r="D223" s="28">
        <f t="shared" si="50"/>
        <v>0</v>
      </c>
      <c r="E223" s="29" t="s">
        <v>90</v>
      </c>
      <c r="F223" s="28">
        <f t="shared" si="51"/>
        <v>0</v>
      </c>
      <c r="G223" s="29" t="s">
        <v>94</v>
      </c>
      <c r="H223" s="28">
        <f t="shared" si="52"/>
        <v>0</v>
      </c>
      <c r="I223" s="29">
        <v>19</v>
      </c>
      <c r="J223" s="28">
        <f t="shared" si="53"/>
        <v>1</v>
      </c>
      <c r="K223" s="29" t="s">
        <v>37</v>
      </c>
      <c r="L223" s="28">
        <f t="shared" si="54"/>
        <v>0</v>
      </c>
      <c r="M223" s="29">
        <v>344</v>
      </c>
      <c r="N223" s="28">
        <f t="shared" si="55"/>
        <v>3</v>
      </c>
    </row>
    <row r="224" spans="1:14" x14ac:dyDescent="0.2">
      <c r="A224" s="27" t="s">
        <v>577</v>
      </c>
      <c r="B224" s="26">
        <f t="shared" si="49"/>
        <v>4</v>
      </c>
      <c r="C224" s="29" t="s">
        <v>46</v>
      </c>
      <c r="D224" s="28">
        <f t="shared" si="50"/>
        <v>0</v>
      </c>
      <c r="E224" s="29" t="s">
        <v>62</v>
      </c>
      <c r="F224" s="28">
        <f t="shared" si="51"/>
        <v>0</v>
      </c>
      <c r="G224" s="29" t="s">
        <v>144</v>
      </c>
      <c r="H224" s="28">
        <f t="shared" si="52"/>
        <v>0</v>
      </c>
      <c r="I224" s="29">
        <v>17</v>
      </c>
      <c r="J224" s="28">
        <f t="shared" si="53"/>
        <v>3</v>
      </c>
      <c r="K224" s="29" t="s">
        <v>35</v>
      </c>
      <c r="L224" s="28">
        <f t="shared" si="54"/>
        <v>0</v>
      </c>
      <c r="M224" s="29">
        <v>375</v>
      </c>
      <c r="N224" s="28">
        <f t="shared" si="55"/>
        <v>1</v>
      </c>
    </row>
    <row r="225" spans="1:14" x14ac:dyDescent="0.2">
      <c r="A225" s="87" t="s">
        <v>298</v>
      </c>
      <c r="B225" s="26">
        <f t="shared" si="49"/>
        <v>4</v>
      </c>
      <c r="C225" s="29" t="s">
        <v>144</v>
      </c>
      <c r="D225" s="28">
        <f t="shared" si="50"/>
        <v>0</v>
      </c>
      <c r="E225" s="29" t="s">
        <v>62</v>
      </c>
      <c r="F225" s="28">
        <f t="shared" si="51"/>
        <v>0</v>
      </c>
      <c r="G225" s="29" t="s">
        <v>94</v>
      </c>
      <c r="H225" s="28">
        <f t="shared" si="52"/>
        <v>0</v>
      </c>
      <c r="I225" s="29">
        <v>20</v>
      </c>
      <c r="J225" s="28">
        <f t="shared" si="53"/>
        <v>1</v>
      </c>
      <c r="K225" s="29" t="s">
        <v>37</v>
      </c>
      <c r="L225" s="28">
        <f t="shared" si="54"/>
        <v>0</v>
      </c>
      <c r="M225" s="29">
        <v>312</v>
      </c>
      <c r="N225" s="28">
        <f t="shared" si="55"/>
        <v>3</v>
      </c>
    </row>
    <row r="226" spans="1:14" x14ac:dyDescent="0.2">
      <c r="A226" s="27" t="s">
        <v>342</v>
      </c>
      <c r="B226" s="26">
        <f t="shared" si="49"/>
        <v>4</v>
      </c>
      <c r="C226" s="29" t="s">
        <v>46</v>
      </c>
      <c r="D226" s="28">
        <f t="shared" si="50"/>
        <v>0</v>
      </c>
      <c r="E226" s="29" t="s">
        <v>90</v>
      </c>
      <c r="F226" s="28">
        <f t="shared" si="51"/>
        <v>0</v>
      </c>
      <c r="G226" s="29" t="s">
        <v>144</v>
      </c>
      <c r="H226" s="28">
        <f t="shared" si="52"/>
        <v>0</v>
      </c>
      <c r="I226" s="29">
        <v>8</v>
      </c>
      <c r="J226" s="28">
        <f t="shared" si="53"/>
        <v>0</v>
      </c>
      <c r="K226" s="29" t="s">
        <v>38</v>
      </c>
      <c r="L226" s="28">
        <f t="shared" si="54"/>
        <v>3</v>
      </c>
      <c r="M226" s="29">
        <v>300</v>
      </c>
      <c r="N226" s="28">
        <f t="shared" si="55"/>
        <v>1</v>
      </c>
    </row>
    <row r="227" spans="1:14" x14ac:dyDescent="0.2">
      <c r="A227" s="27" t="s">
        <v>579</v>
      </c>
      <c r="B227" s="26">
        <f t="shared" si="49"/>
        <v>4</v>
      </c>
      <c r="C227" s="29" t="s">
        <v>46</v>
      </c>
      <c r="D227" s="28">
        <f t="shared" si="50"/>
        <v>0</v>
      </c>
      <c r="E227" s="29" t="s">
        <v>90</v>
      </c>
      <c r="F227" s="28">
        <f t="shared" si="51"/>
        <v>0</v>
      </c>
      <c r="G227" s="29" t="s">
        <v>85</v>
      </c>
      <c r="H227" s="28">
        <f t="shared" si="52"/>
        <v>0</v>
      </c>
      <c r="I227" s="29">
        <v>12</v>
      </c>
      <c r="J227" s="28">
        <f t="shared" si="53"/>
        <v>1</v>
      </c>
      <c r="K227" s="29" t="s">
        <v>38</v>
      </c>
      <c r="L227" s="28">
        <f t="shared" si="54"/>
        <v>3</v>
      </c>
      <c r="M227" s="29">
        <v>281</v>
      </c>
      <c r="N227" s="28">
        <f t="shared" si="55"/>
        <v>0</v>
      </c>
    </row>
    <row r="228" spans="1:14" x14ac:dyDescent="0.2">
      <c r="A228" s="27" t="s">
        <v>390</v>
      </c>
      <c r="B228" s="26">
        <f t="shared" si="49"/>
        <v>4</v>
      </c>
      <c r="C228" s="29" t="s">
        <v>120</v>
      </c>
      <c r="D228" s="28">
        <f t="shared" si="50"/>
        <v>0</v>
      </c>
      <c r="E228" s="29" t="s">
        <v>44</v>
      </c>
      <c r="F228" s="28">
        <f t="shared" si="51"/>
        <v>0</v>
      </c>
      <c r="G228" s="29" t="s">
        <v>62</v>
      </c>
      <c r="H228" s="28">
        <f t="shared" si="52"/>
        <v>0</v>
      </c>
      <c r="I228" s="29">
        <v>14</v>
      </c>
      <c r="J228" s="28">
        <f t="shared" si="53"/>
        <v>3</v>
      </c>
      <c r="K228" s="29" t="s">
        <v>37</v>
      </c>
      <c r="L228" s="28">
        <f t="shared" si="54"/>
        <v>0</v>
      </c>
      <c r="M228" s="29">
        <v>360</v>
      </c>
      <c r="N228" s="28">
        <f t="shared" si="55"/>
        <v>1</v>
      </c>
    </row>
    <row r="229" spans="1:14" x14ac:dyDescent="0.2">
      <c r="A229" s="27" t="s">
        <v>452</v>
      </c>
      <c r="B229" s="26">
        <f t="shared" si="49"/>
        <v>3</v>
      </c>
      <c r="C229" s="29" t="s">
        <v>46</v>
      </c>
      <c r="D229" s="28">
        <f t="shared" si="50"/>
        <v>0</v>
      </c>
      <c r="E229" s="29" t="s">
        <v>90</v>
      </c>
      <c r="F229" s="28">
        <f t="shared" si="51"/>
        <v>0</v>
      </c>
      <c r="G229" s="29" t="s">
        <v>144</v>
      </c>
      <c r="H229" s="28">
        <f t="shared" si="52"/>
        <v>0</v>
      </c>
      <c r="I229" s="29">
        <v>8</v>
      </c>
      <c r="J229" s="28">
        <f t="shared" si="53"/>
        <v>0</v>
      </c>
      <c r="K229" s="29" t="s">
        <v>37</v>
      </c>
      <c r="L229" s="28">
        <f t="shared" si="54"/>
        <v>0</v>
      </c>
      <c r="M229" s="29">
        <v>315</v>
      </c>
      <c r="N229" s="28">
        <f t="shared" si="55"/>
        <v>3</v>
      </c>
    </row>
    <row r="230" spans="1:14" x14ac:dyDescent="0.2">
      <c r="A230" s="27" t="s">
        <v>145</v>
      </c>
      <c r="B230" s="26">
        <f t="shared" si="49"/>
        <v>3</v>
      </c>
      <c r="C230" s="29" t="s">
        <v>120</v>
      </c>
      <c r="D230" s="28">
        <f t="shared" ref="D230:D233" si="56">IF(C230=C$3, 5,) + IF(AND(C230=E$3, E230=C$3), 2.5, 0)</f>
        <v>0</v>
      </c>
      <c r="E230" s="29" t="s">
        <v>44</v>
      </c>
      <c r="F230" s="28">
        <f t="shared" ref="F230:F233" si="57">IF(E230=E$3,5, 0) + IF(AND(E230=C$3, C230=E$3), 2.5, 0)</f>
        <v>0</v>
      </c>
      <c r="G230" s="29" t="s">
        <v>85</v>
      </c>
      <c r="H230" s="28">
        <f t="shared" ref="H230:H233" si="58">IF(G230=G$3, 5, 0)</f>
        <v>0</v>
      </c>
      <c r="I230" s="29">
        <v>8</v>
      </c>
      <c r="J230" s="28">
        <f t="shared" ref="J230:J233" si="59">IF(I230=I$3, 5, 0) + IF(AND(I230&gt;=(I$3-2), I230&lt;=(I$3+2), I230&lt;&gt;I$3), 3, 0) + IF(AND(I230&gt;=(I$3-5), I230&lt;(I$3-2)), 1, 0) + IF(AND(I230&gt;(I$3+2), I230&lt;=(I$3+5)), 1, 0)</f>
        <v>0</v>
      </c>
      <c r="K230" s="29" t="s">
        <v>35</v>
      </c>
      <c r="L230" s="28">
        <f t="shared" ref="L230:L233" si="60">IF(K230=K$3, 3, 0)</f>
        <v>0</v>
      </c>
      <c r="M230" s="29">
        <v>350</v>
      </c>
      <c r="N230" s="28">
        <f t="shared" ref="N230:N233" si="61">IF(M230=M$3, 10, 0) + IF(AND(M230&gt;=(M$3-10), M230&lt;=(M$3+10), M230&lt;&gt;M$3), 5, 0) + IF(AND(M230&gt;=(M$3-25), M230&lt;(M$3-10)), 3, 0) + IF(AND(M230&gt;(M$3+10), M230&lt;=(M$3+25)), 3, 0) +  IF(AND(M230&gt;=(M$3-50), M230&lt;(M$3-25)), 1, 0) +  IF(AND(M230&gt;(M$3+25), M230&lt;=(M$3+50)), 1, 0)</f>
        <v>3</v>
      </c>
    </row>
    <row r="231" spans="1:14" x14ac:dyDescent="0.2">
      <c r="A231" s="27" t="s">
        <v>582</v>
      </c>
      <c r="B231" s="26">
        <f t="shared" si="49"/>
        <v>2</v>
      </c>
      <c r="C231" s="29" t="s">
        <v>85</v>
      </c>
      <c r="D231" s="28">
        <f t="shared" si="56"/>
        <v>0</v>
      </c>
      <c r="E231" s="29" t="s">
        <v>44</v>
      </c>
      <c r="F231" s="28">
        <f t="shared" si="57"/>
        <v>0</v>
      </c>
      <c r="G231" s="29" t="s">
        <v>36</v>
      </c>
      <c r="H231" s="28">
        <f t="shared" si="58"/>
        <v>0</v>
      </c>
      <c r="I231" s="29">
        <v>20</v>
      </c>
      <c r="J231" s="28">
        <f t="shared" si="59"/>
        <v>1</v>
      </c>
      <c r="K231" s="29" t="s">
        <v>37</v>
      </c>
      <c r="L231" s="28">
        <f t="shared" si="60"/>
        <v>0</v>
      </c>
      <c r="M231" s="29">
        <v>300</v>
      </c>
      <c r="N231" s="28">
        <f t="shared" si="61"/>
        <v>1</v>
      </c>
    </row>
    <row r="232" spans="1:14" x14ac:dyDescent="0.2">
      <c r="A232" s="27" t="s">
        <v>580</v>
      </c>
      <c r="B232" s="26">
        <f t="shared" si="49"/>
        <v>1</v>
      </c>
      <c r="C232" s="29" t="s">
        <v>120</v>
      </c>
      <c r="D232" s="28">
        <f t="shared" si="56"/>
        <v>0</v>
      </c>
      <c r="E232" s="29" t="s">
        <v>94</v>
      </c>
      <c r="F232" s="28">
        <f t="shared" si="57"/>
        <v>0</v>
      </c>
      <c r="G232" s="29" t="s">
        <v>90</v>
      </c>
      <c r="H232" s="28">
        <f t="shared" si="58"/>
        <v>0</v>
      </c>
      <c r="I232" s="29">
        <v>9</v>
      </c>
      <c r="J232" s="28">
        <f t="shared" si="59"/>
        <v>0</v>
      </c>
      <c r="K232" s="29" t="s">
        <v>37</v>
      </c>
      <c r="L232" s="28">
        <f t="shared" si="60"/>
        <v>0</v>
      </c>
      <c r="M232" s="29">
        <v>295</v>
      </c>
      <c r="N232" s="28">
        <f t="shared" si="61"/>
        <v>1</v>
      </c>
    </row>
    <row r="233" spans="1:14" x14ac:dyDescent="0.2">
      <c r="A233" s="27" t="s">
        <v>90</v>
      </c>
      <c r="B233" s="26">
        <f t="shared" si="49"/>
        <v>0</v>
      </c>
      <c r="C233" s="29" t="s">
        <v>90</v>
      </c>
      <c r="D233" s="28">
        <f t="shared" si="56"/>
        <v>0</v>
      </c>
      <c r="E233" s="29" t="s">
        <v>90</v>
      </c>
      <c r="F233" s="28">
        <f t="shared" si="57"/>
        <v>0</v>
      </c>
      <c r="G233" s="29" t="s">
        <v>90</v>
      </c>
      <c r="H233" s="28">
        <f t="shared" si="58"/>
        <v>0</v>
      </c>
      <c r="I233" s="29">
        <v>99</v>
      </c>
      <c r="J233" s="28">
        <f t="shared" si="59"/>
        <v>0</v>
      </c>
      <c r="K233" s="29" t="s">
        <v>397</v>
      </c>
      <c r="L233" s="28">
        <f t="shared" si="60"/>
        <v>0</v>
      </c>
      <c r="M233" s="29" t="s">
        <v>90</v>
      </c>
      <c r="N233" s="28">
        <f t="shared" si="61"/>
        <v>0</v>
      </c>
    </row>
    <row r="234" spans="1:14" x14ac:dyDescent="0.2">
      <c r="A234" s="97"/>
      <c r="B234" s="26"/>
      <c r="C234" s="29"/>
      <c r="E234" s="29"/>
      <c r="G234" s="29"/>
      <c r="I234" s="29"/>
      <c r="K234" s="29"/>
      <c r="M234" s="29"/>
    </row>
    <row r="235" spans="1:14" x14ac:dyDescent="0.2">
      <c r="A235" s="35" t="s">
        <v>99</v>
      </c>
      <c r="B235" s="93">
        <f>AVERAGE(B5:B233)</f>
        <v>10.930131004366812</v>
      </c>
    </row>
    <row r="236" spans="1:14" x14ac:dyDescent="0.2">
      <c r="B236" s="93"/>
    </row>
  </sheetData>
  <sortState xmlns:xlrd2="http://schemas.microsoft.com/office/spreadsheetml/2017/richdata2" ref="A5:N233">
    <sortCondition descending="1" ref="B233"/>
  </sortState>
  <phoneticPr fontId="5" type="noConversion"/>
  <hyperlinks>
    <hyperlink ref="A225" r:id="rId1" display="http://random.org/" xr:uid="{2B8B366D-01D5-49D3-9977-968FAD589765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3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1.42578125" style="34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4"/>
  </cols>
  <sheetData>
    <row r="1" spans="1:14" ht="15.75" x14ac:dyDescent="0.25">
      <c r="A1" s="30" t="s">
        <v>41</v>
      </c>
      <c r="B1" s="31" t="s">
        <v>63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26"/>
    </row>
    <row r="3" spans="1:14" x14ac:dyDescent="0.2">
      <c r="A3" s="37" t="s">
        <v>29</v>
      </c>
      <c r="B3" s="38"/>
      <c r="C3" s="39" t="s">
        <v>82</v>
      </c>
      <c r="D3" s="58">
        <v>5</v>
      </c>
      <c r="E3" s="39" t="s">
        <v>114</v>
      </c>
      <c r="F3" s="40">
        <v>5</v>
      </c>
      <c r="G3" s="39" t="s">
        <v>83</v>
      </c>
      <c r="H3" s="40">
        <v>5</v>
      </c>
      <c r="I3" s="39">
        <v>7</v>
      </c>
      <c r="J3" s="41" t="s">
        <v>30</v>
      </c>
      <c r="K3" s="39" t="s">
        <v>37</v>
      </c>
      <c r="L3" s="40">
        <v>3</v>
      </c>
      <c r="M3" s="39">
        <v>292</v>
      </c>
      <c r="N3" s="42" t="s">
        <v>31</v>
      </c>
    </row>
    <row r="4" spans="1:14" x14ac:dyDescent="0.2">
      <c r="B4" s="26"/>
    </row>
    <row r="5" spans="1:14" x14ac:dyDescent="0.2">
      <c r="A5" s="27" t="s">
        <v>342</v>
      </c>
      <c r="B5" s="26">
        <f t="shared" ref="B5:B68" si="0">D5+F5+H5+J5+L5+N5</f>
        <v>19</v>
      </c>
      <c r="C5" s="29" t="s">
        <v>84</v>
      </c>
      <c r="D5" s="28">
        <f t="shared" ref="D5:D68" si="1">IF(C5=C$3, 5,) + IF(AND(C5=E$3, E5=C$3), 2.5, 0)</f>
        <v>0</v>
      </c>
      <c r="E5" s="29" t="s">
        <v>114</v>
      </c>
      <c r="F5" s="28">
        <f t="shared" ref="F5:F68" si="2">IF(E5=E$3,5, 0) + IF(AND(E5=C$3, C5=E$3), 2.5, 0)</f>
        <v>5</v>
      </c>
      <c r="G5" s="29" t="s">
        <v>83</v>
      </c>
      <c r="H5" s="28">
        <f t="shared" ref="H5:H68" si="3">IF(G5=G$3, 5, 0)</f>
        <v>5</v>
      </c>
      <c r="I5" s="29">
        <v>9</v>
      </c>
      <c r="J5" s="28">
        <f t="shared" ref="J5:J68" si="4">IF(I5=I$3, 5, 0) + IF(AND(I5&gt;=(I$3-2), I5&lt;=(I$3+2), I5&lt;&gt;I$3), 3, 0) + IF(AND(I5&gt;=(I$3-5), I5&lt;(I$3-2)), 1, 0) + IF(AND(I5&gt;(I$3+2), I5&lt;=(I$3+5)), 1, 0)</f>
        <v>3</v>
      </c>
      <c r="K5" s="29" t="s">
        <v>37</v>
      </c>
      <c r="L5" s="28">
        <f t="shared" ref="L5:L68" si="5">IF(K5=K$3, 3, 0)</f>
        <v>3</v>
      </c>
      <c r="M5" s="29">
        <v>310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3</v>
      </c>
    </row>
    <row r="6" spans="1:14" x14ac:dyDescent="0.2">
      <c r="A6" s="27" t="s">
        <v>327</v>
      </c>
      <c r="B6" s="26">
        <f t="shared" si="0"/>
        <v>19</v>
      </c>
      <c r="C6" s="29" t="s">
        <v>90</v>
      </c>
      <c r="D6" s="28">
        <f t="shared" si="1"/>
        <v>0</v>
      </c>
      <c r="E6" s="29" t="s">
        <v>114</v>
      </c>
      <c r="F6" s="28">
        <f t="shared" si="2"/>
        <v>5</v>
      </c>
      <c r="G6" s="29" t="s">
        <v>83</v>
      </c>
      <c r="H6" s="28">
        <f t="shared" si="3"/>
        <v>5</v>
      </c>
      <c r="I6" s="29">
        <v>11</v>
      </c>
      <c r="J6" s="28">
        <f t="shared" si="4"/>
        <v>1</v>
      </c>
      <c r="K6" s="29" t="s">
        <v>37</v>
      </c>
      <c r="L6" s="28">
        <f t="shared" si="5"/>
        <v>3</v>
      </c>
      <c r="M6" s="29">
        <v>290</v>
      </c>
      <c r="N6" s="28">
        <f t="shared" si="6"/>
        <v>5</v>
      </c>
    </row>
    <row r="7" spans="1:14" x14ac:dyDescent="0.2">
      <c r="A7" s="27" t="s">
        <v>563</v>
      </c>
      <c r="B7" s="26">
        <f t="shared" si="0"/>
        <v>19</v>
      </c>
      <c r="C7" s="29" t="s">
        <v>82</v>
      </c>
      <c r="D7" s="28">
        <f t="shared" si="1"/>
        <v>5</v>
      </c>
      <c r="E7" s="29" t="s">
        <v>114</v>
      </c>
      <c r="F7" s="28">
        <f t="shared" si="2"/>
        <v>5</v>
      </c>
      <c r="G7" s="29" t="s">
        <v>144</v>
      </c>
      <c r="H7" s="28">
        <f t="shared" si="3"/>
        <v>0</v>
      </c>
      <c r="I7" s="29">
        <v>9</v>
      </c>
      <c r="J7" s="28">
        <f t="shared" si="4"/>
        <v>3</v>
      </c>
      <c r="K7" s="29" t="s">
        <v>37</v>
      </c>
      <c r="L7" s="28">
        <f t="shared" si="5"/>
        <v>3</v>
      </c>
      <c r="M7" s="29">
        <v>315</v>
      </c>
      <c r="N7" s="28">
        <f t="shared" si="6"/>
        <v>3</v>
      </c>
    </row>
    <row r="8" spans="1:14" x14ac:dyDescent="0.2">
      <c r="A8" s="27" t="s">
        <v>362</v>
      </c>
      <c r="B8" s="26">
        <f t="shared" si="0"/>
        <v>17</v>
      </c>
      <c r="C8" s="29" t="s">
        <v>84</v>
      </c>
      <c r="D8" s="28">
        <f t="shared" si="1"/>
        <v>0</v>
      </c>
      <c r="E8" s="29" t="s">
        <v>114</v>
      </c>
      <c r="F8" s="28">
        <f t="shared" si="2"/>
        <v>5</v>
      </c>
      <c r="G8" s="29" t="s">
        <v>83</v>
      </c>
      <c r="H8" s="28">
        <f t="shared" si="3"/>
        <v>5</v>
      </c>
      <c r="I8" s="29">
        <v>9</v>
      </c>
      <c r="J8" s="28">
        <f t="shared" si="4"/>
        <v>3</v>
      </c>
      <c r="K8" s="29" t="s">
        <v>37</v>
      </c>
      <c r="L8" s="28">
        <f t="shared" si="5"/>
        <v>3</v>
      </c>
      <c r="M8" s="29">
        <v>325</v>
      </c>
      <c r="N8" s="28">
        <f t="shared" si="6"/>
        <v>1</v>
      </c>
    </row>
    <row r="9" spans="1:14" x14ac:dyDescent="0.2">
      <c r="A9" s="27" t="s">
        <v>424</v>
      </c>
      <c r="B9" s="26">
        <f t="shared" si="0"/>
        <v>17</v>
      </c>
      <c r="C9" s="29" t="s">
        <v>82</v>
      </c>
      <c r="D9" s="28">
        <f t="shared" si="1"/>
        <v>5</v>
      </c>
      <c r="E9" s="29" t="s">
        <v>114</v>
      </c>
      <c r="F9" s="28">
        <f t="shared" si="2"/>
        <v>5</v>
      </c>
      <c r="G9" s="29" t="s">
        <v>110</v>
      </c>
      <c r="H9" s="28">
        <f t="shared" si="3"/>
        <v>0</v>
      </c>
      <c r="I9" s="29">
        <v>8</v>
      </c>
      <c r="J9" s="28">
        <f t="shared" si="4"/>
        <v>3</v>
      </c>
      <c r="K9" s="29" t="s">
        <v>37</v>
      </c>
      <c r="L9" s="28">
        <f t="shared" si="5"/>
        <v>3</v>
      </c>
      <c r="M9" s="29">
        <v>321</v>
      </c>
      <c r="N9" s="28">
        <f t="shared" si="6"/>
        <v>1</v>
      </c>
    </row>
    <row r="10" spans="1:14" x14ac:dyDescent="0.2">
      <c r="A10" s="27" t="s">
        <v>269</v>
      </c>
      <c r="B10" s="26">
        <f t="shared" si="0"/>
        <v>15</v>
      </c>
      <c r="C10" s="29" t="s">
        <v>82</v>
      </c>
      <c r="D10" s="28">
        <f t="shared" si="1"/>
        <v>5</v>
      </c>
      <c r="E10" s="29" t="s">
        <v>90</v>
      </c>
      <c r="F10" s="28">
        <f t="shared" si="2"/>
        <v>0</v>
      </c>
      <c r="G10" s="29" t="s">
        <v>83</v>
      </c>
      <c r="H10" s="28">
        <f t="shared" si="3"/>
        <v>5</v>
      </c>
      <c r="I10" s="29">
        <v>12</v>
      </c>
      <c r="J10" s="28">
        <f t="shared" si="4"/>
        <v>1</v>
      </c>
      <c r="K10" s="29" t="s">
        <v>37</v>
      </c>
      <c r="L10" s="28">
        <f t="shared" si="5"/>
        <v>3</v>
      </c>
      <c r="M10" s="29">
        <v>330</v>
      </c>
      <c r="N10" s="28">
        <f t="shared" si="6"/>
        <v>1</v>
      </c>
    </row>
    <row r="11" spans="1:14" x14ac:dyDescent="0.2">
      <c r="A11" s="27" t="s">
        <v>545</v>
      </c>
      <c r="B11" s="26">
        <f t="shared" si="0"/>
        <v>15</v>
      </c>
      <c r="C11" s="29" t="s">
        <v>84</v>
      </c>
      <c r="D11" s="28">
        <f t="shared" si="1"/>
        <v>0</v>
      </c>
      <c r="E11" s="29" t="s">
        <v>114</v>
      </c>
      <c r="F11" s="28">
        <f t="shared" si="2"/>
        <v>5</v>
      </c>
      <c r="G11" s="29" t="s">
        <v>83</v>
      </c>
      <c r="H11" s="28">
        <f t="shared" si="3"/>
        <v>5</v>
      </c>
      <c r="I11" s="29">
        <v>12</v>
      </c>
      <c r="J11" s="28">
        <f t="shared" si="4"/>
        <v>1</v>
      </c>
      <c r="K11" s="29" t="s">
        <v>37</v>
      </c>
      <c r="L11" s="28">
        <f t="shared" si="5"/>
        <v>3</v>
      </c>
      <c r="M11" s="29">
        <v>330</v>
      </c>
      <c r="N11" s="28">
        <f t="shared" si="6"/>
        <v>1</v>
      </c>
    </row>
    <row r="12" spans="1:14" x14ac:dyDescent="0.2">
      <c r="A12" s="27" t="s">
        <v>228</v>
      </c>
      <c r="B12" s="26">
        <f t="shared" si="0"/>
        <v>15</v>
      </c>
      <c r="C12" s="29" t="s">
        <v>114</v>
      </c>
      <c r="D12" s="28">
        <f t="shared" si="1"/>
        <v>2.5</v>
      </c>
      <c r="E12" s="29" t="s">
        <v>82</v>
      </c>
      <c r="F12" s="28">
        <f t="shared" si="2"/>
        <v>2.5</v>
      </c>
      <c r="G12" s="29" t="s">
        <v>83</v>
      </c>
      <c r="H12" s="28">
        <f t="shared" si="3"/>
        <v>5</v>
      </c>
      <c r="I12" s="29">
        <v>12</v>
      </c>
      <c r="J12" s="28">
        <f t="shared" si="4"/>
        <v>1</v>
      </c>
      <c r="K12" s="29" t="s">
        <v>37</v>
      </c>
      <c r="L12" s="28">
        <f t="shared" si="5"/>
        <v>3</v>
      </c>
      <c r="M12" s="29">
        <v>330</v>
      </c>
      <c r="N12" s="28">
        <f t="shared" si="6"/>
        <v>1</v>
      </c>
    </row>
    <row r="13" spans="1:14" x14ac:dyDescent="0.2">
      <c r="A13" s="27" t="s">
        <v>464</v>
      </c>
      <c r="B13" s="26">
        <f t="shared" si="0"/>
        <v>15</v>
      </c>
      <c r="C13" s="29" t="s">
        <v>82</v>
      </c>
      <c r="D13" s="28">
        <f t="shared" si="1"/>
        <v>5</v>
      </c>
      <c r="E13" s="29" t="s">
        <v>84</v>
      </c>
      <c r="F13" s="28">
        <f t="shared" si="2"/>
        <v>0</v>
      </c>
      <c r="G13" s="29" t="s">
        <v>83</v>
      </c>
      <c r="H13" s="28">
        <f t="shared" si="3"/>
        <v>5</v>
      </c>
      <c r="I13" s="29">
        <v>11</v>
      </c>
      <c r="J13" s="28">
        <f t="shared" si="4"/>
        <v>1</v>
      </c>
      <c r="K13" s="29" t="s">
        <v>37</v>
      </c>
      <c r="L13" s="28">
        <f t="shared" si="5"/>
        <v>3</v>
      </c>
      <c r="M13" s="29">
        <v>337</v>
      </c>
      <c r="N13" s="28">
        <f t="shared" si="6"/>
        <v>1</v>
      </c>
    </row>
    <row r="14" spans="1:14" x14ac:dyDescent="0.2">
      <c r="A14" s="27" t="s">
        <v>246</v>
      </c>
      <c r="B14" s="26">
        <f t="shared" si="0"/>
        <v>15</v>
      </c>
      <c r="C14" s="29" t="s">
        <v>90</v>
      </c>
      <c r="D14" s="28">
        <f t="shared" si="1"/>
        <v>0</v>
      </c>
      <c r="E14" s="29" t="s">
        <v>114</v>
      </c>
      <c r="F14" s="28">
        <f t="shared" si="2"/>
        <v>5</v>
      </c>
      <c r="G14" s="29" t="s">
        <v>83</v>
      </c>
      <c r="H14" s="28">
        <f t="shared" si="3"/>
        <v>5</v>
      </c>
      <c r="I14" s="29">
        <v>12</v>
      </c>
      <c r="J14" s="28">
        <f t="shared" si="4"/>
        <v>1</v>
      </c>
      <c r="K14" s="29" t="s">
        <v>37</v>
      </c>
      <c r="L14" s="28">
        <f t="shared" si="5"/>
        <v>3</v>
      </c>
      <c r="M14" s="29">
        <v>324</v>
      </c>
      <c r="N14" s="28">
        <f t="shared" si="6"/>
        <v>1</v>
      </c>
    </row>
    <row r="15" spans="1:14" x14ac:dyDescent="0.2">
      <c r="A15" s="27" t="s">
        <v>313</v>
      </c>
      <c r="B15" s="26">
        <f t="shared" si="0"/>
        <v>15</v>
      </c>
      <c r="C15" s="29" t="s">
        <v>84</v>
      </c>
      <c r="D15" s="28">
        <f t="shared" si="1"/>
        <v>0</v>
      </c>
      <c r="E15" s="29" t="s">
        <v>114</v>
      </c>
      <c r="F15" s="28">
        <f t="shared" si="2"/>
        <v>5</v>
      </c>
      <c r="G15" s="29" t="s">
        <v>83</v>
      </c>
      <c r="H15" s="28">
        <f t="shared" si="3"/>
        <v>5</v>
      </c>
      <c r="I15" s="29">
        <v>10</v>
      </c>
      <c r="J15" s="28">
        <f t="shared" si="4"/>
        <v>1</v>
      </c>
      <c r="K15" s="29" t="s">
        <v>37</v>
      </c>
      <c r="L15" s="28">
        <f t="shared" si="5"/>
        <v>3</v>
      </c>
      <c r="M15" s="29">
        <v>340</v>
      </c>
      <c r="N15" s="28">
        <f t="shared" si="6"/>
        <v>1</v>
      </c>
    </row>
    <row r="16" spans="1:14" x14ac:dyDescent="0.2">
      <c r="A16" s="27" t="s">
        <v>181</v>
      </c>
      <c r="B16" s="26">
        <f t="shared" si="0"/>
        <v>14</v>
      </c>
      <c r="C16" s="29" t="s">
        <v>82</v>
      </c>
      <c r="D16" s="28">
        <f t="shared" si="1"/>
        <v>5</v>
      </c>
      <c r="E16" s="29" t="s">
        <v>114</v>
      </c>
      <c r="F16" s="28">
        <f t="shared" si="2"/>
        <v>5</v>
      </c>
      <c r="G16" s="29" t="s">
        <v>110</v>
      </c>
      <c r="H16" s="28">
        <f t="shared" si="3"/>
        <v>0</v>
      </c>
      <c r="I16" s="29">
        <v>13</v>
      </c>
      <c r="J16" s="28">
        <f t="shared" si="4"/>
        <v>0</v>
      </c>
      <c r="K16" s="29" t="s">
        <v>37</v>
      </c>
      <c r="L16" s="28">
        <f t="shared" si="5"/>
        <v>3</v>
      </c>
      <c r="M16" s="29">
        <v>341</v>
      </c>
      <c r="N16" s="28">
        <f t="shared" si="6"/>
        <v>1</v>
      </c>
    </row>
    <row r="17" spans="1:14" x14ac:dyDescent="0.2">
      <c r="A17" s="27" t="s">
        <v>190</v>
      </c>
      <c r="B17" s="26">
        <f t="shared" si="0"/>
        <v>14</v>
      </c>
      <c r="C17" s="29" t="s">
        <v>82</v>
      </c>
      <c r="D17" s="28">
        <f t="shared" si="1"/>
        <v>5</v>
      </c>
      <c r="E17" s="29" t="s">
        <v>114</v>
      </c>
      <c r="F17" s="28">
        <f t="shared" si="2"/>
        <v>5</v>
      </c>
      <c r="G17" s="29" t="s">
        <v>144</v>
      </c>
      <c r="H17" s="28">
        <f t="shared" si="3"/>
        <v>0</v>
      </c>
      <c r="I17" s="29">
        <v>14</v>
      </c>
      <c r="J17" s="28">
        <f t="shared" si="4"/>
        <v>0</v>
      </c>
      <c r="K17" s="29" t="s">
        <v>37</v>
      </c>
      <c r="L17" s="28">
        <f t="shared" si="5"/>
        <v>3</v>
      </c>
      <c r="M17" s="29">
        <v>330</v>
      </c>
      <c r="N17" s="28">
        <f t="shared" si="6"/>
        <v>1</v>
      </c>
    </row>
    <row r="18" spans="1:14" x14ac:dyDescent="0.2">
      <c r="A18" s="27" t="s">
        <v>165</v>
      </c>
      <c r="B18" s="26">
        <f t="shared" si="0"/>
        <v>14</v>
      </c>
      <c r="C18" s="29" t="s">
        <v>82</v>
      </c>
      <c r="D18" s="28">
        <f t="shared" si="1"/>
        <v>5</v>
      </c>
      <c r="E18" s="29" t="s">
        <v>90</v>
      </c>
      <c r="F18" s="28">
        <f t="shared" si="2"/>
        <v>0</v>
      </c>
      <c r="G18" s="29" t="s">
        <v>83</v>
      </c>
      <c r="H18" s="28">
        <f t="shared" si="3"/>
        <v>5</v>
      </c>
      <c r="I18" s="29">
        <v>14</v>
      </c>
      <c r="J18" s="28">
        <f t="shared" si="4"/>
        <v>0</v>
      </c>
      <c r="K18" s="29" t="s">
        <v>37</v>
      </c>
      <c r="L18" s="28">
        <f t="shared" si="5"/>
        <v>3</v>
      </c>
      <c r="M18" s="29">
        <v>330</v>
      </c>
      <c r="N18" s="28">
        <f t="shared" si="6"/>
        <v>1</v>
      </c>
    </row>
    <row r="19" spans="1:14" x14ac:dyDescent="0.2">
      <c r="A19" s="27" t="s">
        <v>266</v>
      </c>
      <c r="B19" s="26">
        <f t="shared" si="0"/>
        <v>14</v>
      </c>
      <c r="C19" s="29" t="s">
        <v>84</v>
      </c>
      <c r="D19" s="28">
        <f t="shared" si="1"/>
        <v>0</v>
      </c>
      <c r="E19" s="29" t="s">
        <v>114</v>
      </c>
      <c r="F19" s="28">
        <f t="shared" si="2"/>
        <v>5</v>
      </c>
      <c r="G19" s="29" t="s">
        <v>83</v>
      </c>
      <c r="H19" s="28">
        <f t="shared" si="3"/>
        <v>5</v>
      </c>
      <c r="I19" s="29">
        <v>14</v>
      </c>
      <c r="J19" s="28">
        <f t="shared" si="4"/>
        <v>0</v>
      </c>
      <c r="K19" s="29" t="s">
        <v>37</v>
      </c>
      <c r="L19" s="28">
        <f t="shared" si="5"/>
        <v>3</v>
      </c>
      <c r="M19" s="29">
        <v>341</v>
      </c>
      <c r="N19" s="28">
        <f t="shared" si="6"/>
        <v>1</v>
      </c>
    </row>
    <row r="20" spans="1:14" x14ac:dyDescent="0.2">
      <c r="A20" s="27" t="s">
        <v>138</v>
      </c>
      <c r="B20" s="26">
        <f t="shared" si="0"/>
        <v>14</v>
      </c>
      <c r="C20" s="29" t="s">
        <v>84</v>
      </c>
      <c r="D20" s="28">
        <f t="shared" si="1"/>
        <v>0</v>
      </c>
      <c r="E20" s="29" t="s">
        <v>114</v>
      </c>
      <c r="F20" s="28">
        <f t="shared" si="2"/>
        <v>5</v>
      </c>
      <c r="G20" s="29" t="s">
        <v>83</v>
      </c>
      <c r="H20" s="28">
        <f t="shared" si="3"/>
        <v>5</v>
      </c>
      <c r="I20" s="29">
        <v>14</v>
      </c>
      <c r="J20" s="28">
        <f t="shared" si="4"/>
        <v>0</v>
      </c>
      <c r="K20" s="29" t="s">
        <v>37</v>
      </c>
      <c r="L20" s="28">
        <f t="shared" si="5"/>
        <v>3</v>
      </c>
      <c r="M20" s="29">
        <v>320</v>
      </c>
      <c r="N20" s="28">
        <f t="shared" si="6"/>
        <v>1</v>
      </c>
    </row>
    <row r="21" spans="1:14" x14ac:dyDescent="0.2">
      <c r="A21" s="27" t="s">
        <v>244</v>
      </c>
      <c r="B21" s="26">
        <f t="shared" si="0"/>
        <v>14</v>
      </c>
      <c r="C21" s="29" t="s">
        <v>84</v>
      </c>
      <c r="D21" s="28">
        <f t="shared" si="1"/>
        <v>0</v>
      </c>
      <c r="E21" s="29" t="s">
        <v>114</v>
      </c>
      <c r="F21" s="28">
        <f t="shared" si="2"/>
        <v>5</v>
      </c>
      <c r="G21" s="29" t="s">
        <v>83</v>
      </c>
      <c r="H21" s="28">
        <f t="shared" si="3"/>
        <v>5</v>
      </c>
      <c r="I21" s="29">
        <v>13</v>
      </c>
      <c r="J21" s="28">
        <f t="shared" si="4"/>
        <v>0</v>
      </c>
      <c r="K21" s="29" t="s">
        <v>37</v>
      </c>
      <c r="L21" s="28">
        <f t="shared" si="5"/>
        <v>3</v>
      </c>
      <c r="M21" s="29">
        <v>339</v>
      </c>
      <c r="N21" s="28">
        <f t="shared" si="6"/>
        <v>1</v>
      </c>
    </row>
    <row r="22" spans="1:14" x14ac:dyDescent="0.2">
      <c r="A22" s="27" t="s">
        <v>319</v>
      </c>
      <c r="B22" s="26">
        <f t="shared" si="0"/>
        <v>14</v>
      </c>
      <c r="C22" s="29" t="s">
        <v>84</v>
      </c>
      <c r="D22" s="28">
        <f t="shared" si="1"/>
        <v>0</v>
      </c>
      <c r="E22" s="29" t="s">
        <v>114</v>
      </c>
      <c r="F22" s="28">
        <f t="shared" si="2"/>
        <v>5</v>
      </c>
      <c r="G22" s="29" t="s">
        <v>83</v>
      </c>
      <c r="H22" s="28">
        <f t="shared" si="3"/>
        <v>5</v>
      </c>
      <c r="I22" s="29">
        <v>14</v>
      </c>
      <c r="J22" s="28">
        <f t="shared" si="4"/>
        <v>0</v>
      </c>
      <c r="K22" s="29" t="s">
        <v>37</v>
      </c>
      <c r="L22" s="28">
        <f t="shared" si="5"/>
        <v>3</v>
      </c>
      <c r="M22" s="29">
        <v>335</v>
      </c>
      <c r="N22" s="28">
        <f t="shared" si="6"/>
        <v>1</v>
      </c>
    </row>
    <row r="23" spans="1:14" x14ac:dyDescent="0.2">
      <c r="A23" s="27" t="s">
        <v>478</v>
      </c>
      <c r="B23" s="26">
        <f t="shared" si="0"/>
        <v>14</v>
      </c>
      <c r="C23" s="29" t="s">
        <v>82</v>
      </c>
      <c r="D23" s="28">
        <f t="shared" si="1"/>
        <v>5</v>
      </c>
      <c r="E23" s="29" t="s">
        <v>84</v>
      </c>
      <c r="F23" s="28">
        <f t="shared" si="2"/>
        <v>0</v>
      </c>
      <c r="G23" s="29" t="s">
        <v>83</v>
      </c>
      <c r="H23" s="28">
        <f t="shared" si="3"/>
        <v>5</v>
      </c>
      <c r="I23" s="29">
        <v>14</v>
      </c>
      <c r="J23" s="28">
        <f t="shared" si="4"/>
        <v>0</v>
      </c>
      <c r="K23" s="29" t="s">
        <v>37</v>
      </c>
      <c r="L23" s="28">
        <f t="shared" si="5"/>
        <v>3</v>
      </c>
      <c r="M23" s="29">
        <v>330</v>
      </c>
      <c r="N23" s="28">
        <f t="shared" si="6"/>
        <v>1</v>
      </c>
    </row>
    <row r="24" spans="1:14" x14ac:dyDescent="0.2">
      <c r="A24" s="27" t="s">
        <v>376</v>
      </c>
      <c r="B24" s="26">
        <f t="shared" si="0"/>
        <v>14</v>
      </c>
      <c r="C24" s="29" t="s">
        <v>84</v>
      </c>
      <c r="D24" s="28">
        <f t="shared" si="1"/>
        <v>0</v>
      </c>
      <c r="E24" s="29" t="s">
        <v>114</v>
      </c>
      <c r="F24" s="28">
        <f t="shared" si="2"/>
        <v>5</v>
      </c>
      <c r="G24" s="29" t="s">
        <v>83</v>
      </c>
      <c r="H24" s="28">
        <f t="shared" si="3"/>
        <v>5</v>
      </c>
      <c r="I24" s="29">
        <v>14</v>
      </c>
      <c r="J24" s="28">
        <f t="shared" si="4"/>
        <v>0</v>
      </c>
      <c r="K24" s="29" t="s">
        <v>37</v>
      </c>
      <c r="L24" s="28">
        <f t="shared" si="5"/>
        <v>3</v>
      </c>
      <c r="M24" s="29">
        <v>330</v>
      </c>
      <c r="N24" s="28">
        <f t="shared" si="6"/>
        <v>1</v>
      </c>
    </row>
    <row r="25" spans="1:14" x14ac:dyDescent="0.2">
      <c r="A25" s="27" t="s">
        <v>328</v>
      </c>
      <c r="B25" s="26">
        <f t="shared" si="0"/>
        <v>14</v>
      </c>
      <c r="C25" s="29" t="s">
        <v>84</v>
      </c>
      <c r="D25" s="28">
        <f t="shared" si="1"/>
        <v>0</v>
      </c>
      <c r="E25" s="29" t="s">
        <v>114</v>
      </c>
      <c r="F25" s="28">
        <f t="shared" si="2"/>
        <v>5</v>
      </c>
      <c r="G25" s="29" t="s">
        <v>83</v>
      </c>
      <c r="H25" s="28">
        <f t="shared" si="3"/>
        <v>5</v>
      </c>
      <c r="I25" s="29">
        <v>14</v>
      </c>
      <c r="J25" s="28">
        <f t="shared" si="4"/>
        <v>0</v>
      </c>
      <c r="K25" s="29" t="s">
        <v>37</v>
      </c>
      <c r="L25" s="28">
        <f t="shared" si="5"/>
        <v>3</v>
      </c>
      <c r="M25" s="29">
        <v>335</v>
      </c>
      <c r="N25" s="28">
        <f t="shared" si="6"/>
        <v>1</v>
      </c>
    </row>
    <row r="26" spans="1:14" x14ac:dyDescent="0.2">
      <c r="A26" s="27" t="s">
        <v>357</v>
      </c>
      <c r="B26" s="26">
        <f t="shared" si="0"/>
        <v>14</v>
      </c>
      <c r="C26" s="29" t="s">
        <v>84</v>
      </c>
      <c r="D26" s="28">
        <f t="shared" si="1"/>
        <v>0</v>
      </c>
      <c r="E26" s="29" t="s">
        <v>114</v>
      </c>
      <c r="F26" s="28">
        <f t="shared" si="2"/>
        <v>5</v>
      </c>
      <c r="G26" s="29" t="s">
        <v>83</v>
      </c>
      <c r="H26" s="28">
        <f t="shared" si="3"/>
        <v>5</v>
      </c>
      <c r="I26" s="29">
        <v>13</v>
      </c>
      <c r="J26" s="28">
        <f t="shared" si="4"/>
        <v>0</v>
      </c>
      <c r="K26" s="29" t="s">
        <v>37</v>
      </c>
      <c r="L26" s="28">
        <f t="shared" si="5"/>
        <v>3</v>
      </c>
      <c r="M26" s="29">
        <v>340</v>
      </c>
      <c r="N26" s="28">
        <f t="shared" si="6"/>
        <v>1</v>
      </c>
    </row>
    <row r="27" spans="1:14" x14ac:dyDescent="0.2">
      <c r="A27" s="27" t="s">
        <v>441</v>
      </c>
      <c r="B27" s="26">
        <f t="shared" si="0"/>
        <v>14</v>
      </c>
      <c r="C27" s="29" t="s">
        <v>114</v>
      </c>
      <c r="D27" s="28">
        <f t="shared" si="1"/>
        <v>0</v>
      </c>
      <c r="E27" s="29" t="s">
        <v>84</v>
      </c>
      <c r="F27" s="28">
        <f t="shared" si="2"/>
        <v>0</v>
      </c>
      <c r="G27" s="29" t="s">
        <v>83</v>
      </c>
      <c r="H27" s="28">
        <f t="shared" si="3"/>
        <v>5</v>
      </c>
      <c r="I27" s="29">
        <v>10</v>
      </c>
      <c r="J27" s="28">
        <f t="shared" si="4"/>
        <v>1</v>
      </c>
      <c r="K27" s="29" t="s">
        <v>37</v>
      </c>
      <c r="L27" s="28">
        <f t="shared" si="5"/>
        <v>3</v>
      </c>
      <c r="M27" s="29">
        <v>290</v>
      </c>
      <c r="N27" s="28">
        <f t="shared" si="6"/>
        <v>5</v>
      </c>
    </row>
    <row r="28" spans="1:14" x14ac:dyDescent="0.2">
      <c r="A28" s="27" t="s">
        <v>152</v>
      </c>
      <c r="B28" s="26">
        <f t="shared" si="0"/>
        <v>14</v>
      </c>
      <c r="C28" s="29" t="s">
        <v>84</v>
      </c>
      <c r="D28" s="28">
        <f t="shared" si="1"/>
        <v>0</v>
      </c>
      <c r="E28" s="29" t="s">
        <v>114</v>
      </c>
      <c r="F28" s="28">
        <f t="shared" si="2"/>
        <v>5</v>
      </c>
      <c r="G28" s="29" t="s">
        <v>83</v>
      </c>
      <c r="H28" s="28">
        <f t="shared" si="3"/>
        <v>5</v>
      </c>
      <c r="I28" s="29">
        <v>14</v>
      </c>
      <c r="J28" s="28">
        <f t="shared" si="4"/>
        <v>0</v>
      </c>
      <c r="K28" s="29" t="s">
        <v>37</v>
      </c>
      <c r="L28" s="28">
        <f t="shared" si="5"/>
        <v>3</v>
      </c>
      <c r="M28" s="29">
        <v>340</v>
      </c>
      <c r="N28" s="28">
        <f t="shared" si="6"/>
        <v>1</v>
      </c>
    </row>
    <row r="29" spans="1:14" x14ac:dyDescent="0.2">
      <c r="A29" s="27" t="s">
        <v>547</v>
      </c>
      <c r="B29" s="26">
        <f t="shared" si="0"/>
        <v>13</v>
      </c>
      <c r="C29" s="29" t="s">
        <v>84</v>
      </c>
      <c r="D29" s="28">
        <f t="shared" si="1"/>
        <v>0</v>
      </c>
      <c r="E29" s="29" t="s">
        <v>114</v>
      </c>
      <c r="F29" s="28">
        <f t="shared" si="2"/>
        <v>5</v>
      </c>
      <c r="G29" s="29" t="s">
        <v>83</v>
      </c>
      <c r="H29" s="28">
        <f t="shared" si="3"/>
        <v>5</v>
      </c>
      <c r="I29" s="29">
        <v>13</v>
      </c>
      <c r="J29" s="28">
        <f t="shared" si="4"/>
        <v>0</v>
      </c>
      <c r="K29" s="29" t="s">
        <v>37</v>
      </c>
      <c r="L29" s="28">
        <f t="shared" si="5"/>
        <v>3</v>
      </c>
      <c r="M29" s="29">
        <v>345</v>
      </c>
      <c r="N29" s="28">
        <f t="shared" si="6"/>
        <v>0</v>
      </c>
    </row>
    <row r="30" spans="1:14" x14ac:dyDescent="0.2">
      <c r="A30" s="27" t="s">
        <v>489</v>
      </c>
      <c r="B30" s="26">
        <f t="shared" si="0"/>
        <v>13</v>
      </c>
      <c r="C30" s="29" t="s">
        <v>82</v>
      </c>
      <c r="D30" s="28">
        <f t="shared" si="1"/>
        <v>5</v>
      </c>
      <c r="E30" s="29" t="s">
        <v>90</v>
      </c>
      <c r="F30" s="28">
        <f t="shared" si="2"/>
        <v>0</v>
      </c>
      <c r="G30" s="29" t="s">
        <v>83</v>
      </c>
      <c r="H30" s="28">
        <f t="shared" si="3"/>
        <v>5</v>
      </c>
      <c r="I30" s="29">
        <v>15</v>
      </c>
      <c r="J30" s="28">
        <f t="shared" si="4"/>
        <v>0</v>
      </c>
      <c r="K30" s="29" t="s">
        <v>37</v>
      </c>
      <c r="L30" s="28">
        <f t="shared" si="5"/>
        <v>3</v>
      </c>
      <c r="M30" s="29">
        <v>345</v>
      </c>
      <c r="N30" s="28">
        <f t="shared" si="6"/>
        <v>0</v>
      </c>
    </row>
    <row r="31" spans="1:14" x14ac:dyDescent="0.2">
      <c r="A31" s="27" t="s">
        <v>332</v>
      </c>
      <c r="B31" s="26">
        <f t="shared" si="0"/>
        <v>13</v>
      </c>
      <c r="C31" s="29" t="s">
        <v>84</v>
      </c>
      <c r="D31" s="28">
        <f t="shared" si="1"/>
        <v>0</v>
      </c>
      <c r="E31" s="29" t="s">
        <v>114</v>
      </c>
      <c r="F31" s="28">
        <f t="shared" si="2"/>
        <v>5</v>
      </c>
      <c r="G31" s="29" t="s">
        <v>83</v>
      </c>
      <c r="H31" s="28">
        <f t="shared" si="3"/>
        <v>5</v>
      </c>
      <c r="I31" s="29">
        <v>16</v>
      </c>
      <c r="J31" s="28">
        <f t="shared" si="4"/>
        <v>0</v>
      </c>
      <c r="K31" s="29" t="s">
        <v>37</v>
      </c>
      <c r="L31" s="28">
        <f t="shared" si="5"/>
        <v>3</v>
      </c>
      <c r="M31" s="29">
        <v>410</v>
      </c>
      <c r="N31" s="28">
        <f t="shared" si="6"/>
        <v>0</v>
      </c>
    </row>
    <row r="32" spans="1:14" x14ac:dyDescent="0.2">
      <c r="A32" s="27" t="s">
        <v>177</v>
      </c>
      <c r="B32" s="26">
        <f t="shared" si="0"/>
        <v>12</v>
      </c>
      <c r="C32" s="29" t="s">
        <v>114</v>
      </c>
      <c r="D32" s="28">
        <f t="shared" si="1"/>
        <v>0</v>
      </c>
      <c r="E32" s="29" t="s">
        <v>84</v>
      </c>
      <c r="F32" s="28">
        <f t="shared" si="2"/>
        <v>0</v>
      </c>
      <c r="G32" s="29" t="s">
        <v>83</v>
      </c>
      <c r="H32" s="28">
        <f t="shared" si="3"/>
        <v>5</v>
      </c>
      <c r="I32" s="29">
        <v>10</v>
      </c>
      <c r="J32" s="28">
        <f t="shared" si="4"/>
        <v>1</v>
      </c>
      <c r="K32" s="29" t="s">
        <v>37</v>
      </c>
      <c r="L32" s="28">
        <f t="shared" si="5"/>
        <v>3</v>
      </c>
      <c r="M32" s="29">
        <v>275</v>
      </c>
      <c r="N32" s="28">
        <f t="shared" si="6"/>
        <v>3</v>
      </c>
    </row>
    <row r="33" spans="1:14" x14ac:dyDescent="0.2">
      <c r="A33" s="27" t="s">
        <v>260</v>
      </c>
      <c r="B33" s="26">
        <f t="shared" si="0"/>
        <v>12</v>
      </c>
      <c r="C33" s="29" t="s">
        <v>90</v>
      </c>
      <c r="D33" s="28">
        <f t="shared" si="1"/>
        <v>0</v>
      </c>
      <c r="E33" s="29" t="s">
        <v>114</v>
      </c>
      <c r="F33" s="28">
        <f t="shared" si="2"/>
        <v>5</v>
      </c>
      <c r="G33" s="29" t="s">
        <v>144</v>
      </c>
      <c r="H33" s="28">
        <f t="shared" si="3"/>
        <v>0</v>
      </c>
      <c r="I33" s="29">
        <v>12</v>
      </c>
      <c r="J33" s="28">
        <f t="shared" si="4"/>
        <v>1</v>
      </c>
      <c r="K33" s="29" t="s">
        <v>37</v>
      </c>
      <c r="L33" s="28">
        <f t="shared" si="5"/>
        <v>3</v>
      </c>
      <c r="M33" s="29">
        <v>310</v>
      </c>
      <c r="N33" s="28">
        <f t="shared" si="6"/>
        <v>3</v>
      </c>
    </row>
    <row r="34" spans="1:14" x14ac:dyDescent="0.2">
      <c r="A34" s="27" t="s">
        <v>196</v>
      </c>
      <c r="B34" s="26">
        <f t="shared" si="0"/>
        <v>12</v>
      </c>
      <c r="C34" s="29" t="s">
        <v>84</v>
      </c>
      <c r="D34" s="28">
        <f t="shared" si="1"/>
        <v>0</v>
      </c>
      <c r="E34" s="29" t="s">
        <v>114</v>
      </c>
      <c r="F34" s="28">
        <f t="shared" si="2"/>
        <v>5</v>
      </c>
      <c r="G34" s="29" t="s">
        <v>83</v>
      </c>
      <c r="H34" s="28">
        <f t="shared" si="3"/>
        <v>5</v>
      </c>
      <c r="I34" s="29">
        <v>11</v>
      </c>
      <c r="J34" s="28">
        <f t="shared" si="4"/>
        <v>1</v>
      </c>
      <c r="K34" s="29" t="s">
        <v>35</v>
      </c>
      <c r="L34" s="28">
        <f t="shared" si="5"/>
        <v>0</v>
      </c>
      <c r="M34" s="29">
        <v>319</v>
      </c>
      <c r="N34" s="28">
        <f t="shared" si="6"/>
        <v>1</v>
      </c>
    </row>
    <row r="35" spans="1:14" x14ac:dyDescent="0.2">
      <c r="A35" s="27" t="s">
        <v>352</v>
      </c>
      <c r="B35" s="26">
        <f t="shared" si="0"/>
        <v>12</v>
      </c>
      <c r="C35" s="29" t="s">
        <v>90</v>
      </c>
      <c r="D35" s="28">
        <f t="shared" si="1"/>
        <v>0</v>
      </c>
      <c r="E35" s="29" t="s">
        <v>84</v>
      </c>
      <c r="F35" s="28">
        <f t="shared" si="2"/>
        <v>0</v>
      </c>
      <c r="G35" s="29" t="s">
        <v>83</v>
      </c>
      <c r="H35" s="28">
        <f t="shared" si="3"/>
        <v>5</v>
      </c>
      <c r="I35" s="29">
        <v>8</v>
      </c>
      <c r="J35" s="28">
        <f t="shared" si="4"/>
        <v>3</v>
      </c>
      <c r="K35" s="29" t="s">
        <v>37</v>
      </c>
      <c r="L35" s="28">
        <f t="shared" si="5"/>
        <v>3</v>
      </c>
      <c r="M35" s="29">
        <v>331</v>
      </c>
      <c r="N35" s="28">
        <f t="shared" si="6"/>
        <v>1</v>
      </c>
    </row>
    <row r="36" spans="1:14" x14ac:dyDescent="0.2">
      <c r="A36" s="27" t="s">
        <v>472</v>
      </c>
      <c r="B36" s="26">
        <f t="shared" si="0"/>
        <v>12</v>
      </c>
      <c r="C36" s="29" t="s">
        <v>90</v>
      </c>
      <c r="D36" s="28">
        <f t="shared" si="1"/>
        <v>0</v>
      </c>
      <c r="E36" s="29" t="s">
        <v>84</v>
      </c>
      <c r="F36" s="28">
        <f t="shared" si="2"/>
        <v>0</v>
      </c>
      <c r="G36" s="29" t="s">
        <v>83</v>
      </c>
      <c r="H36" s="28">
        <f t="shared" si="3"/>
        <v>5</v>
      </c>
      <c r="I36" s="29">
        <v>10</v>
      </c>
      <c r="J36" s="28">
        <f t="shared" si="4"/>
        <v>1</v>
      </c>
      <c r="K36" s="29" t="s">
        <v>37</v>
      </c>
      <c r="L36" s="28">
        <f t="shared" si="5"/>
        <v>3</v>
      </c>
      <c r="M36" s="29">
        <v>313</v>
      </c>
      <c r="N36" s="28">
        <f t="shared" si="6"/>
        <v>3</v>
      </c>
    </row>
    <row r="37" spans="1:14" x14ac:dyDescent="0.2">
      <c r="A37" s="27" t="s">
        <v>299</v>
      </c>
      <c r="B37" s="26">
        <f t="shared" si="0"/>
        <v>12</v>
      </c>
      <c r="C37" s="29" t="s">
        <v>84</v>
      </c>
      <c r="D37" s="28">
        <f t="shared" si="1"/>
        <v>0</v>
      </c>
      <c r="E37" s="29" t="s">
        <v>114</v>
      </c>
      <c r="F37" s="28">
        <f t="shared" si="2"/>
        <v>5</v>
      </c>
      <c r="G37" s="29" t="s">
        <v>144</v>
      </c>
      <c r="H37" s="28">
        <f t="shared" si="3"/>
        <v>0</v>
      </c>
      <c r="I37" s="29">
        <v>9</v>
      </c>
      <c r="J37" s="28">
        <f t="shared" si="4"/>
        <v>3</v>
      </c>
      <c r="K37" s="29" t="s">
        <v>37</v>
      </c>
      <c r="L37" s="28">
        <f t="shared" si="5"/>
        <v>3</v>
      </c>
      <c r="M37" s="29">
        <v>333</v>
      </c>
      <c r="N37" s="28">
        <f t="shared" si="6"/>
        <v>1</v>
      </c>
    </row>
    <row r="38" spans="1:14" x14ac:dyDescent="0.2">
      <c r="A38" s="27" t="s">
        <v>276</v>
      </c>
      <c r="B38" s="26">
        <f t="shared" si="0"/>
        <v>12</v>
      </c>
      <c r="C38" s="29" t="s">
        <v>114</v>
      </c>
      <c r="D38" s="28">
        <f t="shared" si="1"/>
        <v>0</v>
      </c>
      <c r="E38" s="29" t="s">
        <v>84</v>
      </c>
      <c r="F38" s="28">
        <f t="shared" si="2"/>
        <v>0</v>
      </c>
      <c r="G38" s="29" t="s">
        <v>83</v>
      </c>
      <c r="H38" s="28">
        <f t="shared" si="3"/>
        <v>5</v>
      </c>
      <c r="I38" s="29">
        <v>9</v>
      </c>
      <c r="J38" s="28">
        <f t="shared" si="4"/>
        <v>3</v>
      </c>
      <c r="K38" s="29" t="s">
        <v>37</v>
      </c>
      <c r="L38" s="28">
        <f t="shared" si="5"/>
        <v>3</v>
      </c>
      <c r="M38" s="29">
        <v>330</v>
      </c>
      <c r="N38" s="28">
        <f t="shared" si="6"/>
        <v>1</v>
      </c>
    </row>
    <row r="39" spans="1:14" x14ac:dyDescent="0.2">
      <c r="A39" s="27" t="s">
        <v>272</v>
      </c>
      <c r="B39" s="26">
        <f t="shared" si="0"/>
        <v>11</v>
      </c>
      <c r="C39" s="29" t="s">
        <v>83</v>
      </c>
      <c r="D39" s="28">
        <f t="shared" si="1"/>
        <v>0</v>
      </c>
      <c r="E39" s="29" t="s">
        <v>114</v>
      </c>
      <c r="F39" s="28">
        <f t="shared" si="2"/>
        <v>5</v>
      </c>
      <c r="G39" s="29" t="s">
        <v>82</v>
      </c>
      <c r="H39" s="28">
        <f t="shared" si="3"/>
        <v>0</v>
      </c>
      <c r="I39" s="29">
        <v>10</v>
      </c>
      <c r="J39" s="28">
        <f t="shared" si="4"/>
        <v>1</v>
      </c>
      <c r="K39" s="29" t="s">
        <v>35</v>
      </c>
      <c r="L39" s="28">
        <f t="shared" si="5"/>
        <v>0</v>
      </c>
      <c r="M39" s="29">
        <v>293</v>
      </c>
      <c r="N39" s="28">
        <f t="shared" si="6"/>
        <v>5</v>
      </c>
    </row>
    <row r="40" spans="1:14" x14ac:dyDescent="0.2">
      <c r="A40" s="27" t="s">
        <v>561</v>
      </c>
      <c r="B40" s="26">
        <f t="shared" si="0"/>
        <v>11</v>
      </c>
      <c r="C40" s="29" t="s">
        <v>114</v>
      </c>
      <c r="D40" s="28">
        <f t="shared" si="1"/>
        <v>2.5</v>
      </c>
      <c r="E40" s="29" t="s">
        <v>82</v>
      </c>
      <c r="F40" s="28">
        <f t="shared" si="2"/>
        <v>2.5</v>
      </c>
      <c r="G40" s="29" t="s">
        <v>83</v>
      </c>
      <c r="H40" s="28">
        <f t="shared" si="3"/>
        <v>5</v>
      </c>
      <c r="I40" s="29">
        <v>16</v>
      </c>
      <c r="J40" s="28">
        <f t="shared" si="4"/>
        <v>0</v>
      </c>
      <c r="K40" s="29" t="s">
        <v>38</v>
      </c>
      <c r="L40" s="28">
        <f t="shared" si="5"/>
        <v>0</v>
      </c>
      <c r="M40" s="29">
        <v>340</v>
      </c>
      <c r="N40" s="28">
        <f t="shared" si="6"/>
        <v>1</v>
      </c>
    </row>
    <row r="41" spans="1:14" x14ac:dyDescent="0.2">
      <c r="A41" s="27" t="s">
        <v>226</v>
      </c>
      <c r="B41" s="26">
        <f t="shared" si="0"/>
        <v>11</v>
      </c>
      <c r="C41" s="29" t="s">
        <v>114</v>
      </c>
      <c r="D41" s="28">
        <f t="shared" si="1"/>
        <v>0</v>
      </c>
      <c r="E41" s="29" t="s">
        <v>84</v>
      </c>
      <c r="F41" s="28">
        <f t="shared" si="2"/>
        <v>0</v>
      </c>
      <c r="G41" s="29" t="s">
        <v>83</v>
      </c>
      <c r="H41" s="28">
        <f t="shared" si="3"/>
        <v>5</v>
      </c>
      <c r="I41" s="29">
        <v>13</v>
      </c>
      <c r="J41" s="28">
        <f t="shared" si="4"/>
        <v>0</v>
      </c>
      <c r="K41" s="29" t="s">
        <v>37</v>
      </c>
      <c r="L41" s="28">
        <f t="shared" si="5"/>
        <v>3</v>
      </c>
      <c r="M41" s="29">
        <v>310</v>
      </c>
      <c r="N41" s="28">
        <f t="shared" si="6"/>
        <v>3</v>
      </c>
    </row>
    <row r="42" spans="1:14" x14ac:dyDescent="0.2">
      <c r="A42" s="27" t="s">
        <v>139</v>
      </c>
      <c r="B42" s="26">
        <f t="shared" si="0"/>
        <v>11</v>
      </c>
      <c r="C42" s="29" t="s">
        <v>82</v>
      </c>
      <c r="D42" s="28">
        <f t="shared" si="1"/>
        <v>5</v>
      </c>
      <c r="E42" s="29" t="s">
        <v>114</v>
      </c>
      <c r="F42" s="28">
        <f t="shared" si="2"/>
        <v>5</v>
      </c>
      <c r="G42" s="29" t="s">
        <v>110</v>
      </c>
      <c r="H42" s="28">
        <f t="shared" si="3"/>
        <v>0</v>
      </c>
      <c r="I42" s="29">
        <v>13</v>
      </c>
      <c r="J42" s="28">
        <f t="shared" si="4"/>
        <v>0</v>
      </c>
      <c r="K42" s="29" t="s">
        <v>35</v>
      </c>
      <c r="L42" s="28">
        <f t="shared" si="5"/>
        <v>0</v>
      </c>
      <c r="M42" s="29">
        <v>333</v>
      </c>
      <c r="N42" s="28">
        <f t="shared" si="6"/>
        <v>1</v>
      </c>
    </row>
    <row r="43" spans="1:14" x14ac:dyDescent="0.2">
      <c r="A43" s="27" t="s">
        <v>335</v>
      </c>
      <c r="B43" s="26">
        <f t="shared" si="0"/>
        <v>11</v>
      </c>
      <c r="C43" s="29" t="s">
        <v>84</v>
      </c>
      <c r="D43" s="28">
        <f t="shared" si="1"/>
        <v>0</v>
      </c>
      <c r="E43" s="29" t="s">
        <v>110</v>
      </c>
      <c r="F43" s="28">
        <f t="shared" si="2"/>
        <v>0</v>
      </c>
      <c r="G43" s="29" t="s">
        <v>83</v>
      </c>
      <c r="H43" s="28">
        <f t="shared" si="3"/>
        <v>5</v>
      </c>
      <c r="I43" s="29">
        <v>13</v>
      </c>
      <c r="J43" s="28">
        <f t="shared" si="4"/>
        <v>0</v>
      </c>
      <c r="K43" s="29" t="s">
        <v>37</v>
      </c>
      <c r="L43" s="28">
        <f t="shared" si="5"/>
        <v>3</v>
      </c>
      <c r="M43" s="29">
        <v>315</v>
      </c>
      <c r="N43" s="28">
        <f t="shared" si="6"/>
        <v>3</v>
      </c>
    </row>
    <row r="44" spans="1:14" x14ac:dyDescent="0.2">
      <c r="A44" s="27" t="s">
        <v>166</v>
      </c>
      <c r="B44" s="26">
        <f t="shared" si="0"/>
        <v>11</v>
      </c>
      <c r="C44" s="29" t="s">
        <v>84</v>
      </c>
      <c r="D44" s="28">
        <f t="shared" si="1"/>
        <v>0</v>
      </c>
      <c r="E44" s="29" t="s">
        <v>114</v>
      </c>
      <c r="F44" s="28">
        <f t="shared" si="2"/>
        <v>5</v>
      </c>
      <c r="G44" s="29" t="s">
        <v>144</v>
      </c>
      <c r="H44" s="28">
        <f t="shared" si="3"/>
        <v>0</v>
      </c>
      <c r="I44" s="29">
        <v>16</v>
      </c>
      <c r="J44" s="28">
        <f t="shared" si="4"/>
        <v>0</v>
      </c>
      <c r="K44" s="29" t="s">
        <v>37</v>
      </c>
      <c r="L44" s="28">
        <f t="shared" si="5"/>
        <v>3</v>
      </c>
      <c r="M44" s="29">
        <v>311</v>
      </c>
      <c r="N44" s="28">
        <f t="shared" si="6"/>
        <v>3</v>
      </c>
    </row>
    <row r="45" spans="1:14" x14ac:dyDescent="0.2">
      <c r="A45" s="27" t="s">
        <v>254</v>
      </c>
      <c r="B45" s="26">
        <f t="shared" si="0"/>
        <v>10</v>
      </c>
      <c r="C45" s="29" t="s">
        <v>82</v>
      </c>
      <c r="D45" s="28">
        <f t="shared" si="1"/>
        <v>5</v>
      </c>
      <c r="E45" s="29" t="s">
        <v>90</v>
      </c>
      <c r="F45" s="28">
        <f t="shared" si="2"/>
        <v>0</v>
      </c>
      <c r="G45" s="29" t="s">
        <v>84</v>
      </c>
      <c r="H45" s="28">
        <f t="shared" si="3"/>
        <v>0</v>
      </c>
      <c r="I45" s="29">
        <v>11</v>
      </c>
      <c r="J45" s="28">
        <f t="shared" si="4"/>
        <v>1</v>
      </c>
      <c r="K45" s="29" t="s">
        <v>37</v>
      </c>
      <c r="L45" s="28">
        <f t="shared" si="5"/>
        <v>3</v>
      </c>
      <c r="M45" s="29">
        <v>321</v>
      </c>
      <c r="N45" s="28">
        <f t="shared" si="6"/>
        <v>1</v>
      </c>
    </row>
    <row r="46" spans="1:14" x14ac:dyDescent="0.2">
      <c r="A46" s="27" t="s">
        <v>329</v>
      </c>
      <c r="B46" s="26">
        <f t="shared" si="0"/>
        <v>10</v>
      </c>
      <c r="C46" s="29" t="s">
        <v>84</v>
      </c>
      <c r="D46" s="28">
        <f t="shared" si="1"/>
        <v>0</v>
      </c>
      <c r="E46" s="29" t="s">
        <v>110</v>
      </c>
      <c r="F46" s="28">
        <f t="shared" si="2"/>
        <v>0</v>
      </c>
      <c r="G46" s="29" t="s">
        <v>83</v>
      </c>
      <c r="H46" s="28">
        <f t="shared" si="3"/>
        <v>5</v>
      </c>
      <c r="I46" s="29">
        <v>11</v>
      </c>
      <c r="J46" s="28">
        <f t="shared" si="4"/>
        <v>1</v>
      </c>
      <c r="K46" s="29" t="s">
        <v>37</v>
      </c>
      <c r="L46" s="28">
        <f t="shared" si="5"/>
        <v>3</v>
      </c>
      <c r="M46" s="29">
        <v>340</v>
      </c>
      <c r="N46" s="28">
        <f t="shared" si="6"/>
        <v>1</v>
      </c>
    </row>
    <row r="47" spans="1:14" x14ac:dyDescent="0.2">
      <c r="A47" s="27" t="s">
        <v>176</v>
      </c>
      <c r="B47" s="26">
        <f t="shared" si="0"/>
        <v>10</v>
      </c>
      <c r="C47" s="29" t="s">
        <v>82</v>
      </c>
      <c r="D47" s="28">
        <f t="shared" si="1"/>
        <v>5</v>
      </c>
      <c r="E47" s="29" t="s">
        <v>84</v>
      </c>
      <c r="F47" s="28">
        <f t="shared" si="2"/>
        <v>0</v>
      </c>
      <c r="G47" s="29" t="s">
        <v>110</v>
      </c>
      <c r="H47" s="28">
        <f t="shared" si="3"/>
        <v>0</v>
      </c>
      <c r="I47" s="29">
        <v>12</v>
      </c>
      <c r="J47" s="28">
        <f t="shared" si="4"/>
        <v>1</v>
      </c>
      <c r="K47" s="29" t="s">
        <v>37</v>
      </c>
      <c r="L47" s="28">
        <f t="shared" si="5"/>
        <v>3</v>
      </c>
      <c r="M47" s="29">
        <v>330</v>
      </c>
      <c r="N47" s="28">
        <f t="shared" si="6"/>
        <v>1</v>
      </c>
    </row>
    <row r="48" spans="1:14" x14ac:dyDescent="0.2">
      <c r="A48" s="27" t="s">
        <v>287</v>
      </c>
      <c r="B48" s="26">
        <f t="shared" si="0"/>
        <v>10</v>
      </c>
      <c r="C48" s="29" t="s">
        <v>84</v>
      </c>
      <c r="D48" s="28">
        <f t="shared" si="1"/>
        <v>0</v>
      </c>
      <c r="E48" s="29" t="s">
        <v>114</v>
      </c>
      <c r="F48" s="28">
        <f t="shared" si="2"/>
        <v>5</v>
      </c>
      <c r="G48" s="29" t="s">
        <v>144</v>
      </c>
      <c r="H48" s="28">
        <f t="shared" si="3"/>
        <v>0</v>
      </c>
      <c r="I48" s="29">
        <v>12</v>
      </c>
      <c r="J48" s="28">
        <f t="shared" si="4"/>
        <v>1</v>
      </c>
      <c r="K48" s="29" t="s">
        <v>37</v>
      </c>
      <c r="L48" s="28">
        <f t="shared" si="5"/>
        <v>3</v>
      </c>
      <c r="M48" s="29">
        <v>330</v>
      </c>
      <c r="N48" s="28">
        <f t="shared" si="6"/>
        <v>1</v>
      </c>
    </row>
    <row r="49" spans="1:14" x14ac:dyDescent="0.2">
      <c r="A49" s="27" t="s">
        <v>137</v>
      </c>
      <c r="B49" s="26">
        <f t="shared" si="0"/>
        <v>10</v>
      </c>
      <c r="C49" s="29" t="s">
        <v>90</v>
      </c>
      <c r="D49" s="28">
        <f t="shared" si="1"/>
        <v>0</v>
      </c>
      <c r="E49" s="29" t="s">
        <v>144</v>
      </c>
      <c r="F49" s="28">
        <f t="shared" si="2"/>
        <v>0</v>
      </c>
      <c r="G49" s="29" t="s">
        <v>83</v>
      </c>
      <c r="H49" s="28">
        <f t="shared" si="3"/>
        <v>5</v>
      </c>
      <c r="I49" s="29">
        <v>11</v>
      </c>
      <c r="J49" s="28">
        <f t="shared" si="4"/>
        <v>1</v>
      </c>
      <c r="K49" s="29" t="s">
        <v>37</v>
      </c>
      <c r="L49" s="28">
        <f t="shared" si="5"/>
        <v>3</v>
      </c>
      <c r="M49" s="29">
        <v>335</v>
      </c>
      <c r="N49" s="28">
        <f t="shared" si="6"/>
        <v>1</v>
      </c>
    </row>
    <row r="50" spans="1:14" x14ac:dyDescent="0.2">
      <c r="A50" s="27" t="s">
        <v>320</v>
      </c>
      <c r="B50" s="26">
        <f t="shared" si="0"/>
        <v>10</v>
      </c>
      <c r="C50" s="29" t="s">
        <v>84</v>
      </c>
      <c r="D50" s="28">
        <f t="shared" si="1"/>
        <v>0</v>
      </c>
      <c r="E50" s="29" t="s">
        <v>114</v>
      </c>
      <c r="F50" s="28">
        <f t="shared" si="2"/>
        <v>5</v>
      </c>
      <c r="G50" s="29" t="s">
        <v>144</v>
      </c>
      <c r="H50" s="28">
        <f t="shared" si="3"/>
        <v>0</v>
      </c>
      <c r="I50" s="29">
        <v>11</v>
      </c>
      <c r="J50" s="28">
        <f t="shared" si="4"/>
        <v>1</v>
      </c>
      <c r="K50" s="29" t="s">
        <v>37</v>
      </c>
      <c r="L50" s="28">
        <f t="shared" si="5"/>
        <v>3</v>
      </c>
      <c r="M50" s="29">
        <v>325</v>
      </c>
      <c r="N50" s="28">
        <f t="shared" si="6"/>
        <v>1</v>
      </c>
    </row>
    <row r="51" spans="1:14" x14ac:dyDescent="0.2">
      <c r="A51" s="27" t="s">
        <v>339</v>
      </c>
      <c r="B51" s="26">
        <f t="shared" si="0"/>
        <v>10</v>
      </c>
      <c r="C51" s="29" t="s">
        <v>84</v>
      </c>
      <c r="D51" s="28">
        <f t="shared" si="1"/>
        <v>0</v>
      </c>
      <c r="E51" s="29" t="s">
        <v>114</v>
      </c>
      <c r="F51" s="28">
        <f t="shared" si="2"/>
        <v>5</v>
      </c>
      <c r="G51" s="29" t="s">
        <v>82</v>
      </c>
      <c r="H51" s="28">
        <f t="shared" si="3"/>
        <v>0</v>
      </c>
      <c r="I51" s="29">
        <v>12</v>
      </c>
      <c r="J51" s="28">
        <f t="shared" si="4"/>
        <v>1</v>
      </c>
      <c r="K51" s="29" t="s">
        <v>37</v>
      </c>
      <c r="L51" s="28">
        <f t="shared" si="5"/>
        <v>3</v>
      </c>
      <c r="M51" s="29">
        <v>325</v>
      </c>
      <c r="N51" s="28">
        <f t="shared" si="6"/>
        <v>1</v>
      </c>
    </row>
    <row r="52" spans="1:14" x14ac:dyDescent="0.2">
      <c r="A52" s="27" t="s">
        <v>382</v>
      </c>
      <c r="B52" s="26">
        <f t="shared" si="0"/>
        <v>10</v>
      </c>
      <c r="C52" s="29" t="s">
        <v>84</v>
      </c>
      <c r="D52" s="28">
        <f t="shared" si="1"/>
        <v>0</v>
      </c>
      <c r="E52" s="29" t="s">
        <v>114</v>
      </c>
      <c r="F52" s="28">
        <f t="shared" si="2"/>
        <v>5</v>
      </c>
      <c r="G52" s="29" t="s">
        <v>144</v>
      </c>
      <c r="H52" s="28">
        <f t="shared" si="3"/>
        <v>0</v>
      </c>
      <c r="I52" s="29">
        <v>12</v>
      </c>
      <c r="J52" s="28">
        <f t="shared" si="4"/>
        <v>1</v>
      </c>
      <c r="K52" s="29" t="s">
        <v>37</v>
      </c>
      <c r="L52" s="28">
        <f t="shared" si="5"/>
        <v>3</v>
      </c>
      <c r="M52" s="29">
        <v>330</v>
      </c>
      <c r="N52" s="28">
        <f t="shared" si="6"/>
        <v>1</v>
      </c>
    </row>
    <row r="53" spans="1:14" x14ac:dyDescent="0.2">
      <c r="A53" s="27" t="s">
        <v>360</v>
      </c>
      <c r="B53" s="26">
        <f t="shared" si="0"/>
        <v>10</v>
      </c>
      <c r="C53" s="29" t="s">
        <v>84</v>
      </c>
      <c r="D53" s="28">
        <f t="shared" si="1"/>
        <v>0</v>
      </c>
      <c r="E53" s="29" t="s">
        <v>90</v>
      </c>
      <c r="F53" s="28">
        <f t="shared" si="2"/>
        <v>0</v>
      </c>
      <c r="G53" s="29" t="s">
        <v>83</v>
      </c>
      <c r="H53" s="28">
        <f t="shared" si="3"/>
        <v>5</v>
      </c>
      <c r="I53" s="29">
        <v>11</v>
      </c>
      <c r="J53" s="28">
        <f t="shared" si="4"/>
        <v>1</v>
      </c>
      <c r="K53" s="29" t="s">
        <v>37</v>
      </c>
      <c r="L53" s="28">
        <f t="shared" si="5"/>
        <v>3</v>
      </c>
      <c r="M53" s="29">
        <v>331</v>
      </c>
      <c r="N53" s="28">
        <f t="shared" si="6"/>
        <v>1</v>
      </c>
    </row>
    <row r="54" spans="1:14" x14ac:dyDescent="0.2">
      <c r="A54" s="27" t="s">
        <v>502</v>
      </c>
      <c r="B54" s="26">
        <f t="shared" si="0"/>
        <v>10</v>
      </c>
      <c r="C54" s="29" t="s">
        <v>82</v>
      </c>
      <c r="D54" s="28">
        <f t="shared" si="1"/>
        <v>5</v>
      </c>
      <c r="E54" s="29" t="s">
        <v>90</v>
      </c>
      <c r="F54" s="28">
        <f t="shared" si="2"/>
        <v>0</v>
      </c>
      <c r="G54" s="29" t="s">
        <v>144</v>
      </c>
      <c r="H54" s="28">
        <f t="shared" si="3"/>
        <v>0</v>
      </c>
      <c r="I54" s="29">
        <v>12</v>
      </c>
      <c r="J54" s="28">
        <f t="shared" si="4"/>
        <v>1</v>
      </c>
      <c r="K54" s="29" t="s">
        <v>37</v>
      </c>
      <c r="L54" s="28">
        <f t="shared" si="5"/>
        <v>3</v>
      </c>
      <c r="M54" s="29">
        <v>335</v>
      </c>
      <c r="N54" s="28">
        <f t="shared" si="6"/>
        <v>1</v>
      </c>
    </row>
    <row r="55" spans="1:14" x14ac:dyDescent="0.2">
      <c r="A55" s="27" t="s">
        <v>564</v>
      </c>
      <c r="B55" s="26">
        <f t="shared" si="0"/>
        <v>10</v>
      </c>
      <c r="C55" s="29" t="s">
        <v>84</v>
      </c>
      <c r="D55" s="28">
        <f t="shared" si="1"/>
        <v>0</v>
      </c>
      <c r="E55" s="29" t="s">
        <v>144</v>
      </c>
      <c r="F55" s="28">
        <f t="shared" si="2"/>
        <v>0</v>
      </c>
      <c r="G55" s="29" t="s">
        <v>83</v>
      </c>
      <c r="H55" s="28">
        <f t="shared" si="3"/>
        <v>5</v>
      </c>
      <c r="I55" s="29">
        <v>12</v>
      </c>
      <c r="J55" s="28">
        <f t="shared" si="4"/>
        <v>1</v>
      </c>
      <c r="K55" s="29" t="s">
        <v>37</v>
      </c>
      <c r="L55" s="28">
        <f t="shared" si="5"/>
        <v>3</v>
      </c>
      <c r="M55" s="29">
        <v>333</v>
      </c>
      <c r="N55" s="28">
        <f t="shared" si="6"/>
        <v>1</v>
      </c>
    </row>
    <row r="56" spans="1:14" x14ac:dyDescent="0.2">
      <c r="A56" s="27" t="s">
        <v>469</v>
      </c>
      <c r="B56" s="26">
        <f t="shared" si="0"/>
        <v>10</v>
      </c>
      <c r="C56" s="29" t="s">
        <v>84</v>
      </c>
      <c r="D56" s="28">
        <f t="shared" si="1"/>
        <v>0</v>
      </c>
      <c r="E56" s="29" t="s">
        <v>114</v>
      </c>
      <c r="F56" s="28">
        <f t="shared" si="2"/>
        <v>5</v>
      </c>
      <c r="G56" s="29" t="s">
        <v>110</v>
      </c>
      <c r="H56" s="28">
        <f t="shared" si="3"/>
        <v>0</v>
      </c>
      <c r="I56" s="29">
        <v>12</v>
      </c>
      <c r="J56" s="28">
        <f t="shared" si="4"/>
        <v>1</v>
      </c>
      <c r="K56" s="29" t="s">
        <v>37</v>
      </c>
      <c r="L56" s="28">
        <f t="shared" si="5"/>
        <v>3</v>
      </c>
      <c r="M56" s="29">
        <v>340</v>
      </c>
      <c r="N56" s="28">
        <f t="shared" si="6"/>
        <v>1</v>
      </c>
    </row>
    <row r="57" spans="1:14" x14ac:dyDescent="0.2">
      <c r="A57" s="27" t="s">
        <v>384</v>
      </c>
      <c r="B57" s="26">
        <f t="shared" si="0"/>
        <v>10</v>
      </c>
      <c r="C57" s="29" t="s">
        <v>84</v>
      </c>
      <c r="D57" s="28">
        <f t="shared" si="1"/>
        <v>0</v>
      </c>
      <c r="E57" s="29" t="s">
        <v>114</v>
      </c>
      <c r="F57" s="28">
        <f t="shared" si="2"/>
        <v>5</v>
      </c>
      <c r="G57" s="29" t="s">
        <v>144</v>
      </c>
      <c r="H57" s="28">
        <f t="shared" si="3"/>
        <v>0</v>
      </c>
      <c r="I57" s="29">
        <v>12</v>
      </c>
      <c r="J57" s="28">
        <f t="shared" si="4"/>
        <v>1</v>
      </c>
      <c r="K57" s="29" t="s">
        <v>37</v>
      </c>
      <c r="L57" s="28">
        <f t="shared" si="5"/>
        <v>3</v>
      </c>
      <c r="M57" s="29">
        <v>333</v>
      </c>
      <c r="N57" s="28">
        <f t="shared" si="6"/>
        <v>1</v>
      </c>
    </row>
    <row r="58" spans="1:14" x14ac:dyDescent="0.2">
      <c r="A58" s="27" t="s">
        <v>248</v>
      </c>
      <c r="B58" s="26">
        <f t="shared" si="0"/>
        <v>10</v>
      </c>
      <c r="C58" s="29" t="s">
        <v>84</v>
      </c>
      <c r="D58" s="28">
        <f t="shared" si="1"/>
        <v>0</v>
      </c>
      <c r="E58" s="29" t="s">
        <v>90</v>
      </c>
      <c r="F58" s="28">
        <f t="shared" si="2"/>
        <v>0</v>
      </c>
      <c r="G58" s="29" t="s">
        <v>83</v>
      </c>
      <c r="H58" s="28">
        <f t="shared" si="3"/>
        <v>5</v>
      </c>
      <c r="I58" s="29">
        <v>10</v>
      </c>
      <c r="J58" s="28">
        <f t="shared" si="4"/>
        <v>1</v>
      </c>
      <c r="K58" s="29" t="s">
        <v>37</v>
      </c>
      <c r="L58" s="28">
        <f t="shared" si="5"/>
        <v>3</v>
      </c>
      <c r="M58" s="29">
        <v>336</v>
      </c>
      <c r="N58" s="28">
        <f t="shared" si="6"/>
        <v>1</v>
      </c>
    </row>
    <row r="59" spans="1:14" x14ac:dyDescent="0.2">
      <c r="A59" s="27" t="s">
        <v>387</v>
      </c>
      <c r="B59" s="26">
        <f t="shared" si="0"/>
        <v>10</v>
      </c>
      <c r="C59" s="29" t="s">
        <v>84</v>
      </c>
      <c r="D59" s="28">
        <f t="shared" si="1"/>
        <v>0</v>
      </c>
      <c r="E59" s="29" t="s">
        <v>110</v>
      </c>
      <c r="F59" s="28">
        <f t="shared" si="2"/>
        <v>0</v>
      </c>
      <c r="G59" s="29" t="s">
        <v>83</v>
      </c>
      <c r="H59" s="28">
        <f t="shared" si="3"/>
        <v>5</v>
      </c>
      <c r="I59" s="29">
        <v>11</v>
      </c>
      <c r="J59" s="28">
        <f t="shared" si="4"/>
        <v>1</v>
      </c>
      <c r="K59" s="29" t="s">
        <v>37</v>
      </c>
      <c r="L59" s="28">
        <f t="shared" si="5"/>
        <v>3</v>
      </c>
      <c r="M59" s="29">
        <v>320</v>
      </c>
      <c r="N59" s="28">
        <f t="shared" si="6"/>
        <v>1</v>
      </c>
    </row>
    <row r="60" spans="1:14" x14ac:dyDescent="0.2">
      <c r="A60" s="27" t="s">
        <v>565</v>
      </c>
      <c r="B60" s="26">
        <f t="shared" si="0"/>
        <v>10</v>
      </c>
      <c r="C60" s="29" t="s">
        <v>110</v>
      </c>
      <c r="D60" s="28">
        <f t="shared" si="1"/>
        <v>0</v>
      </c>
      <c r="E60" s="29" t="s">
        <v>84</v>
      </c>
      <c r="F60" s="28">
        <f t="shared" si="2"/>
        <v>0</v>
      </c>
      <c r="G60" s="29" t="s">
        <v>83</v>
      </c>
      <c r="H60" s="28">
        <f t="shared" si="3"/>
        <v>5</v>
      </c>
      <c r="I60" s="29">
        <v>11</v>
      </c>
      <c r="J60" s="28">
        <f t="shared" si="4"/>
        <v>1</v>
      </c>
      <c r="K60" s="29" t="s">
        <v>37</v>
      </c>
      <c r="L60" s="28">
        <f t="shared" si="5"/>
        <v>3</v>
      </c>
      <c r="M60" s="29">
        <v>325</v>
      </c>
      <c r="N60" s="28">
        <f t="shared" si="6"/>
        <v>1</v>
      </c>
    </row>
    <row r="61" spans="1:14" x14ac:dyDescent="0.2">
      <c r="A61" s="27" t="s">
        <v>207</v>
      </c>
      <c r="B61" s="26">
        <f t="shared" si="0"/>
        <v>9</v>
      </c>
      <c r="C61" s="29" t="s">
        <v>84</v>
      </c>
      <c r="D61" s="28">
        <f t="shared" si="1"/>
        <v>0</v>
      </c>
      <c r="E61" s="29" t="s">
        <v>110</v>
      </c>
      <c r="F61" s="28">
        <f t="shared" si="2"/>
        <v>0</v>
      </c>
      <c r="G61" s="29" t="s">
        <v>83</v>
      </c>
      <c r="H61" s="28">
        <f t="shared" si="3"/>
        <v>5</v>
      </c>
      <c r="I61" s="29">
        <v>15</v>
      </c>
      <c r="J61" s="28">
        <f t="shared" si="4"/>
        <v>0</v>
      </c>
      <c r="K61" s="29" t="s">
        <v>37</v>
      </c>
      <c r="L61" s="28">
        <f t="shared" si="5"/>
        <v>3</v>
      </c>
      <c r="M61" s="29">
        <v>335</v>
      </c>
      <c r="N61" s="28">
        <f t="shared" si="6"/>
        <v>1</v>
      </c>
    </row>
    <row r="62" spans="1:14" x14ac:dyDescent="0.2">
      <c r="A62" s="27" t="s">
        <v>288</v>
      </c>
      <c r="B62" s="26">
        <f t="shared" si="0"/>
        <v>9</v>
      </c>
      <c r="C62" s="29" t="s">
        <v>84</v>
      </c>
      <c r="D62" s="28">
        <f t="shared" si="1"/>
        <v>0</v>
      </c>
      <c r="E62" s="29" t="s">
        <v>90</v>
      </c>
      <c r="F62" s="28">
        <f t="shared" si="2"/>
        <v>0</v>
      </c>
      <c r="G62" s="29" t="s">
        <v>83</v>
      </c>
      <c r="H62" s="28">
        <f t="shared" si="3"/>
        <v>5</v>
      </c>
      <c r="I62" s="29">
        <v>15</v>
      </c>
      <c r="J62" s="28">
        <f t="shared" si="4"/>
        <v>0</v>
      </c>
      <c r="K62" s="29" t="s">
        <v>37</v>
      </c>
      <c r="L62" s="28">
        <f t="shared" si="5"/>
        <v>3</v>
      </c>
      <c r="M62" s="29">
        <v>340</v>
      </c>
      <c r="N62" s="28">
        <f t="shared" si="6"/>
        <v>1</v>
      </c>
    </row>
    <row r="63" spans="1:14" x14ac:dyDescent="0.2">
      <c r="A63" s="27" t="s">
        <v>182</v>
      </c>
      <c r="B63" s="26">
        <f t="shared" si="0"/>
        <v>9</v>
      </c>
      <c r="C63" s="29" t="s">
        <v>84</v>
      </c>
      <c r="D63" s="28">
        <f t="shared" si="1"/>
        <v>0</v>
      </c>
      <c r="E63" s="29" t="s">
        <v>90</v>
      </c>
      <c r="F63" s="28">
        <f t="shared" si="2"/>
        <v>0</v>
      </c>
      <c r="G63" s="29" t="s">
        <v>83</v>
      </c>
      <c r="H63" s="28">
        <f t="shared" si="3"/>
        <v>5</v>
      </c>
      <c r="I63" s="29">
        <v>14</v>
      </c>
      <c r="J63" s="28">
        <f t="shared" si="4"/>
        <v>0</v>
      </c>
      <c r="K63" s="29" t="s">
        <v>37</v>
      </c>
      <c r="L63" s="28">
        <f t="shared" si="5"/>
        <v>3</v>
      </c>
      <c r="M63" s="29">
        <v>327</v>
      </c>
      <c r="N63" s="28">
        <f t="shared" si="6"/>
        <v>1</v>
      </c>
    </row>
    <row r="64" spans="1:14" x14ac:dyDescent="0.2">
      <c r="A64" s="27" t="s">
        <v>231</v>
      </c>
      <c r="B64" s="26">
        <f t="shared" si="0"/>
        <v>9</v>
      </c>
      <c r="C64" s="29" t="s">
        <v>84</v>
      </c>
      <c r="D64" s="28">
        <f t="shared" si="1"/>
        <v>0</v>
      </c>
      <c r="E64" s="29" t="s">
        <v>114</v>
      </c>
      <c r="F64" s="28">
        <f t="shared" si="2"/>
        <v>5</v>
      </c>
      <c r="G64" s="29" t="s">
        <v>90</v>
      </c>
      <c r="H64" s="28">
        <f t="shared" si="3"/>
        <v>0</v>
      </c>
      <c r="I64" s="29">
        <v>15</v>
      </c>
      <c r="J64" s="28">
        <f t="shared" si="4"/>
        <v>0</v>
      </c>
      <c r="K64" s="29" t="s">
        <v>37</v>
      </c>
      <c r="L64" s="28">
        <f t="shared" si="5"/>
        <v>3</v>
      </c>
      <c r="M64" s="29">
        <v>325</v>
      </c>
      <c r="N64" s="28">
        <f t="shared" si="6"/>
        <v>1</v>
      </c>
    </row>
    <row r="65" spans="1:14" x14ac:dyDescent="0.2">
      <c r="A65" s="27" t="s">
        <v>235</v>
      </c>
      <c r="B65" s="26">
        <f t="shared" si="0"/>
        <v>9</v>
      </c>
      <c r="C65" s="29" t="s">
        <v>114</v>
      </c>
      <c r="D65" s="28">
        <f t="shared" si="1"/>
        <v>2.5</v>
      </c>
      <c r="E65" s="29" t="s">
        <v>82</v>
      </c>
      <c r="F65" s="28">
        <f t="shared" si="2"/>
        <v>2.5</v>
      </c>
      <c r="G65" s="29" t="s">
        <v>144</v>
      </c>
      <c r="H65" s="28">
        <f t="shared" si="3"/>
        <v>0</v>
      </c>
      <c r="I65" s="29">
        <v>14</v>
      </c>
      <c r="J65" s="28">
        <f t="shared" si="4"/>
        <v>0</v>
      </c>
      <c r="K65" s="29" t="s">
        <v>37</v>
      </c>
      <c r="L65" s="28">
        <f t="shared" si="5"/>
        <v>3</v>
      </c>
      <c r="M65" s="29">
        <v>341</v>
      </c>
      <c r="N65" s="28">
        <f t="shared" si="6"/>
        <v>1</v>
      </c>
    </row>
    <row r="66" spans="1:14" x14ac:dyDescent="0.2">
      <c r="A66" s="27" t="s">
        <v>95</v>
      </c>
      <c r="B66" s="26">
        <f t="shared" si="0"/>
        <v>9</v>
      </c>
      <c r="C66" s="29" t="s">
        <v>84</v>
      </c>
      <c r="D66" s="28">
        <f t="shared" si="1"/>
        <v>0</v>
      </c>
      <c r="E66" s="29" t="s">
        <v>114</v>
      </c>
      <c r="F66" s="28">
        <f t="shared" si="2"/>
        <v>5</v>
      </c>
      <c r="G66" s="29" t="s">
        <v>82</v>
      </c>
      <c r="H66" s="28">
        <f t="shared" si="3"/>
        <v>0</v>
      </c>
      <c r="I66" s="29">
        <v>13</v>
      </c>
      <c r="J66" s="28">
        <f t="shared" si="4"/>
        <v>0</v>
      </c>
      <c r="K66" s="29" t="s">
        <v>37</v>
      </c>
      <c r="L66" s="28">
        <f t="shared" si="5"/>
        <v>3</v>
      </c>
      <c r="M66" s="29">
        <v>340</v>
      </c>
      <c r="N66" s="28">
        <f t="shared" si="6"/>
        <v>1</v>
      </c>
    </row>
    <row r="67" spans="1:14" x14ac:dyDescent="0.2">
      <c r="A67" s="27" t="s">
        <v>255</v>
      </c>
      <c r="B67" s="26">
        <f t="shared" si="0"/>
        <v>9</v>
      </c>
      <c r="C67" s="29" t="s">
        <v>84</v>
      </c>
      <c r="D67" s="28">
        <f t="shared" si="1"/>
        <v>0</v>
      </c>
      <c r="E67" s="29" t="s">
        <v>114</v>
      </c>
      <c r="F67" s="28">
        <f t="shared" si="2"/>
        <v>5</v>
      </c>
      <c r="G67" s="29" t="s">
        <v>144</v>
      </c>
      <c r="H67" s="28">
        <f t="shared" si="3"/>
        <v>0</v>
      </c>
      <c r="I67" s="29">
        <v>13</v>
      </c>
      <c r="J67" s="28">
        <f t="shared" si="4"/>
        <v>0</v>
      </c>
      <c r="K67" s="29" t="s">
        <v>37</v>
      </c>
      <c r="L67" s="28">
        <f t="shared" si="5"/>
        <v>3</v>
      </c>
      <c r="M67" s="29">
        <v>334</v>
      </c>
      <c r="N67" s="28">
        <f t="shared" si="6"/>
        <v>1</v>
      </c>
    </row>
    <row r="68" spans="1:14" x14ac:dyDescent="0.2">
      <c r="A68" s="27" t="s">
        <v>490</v>
      </c>
      <c r="B68" s="26">
        <f t="shared" si="0"/>
        <v>9</v>
      </c>
      <c r="C68" s="29" t="s">
        <v>84</v>
      </c>
      <c r="D68" s="28">
        <f t="shared" si="1"/>
        <v>0</v>
      </c>
      <c r="E68" s="29" t="s">
        <v>114</v>
      </c>
      <c r="F68" s="28">
        <f t="shared" si="2"/>
        <v>5</v>
      </c>
      <c r="G68" s="29" t="s">
        <v>144</v>
      </c>
      <c r="H68" s="28">
        <f t="shared" si="3"/>
        <v>0</v>
      </c>
      <c r="I68" s="29">
        <v>13</v>
      </c>
      <c r="J68" s="28">
        <f t="shared" si="4"/>
        <v>0</v>
      </c>
      <c r="K68" s="29" t="s">
        <v>37</v>
      </c>
      <c r="L68" s="28">
        <f t="shared" si="5"/>
        <v>3</v>
      </c>
      <c r="M68" s="29">
        <v>330</v>
      </c>
      <c r="N68" s="28">
        <f t="shared" si="6"/>
        <v>1</v>
      </c>
    </row>
    <row r="69" spans="1:14" x14ac:dyDescent="0.2">
      <c r="A69" s="27" t="s">
        <v>461</v>
      </c>
      <c r="B69" s="26">
        <f t="shared" ref="B69:B132" si="7">D69+F69+H69+J69+L69+N69</f>
        <v>9</v>
      </c>
      <c r="C69" s="29" t="s">
        <v>114</v>
      </c>
      <c r="D69" s="28">
        <f t="shared" ref="D69:D132" si="8">IF(C69=C$3, 5,) + IF(AND(C69=E$3, E69=C$3), 2.5, 0)</f>
        <v>0</v>
      </c>
      <c r="E69" s="29" t="s">
        <v>84</v>
      </c>
      <c r="F69" s="28">
        <f t="shared" ref="F69:F132" si="9">IF(E69=E$3,5, 0) + IF(AND(E69=C$3, C69=E$3), 2.5, 0)</f>
        <v>0</v>
      </c>
      <c r="G69" s="29" t="s">
        <v>83</v>
      </c>
      <c r="H69" s="28">
        <f t="shared" ref="H69:H132" si="10">IF(G69=G$3, 5, 0)</f>
        <v>5</v>
      </c>
      <c r="I69" s="29">
        <v>15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0</v>
      </c>
      <c r="K69" s="29" t="s">
        <v>37</v>
      </c>
      <c r="L69" s="28">
        <f t="shared" ref="L69:L132" si="12">IF(K69=K$3, 3, 0)</f>
        <v>3</v>
      </c>
      <c r="M69" s="29">
        <v>330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1</v>
      </c>
    </row>
    <row r="70" spans="1:14" x14ac:dyDescent="0.2">
      <c r="A70" s="27" t="s">
        <v>321</v>
      </c>
      <c r="B70" s="26">
        <f t="shared" si="7"/>
        <v>9</v>
      </c>
      <c r="C70" s="29" t="s">
        <v>82</v>
      </c>
      <c r="D70" s="28">
        <f t="shared" si="8"/>
        <v>5</v>
      </c>
      <c r="E70" s="29" t="s">
        <v>144</v>
      </c>
      <c r="F70" s="28">
        <f t="shared" si="9"/>
        <v>0</v>
      </c>
      <c r="G70" s="29" t="s">
        <v>84</v>
      </c>
      <c r="H70" s="28">
        <f t="shared" si="10"/>
        <v>0</v>
      </c>
      <c r="I70" s="29">
        <v>14</v>
      </c>
      <c r="J70" s="28">
        <f t="shared" si="11"/>
        <v>0</v>
      </c>
      <c r="K70" s="29" t="s">
        <v>37</v>
      </c>
      <c r="L70" s="28">
        <f t="shared" si="12"/>
        <v>3</v>
      </c>
      <c r="M70" s="29">
        <v>342</v>
      </c>
      <c r="N70" s="28">
        <f t="shared" si="13"/>
        <v>1</v>
      </c>
    </row>
    <row r="71" spans="1:14" x14ac:dyDescent="0.2">
      <c r="A71" s="27" t="s">
        <v>205</v>
      </c>
      <c r="B71" s="26">
        <f t="shared" si="7"/>
        <v>9</v>
      </c>
      <c r="C71" s="29" t="s">
        <v>84</v>
      </c>
      <c r="D71" s="28">
        <f t="shared" si="8"/>
        <v>0</v>
      </c>
      <c r="E71" s="29" t="s">
        <v>144</v>
      </c>
      <c r="F71" s="28">
        <f t="shared" si="9"/>
        <v>0</v>
      </c>
      <c r="G71" s="29" t="s">
        <v>83</v>
      </c>
      <c r="H71" s="28">
        <f t="shared" si="10"/>
        <v>5</v>
      </c>
      <c r="I71" s="29">
        <v>13</v>
      </c>
      <c r="J71" s="28">
        <f t="shared" si="11"/>
        <v>0</v>
      </c>
      <c r="K71" s="29" t="s">
        <v>37</v>
      </c>
      <c r="L71" s="28">
        <f t="shared" si="12"/>
        <v>3</v>
      </c>
      <c r="M71" s="29">
        <v>340</v>
      </c>
      <c r="N71" s="28">
        <f t="shared" si="13"/>
        <v>1</v>
      </c>
    </row>
    <row r="72" spans="1:14" x14ac:dyDescent="0.2">
      <c r="A72" s="27" t="s">
        <v>200</v>
      </c>
      <c r="B72" s="26">
        <f t="shared" si="7"/>
        <v>9</v>
      </c>
      <c r="C72" s="29" t="s">
        <v>144</v>
      </c>
      <c r="D72" s="28">
        <f t="shared" si="8"/>
        <v>0</v>
      </c>
      <c r="E72" s="29" t="s">
        <v>90</v>
      </c>
      <c r="F72" s="28">
        <f t="shared" si="9"/>
        <v>0</v>
      </c>
      <c r="G72" s="29" t="s">
        <v>83</v>
      </c>
      <c r="H72" s="28">
        <f t="shared" si="10"/>
        <v>5</v>
      </c>
      <c r="I72" s="29">
        <v>13</v>
      </c>
      <c r="J72" s="28">
        <f t="shared" si="11"/>
        <v>0</v>
      </c>
      <c r="K72" s="29" t="s">
        <v>37</v>
      </c>
      <c r="L72" s="28">
        <f t="shared" si="12"/>
        <v>3</v>
      </c>
      <c r="M72" s="29">
        <v>333</v>
      </c>
      <c r="N72" s="28">
        <f t="shared" si="13"/>
        <v>1</v>
      </c>
    </row>
    <row r="73" spans="1:14" x14ac:dyDescent="0.2">
      <c r="A73" s="27" t="s">
        <v>447</v>
      </c>
      <c r="B73" s="26">
        <f t="shared" si="7"/>
        <v>9</v>
      </c>
      <c r="C73" s="29" t="s">
        <v>84</v>
      </c>
      <c r="D73" s="28">
        <f t="shared" si="8"/>
        <v>0</v>
      </c>
      <c r="E73" s="29" t="s">
        <v>114</v>
      </c>
      <c r="F73" s="28">
        <f t="shared" si="9"/>
        <v>5</v>
      </c>
      <c r="G73" s="29" t="s">
        <v>82</v>
      </c>
      <c r="H73" s="28">
        <f t="shared" si="10"/>
        <v>0</v>
      </c>
      <c r="I73" s="29">
        <v>16</v>
      </c>
      <c r="J73" s="28">
        <f t="shared" si="11"/>
        <v>0</v>
      </c>
      <c r="K73" s="29" t="s">
        <v>37</v>
      </c>
      <c r="L73" s="28">
        <f t="shared" si="12"/>
        <v>3</v>
      </c>
      <c r="M73" s="29">
        <v>323</v>
      </c>
      <c r="N73" s="28">
        <f t="shared" si="13"/>
        <v>1</v>
      </c>
    </row>
    <row r="74" spans="1:14" x14ac:dyDescent="0.2">
      <c r="A74" s="27" t="s">
        <v>224</v>
      </c>
      <c r="B74" s="26">
        <f t="shared" si="7"/>
        <v>9</v>
      </c>
      <c r="C74" s="29" t="s">
        <v>84</v>
      </c>
      <c r="D74" s="28">
        <f t="shared" si="8"/>
        <v>0</v>
      </c>
      <c r="E74" s="29" t="s">
        <v>114</v>
      </c>
      <c r="F74" s="28">
        <f t="shared" si="9"/>
        <v>5</v>
      </c>
      <c r="G74" s="29" t="s">
        <v>144</v>
      </c>
      <c r="H74" s="28">
        <f t="shared" si="10"/>
        <v>0</v>
      </c>
      <c r="I74" s="29">
        <v>9</v>
      </c>
      <c r="J74" s="28">
        <f t="shared" si="11"/>
        <v>3</v>
      </c>
      <c r="K74" s="29" t="s">
        <v>35</v>
      </c>
      <c r="L74" s="28">
        <f t="shared" si="12"/>
        <v>0</v>
      </c>
      <c r="M74" s="29">
        <v>338</v>
      </c>
      <c r="N74" s="28">
        <f t="shared" si="13"/>
        <v>1</v>
      </c>
    </row>
    <row r="75" spans="1:14" x14ac:dyDescent="0.2">
      <c r="A75" s="27" t="s">
        <v>257</v>
      </c>
      <c r="B75" s="26">
        <f t="shared" si="7"/>
        <v>9</v>
      </c>
      <c r="C75" s="29" t="s">
        <v>84</v>
      </c>
      <c r="D75" s="28">
        <f t="shared" si="8"/>
        <v>0</v>
      </c>
      <c r="E75" s="29" t="s">
        <v>114</v>
      </c>
      <c r="F75" s="28">
        <f t="shared" si="9"/>
        <v>5</v>
      </c>
      <c r="G75" s="29" t="s">
        <v>82</v>
      </c>
      <c r="H75" s="28">
        <f t="shared" si="10"/>
        <v>0</v>
      </c>
      <c r="I75" s="29">
        <v>14</v>
      </c>
      <c r="J75" s="28">
        <f t="shared" si="11"/>
        <v>0</v>
      </c>
      <c r="K75" s="29" t="s">
        <v>37</v>
      </c>
      <c r="L75" s="28">
        <f t="shared" si="12"/>
        <v>3</v>
      </c>
      <c r="M75" s="29">
        <v>340</v>
      </c>
      <c r="N75" s="28">
        <f t="shared" si="13"/>
        <v>1</v>
      </c>
    </row>
    <row r="76" spans="1:14" x14ac:dyDescent="0.2">
      <c r="A76" s="27" t="s">
        <v>183</v>
      </c>
      <c r="B76" s="26">
        <f t="shared" si="7"/>
        <v>9</v>
      </c>
      <c r="C76" s="29" t="s">
        <v>110</v>
      </c>
      <c r="D76" s="28">
        <f t="shared" si="8"/>
        <v>0</v>
      </c>
      <c r="E76" s="29" t="s">
        <v>90</v>
      </c>
      <c r="F76" s="28">
        <f t="shared" si="9"/>
        <v>0</v>
      </c>
      <c r="G76" s="29" t="s">
        <v>83</v>
      </c>
      <c r="H76" s="28">
        <f t="shared" si="10"/>
        <v>5</v>
      </c>
      <c r="I76" s="29">
        <v>15</v>
      </c>
      <c r="J76" s="28">
        <f t="shared" si="11"/>
        <v>0</v>
      </c>
      <c r="K76" s="29" t="s">
        <v>37</v>
      </c>
      <c r="L76" s="28">
        <f t="shared" si="12"/>
        <v>3</v>
      </c>
      <c r="M76" s="29">
        <v>341</v>
      </c>
      <c r="N76" s="28">
        <f t="shared" si="13"/>
        <v>1</v>
      </c>
    </row>
    <row r="77" spans="1:14" x14ac:dyDescent="0.2">
      <c r="A77" s="27" t="s">
        <v>353</v>
      </c>
      <c r="B77" s="26">
        <f t="shared" si="7"/>
        <v>9</v>
      </c>
      <c r="C77" s="29" t="s">
        <v>84</v>
      </c>
      <c r="D77" s="28">
        <f t="shared" si="8"/>
        <v>0</v>
      </c>
      <c r="E77" s="29" t="s">
        <v>114</v>
      </c>
      <c r="F77" s="28">
        <f t="shared" si="9"/>
        <v>5</v>
      </c>
      <c r="G77" s="29" t="s">
        <v>144</v>
      </c>
      <c r="H77" s="28">
        <f t="shared" si="10"/>
        <v>0</v>
      </c>
      <c r="I77" s="29">
        <v>12</v>
      </c>
      <c r="J77" s="28">
        <f t="shared" si="11"/>
        <v>1</v>
      </c>
      <c r="K77" s="29" t="s">
        <v>37</v>
      </c>
      <c r="L77" s="28">
        <f t="shared" si="12"/>
        <v>3</v>
      </c>
      <c r="M77" s="29">
        <v>345</v>
      </c>
      <c r="N77" s="28">
        <f t="shared" si="13"/>
        <v>0</v>
      </c>
    </row>
    <row r="78" spans="1:14" x14ac:dyDescent="0.2">
      <c r="A78" s="27" t="s">
        <v>294</v>
      </c>
      <c r="B78" s="26">
        <f t="shared" si="7"/>
        <v>9</v>
      </c>
      <c r="C78" s="29" t="s">
        <v>84</v>
      </c>
      <c r="D78" s="28">
        <f t="shared" si="8"/>
        <v>0</v>
      </c>
      <c r="E78" s="29" t="s">
        <v>114</v>
      </c>
      <c r="F78" s="28">
        <f t="shared" si="9"/>
        <v>5</v>
      </c>
      <c r="G78" s="29" t="s">
        <v>110</v>
      </c>
      <c r="H78" s="28">
        <f t="shared" si="10"/>
        <v>0</v>
      </c>
      <c r="I78" s="29">
        <v>14</v>
      </c>
      <c r="J78" s="28">
        <f t="shared" si="11"/>
        <v>0</v>
      </c>
      <c r="K78" s="29" t="s">
        <v>37</v>
      </c>
      <c r="L78" s="28">
        <f t="shared" si="12"/>
        <v>3</v>
      </c>
      <c r="M78" s="29">
        <v>339</v>
      </c>
      <c r="N78" s="28">
        <f t="shared" si="13"/>
        <v>1</v>
      </c>
    </row>
    <row r="79" spans="1:14" x14ac:dyDescent="0.2">
      <c r="A79" s="27" t="s">
        <v>297</v>
      </c>
      <c r="B79" s="26">
        <f t="shared" si="7"/>
        <v>9</v>
      </c>
      <c r="C79" s="29" t="s">
        <v>84</v>
      </c>
      <c r="D79" s="28">
        <f t="shared" si="8"/>
        <v>0</v>
      </c>
      <c r="E79" s="29" t="s">
        <v>114</v>
      </c>
      <c r="F79" s="28">
        <f t="shared" si="9"/>
        <v>5</v>
      </c>
      <c r="G79" s="29" t="s">
        <v>144</v>
      </c>
      <c r="H79" s="28">
        <f t="shared" si="10"/>
        <v>0</v>
      </c>
      <c r="I79" s="29">
        <v>14</v>
      </c>
      <c r="J79" s="28">
        <f t="shared" si="11"/>
        <v>0</v>
      </c>
      <c r="K79" s="29" t="s">
        <v>37</v>
      </c>
      <c r="L79" s="28">
        <f t="shared" si="12"/>
        <v>3</v>
      </c>
      <c r="M79" s="29">
        <v>335</v>
      </c>
      <c r="N79" s="28">
        <f t="shared" si="13"/>
        <v>1</v>
      </c>
    </row>
    <row r="80" spans="1:14" x14ac:dyDescent="0.2">
      <c r="A80" s="27" t="s">
        <v>247</v>
      </c>
      <c r="B80" s="26">
        <f t="shared" si="7"/>
        <v>9</v>
      </c>
      <c r="C80" s="29" t="s">
        <v>84</v>
      </c>
      <c r="D80" s="28">
        <f t="shared" si="8"/>
        <v>0</v>
      </c>
      <c r="E80" s="29" t="s">
        <v>144</v>
      </c>
      <c r="F80" s="28">
        <f t="shared" si="9"/>
        <v>0</v>
      </c>
      <c r="G80" s="29" t="s">
        <v>83</v>
      </c>
      <c r="H80" s="28">
        <f t="shared" si="10"/>
        <v>5</v>
      </c>
      <c r="I80" s="29">
        <v>9</v>
      </c>
      <c r="J80" s="28">
        <f t="shared" si="11"/>
        <v>3</v>
      </c>
      <c r="K80" s="29" t="s">
        <v>35</v>
      </c>
      <c r="L80" s="28">
        <f t="shared" si="12"/>
        <v>0</v>
      </c>
      <c r="M80" s="29">
        <v>327</v>
      </c>
      <c r="N80" s="28">
        <f t="shared" si="13"/>
        <v>1</v>
      </c>
    </row>
    <row r="81" spans="1:14" x14ac:dyDescent="0.2">
      <c r="A81" s="27" t="s">
        <v>345</v>
      </c>
      <c r="B81" s="26">
        <f t="shared" si="7"/>
        <v>9</v>
      </c>
      <c r="C81" s="29" t="s">
        <v>84</v>
      </c>
      <c r="D81" s="28">
        <f t="shared" si="8"/>
        <v>0</v>
      </c>
      <c r="E81" s="29" t="s">
        <v>110</v>
      </c>
      <c r="F81" s="28">
        <f t="shared" si="9"/>
        <v>0</v>
      </c>
      <c r="G81" s="29" t="s">
        <v>83</v>
      </c>
      <c r="H81" s="28">
        <f t="shared" si="10"/>
        <v>5</v>
      </c>
      <c r="I81" s="29">
        <v>13</v>
      </c>
      <c r="J81" s="28">
        <f t="shared" si="11"/>
        <v>0</v>
      </c>
      <c r="K81" s="29" t="s">
        <v>37</v>
      </c>
      <c r="L81" s="28">
        <f t="shared" si="12"/>
        <v>3</v>
      </c>
      <c r="M81" s="29">
        <v>330</v>
      </c>
      <c r="N81" s="28">
        <f t="shared" si="13"/>
        <v>1</v>
      </c>
    </row>
    <row r="82" spans="1:14" x14ac:dyDescent="0.2">
      <c r="A82" s="27" t="s">
        <v>242</v>
      </c>
      <c r="B82" s="26">
        <f t="shared" si="7"/>
        <v>9</v>
      </c>
      <c r="C82" s="29" t="s">
        <v>84</v>
      </c>
      <c r="D82" s="28">
        <f t="shared" si="8"/>
        <v>0</v>
      </c>
      <c r="E82" s="29" t="s">
        <v>82</v>
      </c>
      <c r="F82" s="28">
        <f t="shared" si="9"/>
        <v>0</v>
      </c>
      <c r="G82" s="29" t="s">
        <v>83</v>
      </c>
      <c r="H82" s="28">
        <f t="shared" si="10"/>
        <v>5</v>
      </c>
      <c r="I82" s="29">
        <v>13</v>
      </c>
      <c r="J82" s="28">
        <f t="shared" si="11"/>
        <v>0</v>
      </c>
      <c r="K82" s="29" t="s">
        <v>37</v>
      </c>
      <c r="L82" s="28">
        <f t="shared" si="12"/>
        <v>3</v>
      </c>
      <c r="M82" s="29">
        <v>333</v>
      </c>
      <c r="N82" s="28">
        <f t="shared" si="13"/>
        <v>1</v>
      </c>
    </row>
    <row r="83" spans="1:14" x14ac:dyDescent="0.2">
      <c r="A83" s="27" t="s">
        <v>457</v>
      </c>
      <c r="B83" s="26">
        <f t="shared" si="7"/>
        <v>9</v>
      </c>
      <c r="C83" s="29" t="s">
        <v>84</v>
      </c>
      <c r="D83" s="28">
        <f t="shared" si="8"/>
        <v>0</v>
      </c>
      <c r="E83" s="29" t="s">
        <v>114</v>
      </c>
      <c r="F83" s="28">
        <f t="shared" si="9"/>
        <v>5</v>
      </c>
      <c r="G83" s="29" t="s">
        <v>82</v>
      </c>
      <c r="H83" s="28">
        <f t="shared" si="10"/>
        <v>0</v>
      </c>
      <c r="I83" s="29">
        <v>14</v>
      </c>
      <c r="J83" s="28">
        <f t="shared" si="11"/>
        <v>0</v>
      </c>
      <c r="K83" s="29" t="s">
        <v>37</v>
      </c>
      <c r="L83" s="28">
        <f t="shared" si="12"/>
        <v>3</v>
      </c>
      <c r="M83" s="29">
        <v>340</v>
      </c>
      <c r="N83" s="28">
        <f t="shared" si="13"/>
        <v>1</v>
      </c>
    </row>
    <row r="84" spans="1:14" x14ac:dyDescent="0.2">
      <c r="A84" s="27" t="s">
        <v>343</v>
      </c>
      <c r="B84" s="26">
        <f t="shared" si="7"/>
        <v>9</v>
      </c>
      <c r="C84" s="29" t="s">
        <v>84</v>
      </c>
      <c r="D84" s="28">
        <f t="shared" si="8"/>
        <v>0</v>
      </c>
      <c r="E84" s="29" t="s">
        <v>114</v>
      </c>
      <c r="F84" s="28">
        <f t="shared" si="9"/>
        <v>5</v>
      </c>
      <c r="G84" s="29" t="s">
        <v>144</v>
      </c>
      <c r="H84" s="28">
        <f t="shared" si="10"/>
        <v>0</v>
      </c>
      <c r="I84" s="29">
        <v>13</v>
      </c>
      <c r="J84" s="28">
        <f t="shared" si="11"/>
        <v>0</v>
      </c>
      <c r="K84" s="29" t="s">
        <v>37</v>
      </c>
      <c r="L84" s="28">
        <f t="shared" si="12"/>
        <v>3</v>
      </c>
      <c r="M84" s="29">
        <v>334</v>
      </c>
      <c r="N84" s="28">
        <f t="shared" si="13"/>
        <v>1</v>
      </c>
    </row>
    <row r="85" spans="1:14" x14ac:dyDescent="0.2">
      <c r="A85" s="27" t="s">
        <v>296</v>
      </c>
      <c r="B85" s="26">
        <f t="shared" si="7"/>
        <v>9</v>
      </c>
      <c r="C85" s="29" t="s">
        <v>84</v>
      </c>
      <c r="D85" s="28">
        <f t="shared" si="8"/>
        <v>0</v>
      </c>
      <c r="E85" s="29" t="s">
        <v>114</v>
      </c>
      <c r="F85" s="28">
        <f t="shared" si="9"/>
        <v>5</v>
      </c>
      <c r="G85" s="29" t="s">
        <v>144</v>
      </c>
      <c r="H85" s="28">
        <f t="shared" si="10"/>
        <v>0</v>
      </c>
      <c r="I85" s="29">
        <v>13</v>
      </c>
      <c r="J85" s="28">
        <f t="shared" si="11"/>
        <v>0</v>
      </c>
      <c r="K85" s="29" t="s">
        <v>37</v>
      </c>
      <c r="L85" s="28">
        <f t="shared" si="12"/>
        <v>3</v>
      </c>
      <c r="M85" s="29">
        <v>333</v>
      </c>
      <c r="N85" s="28">
        <f t="shared" si="13"/>
        <v>1</v>
      </c>
    </row>
    <row r="86" spans="1:14" x14ac:dyDescent="0.2">
      <c r="A86" s="27" t="s">
        <v>363</v>
      </c>
      <c r="B86" s="26">
        <f t="shared" si="7"/>
        <v>9</v>
      </c>
      <c r="C86" s="29" t="s">
        <v>84</v>
      </c>
      <c r="D86" s="28">
        <f t="shared" si="8"/>
        <v>0</v>
      </c>
      <c r="E86" s="29" t="s">
        <v>114</v>
      </c>
      <c r="F86" s="28">
        <f t="shared" si="9"/>
        <v>5</v>
      </c>
      <c r="G86" s="29" t="s">
        <v>144</v>
      </c>
      <c r="H86" s="28">
        <f t="shared" si="10"/>
        <v>0</v>
      </c>
      <c r="I86" s="29">
        <v>14</v>
      </c>
      <c r="J86" s="28">
        <f t="shared" si="11"/>
        <v>0</v>
      </c>
      <c r="K86" s="29" t="s">
        <v>37</v>
      </c>
      <c r="L86" s="28">
        <f t="shared" si="12"/>
        <v>3</v>
      </c>
      <c r="M86" s="29">
        <v>335</v>
      </c>
      <c r="N86" s="28">
        <f t="shared" si="13"/>
        <v>1</v>
      </c>
    </row>
    <row r="87" spans="1:14" x14ac:dyDescent="0.2">
      <c r="A87" s="27" t="s">
        <v>312</v>
      </c>
      <c r="B87" s="26">
        <f t="shared" si="7"/>
        <v>9</v>
      </c>
      <c r="C87" s="29" t="s">
        <v>114</v>
      </c>
      <c r="D87" s="28">
        <f t="shared" si="8"/>
        <v>0</v>
      </c>
      <c r="E87" s="29" t="s">
        <v>84</v>
      </c>
      <c r="F87" s="28">
        <f t="shared" si="9"/>
        <v>0</v>
      </c>
      <c r="G87" s="29" t="s">
        <v>83</v>
      </c>
      <c r="H87" s="28">
        <f t="shared" si="10"/>
        <v>5</v>
      </c>
      <c r="I87" s="29">
        <v>14</v>
      </c>
      <c r="J87" s="28">
        <f t="shared" si="11"/>
        <v>0</v>
      </c>
      <c r="K87" s="29" t="s">
        <v>37</v>
      </c>
      <c r="L87" s="28">
        <f t="shared" si="12"/>
        <v>3</v>
      </c>
      <c r="M87" s="29">
        <v>335</v>
      </c>
      <c r="N87" s="28">
        <f t="shared" si="13"/>
        <v>1</v>
      </c>
    </row>
    <row r="88" spans="1:14" x14ac:dyDescent="0.2">
      <c r="A88" s="27" t="s">
        <v>283</v>
      </c>
      <c r="B88" s="26">
        <f t="shared" si="7"/>
        <v>9</v>
      </c>
      <c r="C88" s="29" t="s">
        <v>84</v>
      </c>
      <c r="D88" s="28">
        <f t="shared" si="8"/>
        <v>0</v>
      </c>
      <c r="E88" s="29" t="s">
        <v>144</v>
      </c>
      <c r="F88" s="28">
        <f t="shared" si="9"/>
        <v>0</v>
      </c>
      <c r="G88" s="29" t="s">
        <v>83</v>
      </c>
      <c r="H88" s="28">
        <f t="shared" si="10"/>
        <v>5</v>
      </c>
      <c r="I88" s="29">
        <v>11</v>
      </c>
      <c r="J88" s="28">
        <f t="shared" si="11"/>
        <v>1</v>
      </c>
      <c r="K88" s="29" t="s">
        <v>37</v>
      </c>
      <c r="L88" s="28">
        <f t="shared" si="12"/>
        <v>3</v>
      </c>
      <c r="M88" s="29">
        <v>348</v>
      </c>
      <c r="N88" s="28">
        <f t="shared" si="13"/>
        <v>0</v>
      </c>
    </row>
    <row r="89" spans="1:14" x14ac:dyDescent="0.2">
      <c r="A89" s="27" t="s">
        <v>393</v>
      </c>
      <c r="B89" s="26">
        <f t="shared" si="7"/>
        <v>9</v>
      </c>
      <c r="C89" s="29" t="s">
        <v>144</v>
      </c>
      <c r="D89" s="28">
        <f t="shared" si="8"/>
        <v>0</v>
      </c>
      <c r="E89" s="29" t="s">
        <v>110</v>
      </c>
      <c r="F89" s="28">
        <f t="shared" si="9"/>
        <v>0</v>
      </c>
      <c r="G89" s="29" t="s">
        <v>83</v>
      </c>
      <c r="H89" s="28">
        <f t="shared" si="10"/>
        <v>5</v>
      </c>
      <c r="I89" s="29">
        <v>13</v>
      </c>
      <c r="J89" s="28">
        <f t="shared" si="11"/>
        <v>0</v>
      </c>
      <c r="K89" s="29" t="s">
        <v>37</v>
      </c>
      <c r="L89" s="28">
        <f t="shared" si="12"/>
        <v>3</v>
      </c>
      <c r="M89" s="29">
        <v>318</v>
      </c>
      <c r="N89" s="28">
        <f t="shared" si="13"/>
        <v>1</v>
      </c>
    </row>
    <row r="90" spans="1:14" x14ac:dyDescent="0.2">
      <c r="A90" s="27" t="s">
        <v>389</v>
      </c>
      <c r="B90" s="26">
        <f t="shared" si="7"/>
        <v>9</v>
      </c>
      <c r="C90" s="29" t="s">
        <v>90</v>
      </c>
      <c r="D90" s="28">
        <f t="shared" si="8"/>
        <v>0</v>
      </c>
      <c r="E90" s="29" t="s">
        <v>84</v>
      </c>
      <c r="F90" s="28">
        <f t="shared" si="9"/>
        <v>0</v>
      </c>
      <c r="G90" s="29" t="s">
        <v>83</v>
      </c>
      <c r="H90" s="28">
        <f t="shared" si="10"/>
        <v>5</v>
      </c>
      <c r="I90" s="29">
        <v>13</v>
      </c>
      <c r="J90" s="28">
        <f t="shared" si="11"/>
        <v>0</v>
      </c>
      <c r="K90" s="29" t="s">
        <v>37</v>
      </c>
      <c r="L90" s="28">
        <f t="shared" si="12"/>
        <v>3</v>
      </c>
      <c r="M90" s="29">
        <v>335</v>
      </c>
      <c r="N90" s="28">
        <f t="shared" si="13"/>
        <v>1</v>
      </c>
    </row>
    <row r="91" spans="1:14" x14ac:dyDescent="0.2">
      <c r="A91" s="27" t="s">
        <v>456</v>
      </c>
      <c r="B91" s="26">
        <f t="shared" si="7"/>
        <v>8</v>
      </c>
      <c r="C91" s="29" t="s">
        <v>84</v>
      </c>
      <c r="D91" s="28">
        <f t="shared" si="8"/>
        <v>0</v>
      </c>
      <c r="E91" s="29" t="s">
        <v>114</v>
      </c>
      <c r="F91" s="28">
        <f t="shared" si="9"/>
        <v>5</v>
      </c>
      <c r="G91" s="29" t="s">
        <v>90</v>
      </c>
      <c r="H91" s="28">
        <f t="shared" si="10"/>
        <v>0</v>
      </c>
      <c r="I91" s="29">
        <v>15</v>
      </c>
      <c r="J91" s="28">
        <f t="shared" si="11"/>
        <v>0</v>
      </c>
      <c r="K91" s="29" t="s">
        <v>37</v>
      </c>
      <c r="L91" s="28">
        <f t="shared" si="12"/>
        <v>3</v>
      </c>
      <c r="M91" s="29">
        <v>350</v>
      </c>
      <c r="N91" s="28">
        <f t="shared" si="13"/>
        <v>0</v>
      </c>
    </row>
    <row r="92" spans="1:14" x14ac:dyDescent="0.2">
      <c r="A92" s="27" t="s">
        <v>271</v>
      </c>
      <c r="B92" s="26">
        <f t="shared" si="7"/>
        <v>8</v>
      </c>
      <c r="C92" s="29" t="s">
        <v>114</v>
      </c>
      <c r="D92" s="28">
        <f t="shared" si="8"/>
        <v>0</v>
      </c>
      <c r="E92" s="29" t="s">
        <v>84</v>
      </c>
      <c r="F92" s="28">
        <f t="shared" si="9"/>
        <v>0</v>
      </c>
      <c r="G92" s="29" t="s">
        <v>83</v>
      </c>
      <c r="H92" s="28">
        <f t="shared" si="10"/>
        <v>5</v>
      </c>
      <c r="I92" s="29">
        <v>13</v>
      </c>
      <c r="J92" s="28">
        <f t="shared" si="11"/>
        <v>0</v>
      </c>
      <c r="K92" s="29" t="s">
        <v>37</v>
      </c>
      <c r="L92" s="28">
        <f t="shared" si="12"/>
        <v>3</v>
      </c>
      <c r="M92" s="29">
        <v>350</v>
      </c>
      <c r="N92" s="28">
        <f t="shared" si="13"/>
        <v>0</v>
      </c>
    </row>
    <row r="93" spans="1:14" x14ac:dyDescent="0.2">
      <c r="A93" s="27" t="s">
        <v>219</v>
      </c>
      <c r="B93" s="26">
        <f t="shared" si="7"/>
        <v>8</v>
      </c>
      <c r="C93" s="29" t="s">
        <v>114</v>
      </c>
      <c r="D93" s="28">
        <f t="shared" si="8"/>
        <v>0</v>
      </c>
      <c r="E93" s="29" t="s">
        <v>84</v>
      </c>
      <c r="F93" s="28">
        <f t="shared" si="9"/>
        <v>0</v>
      </c>
      <c r="G93" s="29" t="s">
        <v>83</v>
      </c>
      <c r="H93" s="28">
        <f t="shared" si="10"/>
        <v>5</v>
      </c>
      <c r="I93" s="29">
        <v>15</v>
      </c>
      <c r="J93" s="28">
        <f t="shared" si="11"/>
        <v>0</v>
      </c>
      <c r="K93" s="29" t="s">
        <v>37</v>
      </c>
      <c r="L93" s="28">
        <f t="shared" si="12"/>
        <v>3</v>
      </c>
      <c r="M93" s="29">
        <v>345</v>
      </c>
      <c r="N93" s="28">
        <f t="shared" si="13"/>
        <v>0</v>
      </c>
    </row>
    <row r="94" spans="1:14" x14ac:dyDescent="0.2">
      <c r="A94" s="27" t="s">
        <v>305</v>
      </c>
      <c r="B94" s="26">
        <f t="shared" si="7"/>
        <v>8</v>
      </c>
      <c r="C94" s="29" t="s">
        <v>83</v>
      </c>
      <c r="D94" s="28">
        <f t="shared" si="8"/>
        <v>0</v>
      </c>
      <c r="E94" s="29" t="s">
        <v>90</v>
      </c>
      <c r="F94" s="28">
        <f t="shared" si="9"/>
        <v>0</v>
      </c>
      <c r="G94" s="29" t="s">
        <v>84</v>
      </c>
      <c r="H94" s="28">
        <f t="shared" si="10"/>
        <v>0</v>
      </c>
      <c r="I94" s="29">
        <v>7</v>
      </c>
      <c r="J94" s="28">
        <f t="shared" si="11"/>
        <v>5</v>
      </c>
      <c r="K94" s="29" t="s">
        <v>81</v>
      </c>
      <c r="L94" s="28">
        <f t="shared" si="12"/>
        <v>0</v>
      </c>
      <c r="M94" s="29">
        <v>280</v>
      </c>
      <c r="N94" s="28">
        <f t="shared" si="13"/>
        <v>3</v>
      </c>
    </row>
    <row r="95" spans="1:14" x14ac:dyDescent="0.2">
      <c r="A95" s="27" t="s">
        <v>337</v>
      </c>
      <c r="B95" s="26">
        <f t="shared" si="7"/>
        <v>8</v>
      </c>
      <c r="C95" s="29" t="s">
        <v>84</v>
      </c>
      <c r="D95" s="28">
        <f t="shared" si="8"/>
        <v>0</v>
      </c>
      <c r="E95" s="29" t="s">
        <v>144</v>
      </c>
      <c r="F95" s="28">
        <f t="shared" si="9"/>
        <v>0</v>
      </c>
      <c r="G95" s="29" t="s">
        <v>83</v>
      </c>
      <c r="H95" s="28">
        <f t="shared" si="10"/>
        <v>5</v>
      </c>
      <c r="I95" s="29">
        <v>16</v>
      </c>
      <c r="J95" s="28">
        <f t="shared" si="11"/>
        <v>0</v>
      </c>
      <c r="K95" s="29" t="s">
        <v>37</v>
      </c>
      <c r="L95" s="28">
        <f t="shared" si="12"/>
        <v>3</v>
      </c>
      <c r="M95" s="29">
        <v>345</v>
      </c>
      <c r="N95" s="28">
        <f t="shared" si="13"/>
        <v>0</v>
      </c>
    </row>
    <row r="96" spans="1:14" x14ac:dyDescent="0.2">
      <c r="A96" s="27" t="s">
        <v>315</v>
      </c>
      <c r="B96" s="26">
        <f t="shared" si="7"/>
        <v>8</v>
      </c>
      <c r="C96" s="29" t="s">
        <v>84</v>
      </c>
      <c r="D96" s="28">
        <f t="shared" si="8"/>
        <v>0</v>
      </c>
      <c r="E96" s="29" t="s">
        <v>114</v>
      </c>
      <c r="F96" s="28">
        <f t="shared" si="9"/>
        <v>5</v>
      </c>
      <c r="G96" s="29" t="s">
        <v>144</v>
      </c>
      <c r="H96" s="28">
        <f t="shared" si="10"/>
        <v>0</v>
      </c>
      <c r="I96" s="29">
        <v>17</v>
      </c>
      <c r="J96" s="28">
        <f t="shared" si="11"/>
        <v>0</v>
      </c>
      <c r="K96" s="29" t="s">
        <v>37</v>
      </c>
      <c r="L96" s="28">
        <f t="shared" si="12"/>
        <v>3</v>
      </c>
      <c r="M96" s="29">
        <v>354</v>
      </c>
      <c r="N96" s="28">
        <f t="shared" si="13"/>
        <v>0</v>
      </c>
    </row>
    <row r="97" spans="1:14" x14ac:dyDescent="0.2">
      <c r="A97" s="27" t="s">
        <v>318</v>
      </c>
      <c r="B97" s="26">
        <f t="shared" si="7"/>
        <v>8</v>
      </c>
      <c r="C97" s="29" t="s">
        <v>114</v>
      </c>
      <c r="D97" s="28">
        <f t="shared" si="8"/>
        <v>0</v>
      </c>
      <c r="E97" s="29" t="s">
        <v>84</v>
      </c>
      <c r="F97" s="28">
        <f t="shared" si="9"/>
        <v>0</v>
      </c>
      <c r="G97" s="29" t="s">
        <v>83</v>
      </c>
      <c r="H97" s="28">
        <f t="shared" si="10"/>
        <v>5</v>
      </c>
      <c r="I97" s="29">
        <v>15</v>
      </c>
      <c r="J97" s="28">
        <f t="shared" si="11"/>
        <v>0</v>
      </c>
      <c r="K97" s="29" t="s">
        <v>37</v>
      </c>
      <c r="L97" s="28">
        <f t="shared" si="12"/>
        <v>3</v>
      </c>
      <c r="M97" s="29">
        <v>346</v>
      </c>
      <c r="N97" s="28">
        <f t="shared" si="13"/>
        <v>0</v>
      </c>
    </row>
    <row r="98" spans="1:14" x14ac:dyDescent="0.2">
      <c r="A98" s="27" t="s">
        <v>438</v>
      </c>
      <c r="B98" s="26">
        <f t="shared" si="7"/>
        <v>8</v>
      </c>
      <c r="C98" s="29" t="s">
        <v>90</v>
      </c>
      <c r="D98" s="28">
        <f t="shared" si="8"/>
        <v>0</v>
      </c>
      <c r="E98" s="29" t="s">
        <v>82</v>
      </c>
      <c r="F98" s="28">
        <f t="shared" si="9"/>
        <v>0</v>
      </c>
      <c r="G98" s="29" t="s">
        <v>83</v>
      </c>
      <c r="H98" s="28">
        <f t="shared" si="10"/>
        <v>5</v>
      </c>
      <c r="I98" s="29">
        <v>15</v>
      </c>
      <c r="J98" s="28">
        <f t="shared" si="11"/>
        <v>0</v>
      </c>
      <c r="K98" s="29" t="s">
        <v>37</v>
      </c>
      <c r="L98" s="28">
        <f t="shared" si="12"/>
        <v>3</v>
      </c>
      <c r="M98" s="29">
        <v>344</v>
      </c>
      <c r="N98" s="28">
        <f t="shared" si="13"/>
        <v>0</v>
      </c>
    </row>
    <row r="99" spans="1:14" x14ac:dyDescent="0.2">
      <c r="A99" s="27" t="s">
        <v>375</v>
      </c>
      <c r="B99" s="26">
        <f t="shared" si="7"/>
        <v>8</v>
      </c>
      <c r="C99" s="29" t="s">
        <v>84</v>
      </c>
      <c r="D99" s="28">
        <f t="shared" si="8"/>
        <v>0</v>
      </c>
      <c r="E99" s="29" t="s">
        <v>114</v>
      </c>
      <c r="F99" s="28">
        <f t="shared" si="9"/>
        <v>5</v>
      </c>
      <c r="G99" s="29" t="s">
        <v>90</v>
      </c>
      <c r="H99" s="28">
        <f t="shared" si="10"/>
        <v>0</v>
      </c>
      <c r="I99" s="29">
        <v>17</v>
      </c>
      <c r="J99" s="28">
        <f t="shared" si="11"/>
        <v>0</v>
      </c>
      <c r="K99" s="29" t="s">
        <v>81</v>
      </c>
      <c r="L99" s="28">
        <f t="shared" si="12"/>
        <v>0</v>
      </c>
      <c r="M99" s="29">
        <v>311</v>
      </c>
      <c r="N99" s="28">
        <f t="shared" si="13"/>
        <v>3</v>
      </c>
    </row>
    <row r="100" spans="1:14" x14ac:dyDescent="0.2">
      <c r="A100" s="27" t="s">
        <v>239</v>
      </c>
      <c r="B100" s="26">
        <f t="shared" si="7"/>
        <v>8</v>
      </c>
      <c r="C100" s="29" t="s">
        <v>84</v>
      </c>
      <c r="D100" s="28">
        <f t="shared" si="8"/>
        <v>0</v>
      </c>
      <c r="E100" s="29" t="s">
        <v>114</v>
      </c>
      <c r="F100" s="28">
        <f t="shared" si="9"/>
        <v>5</v>
      </c>
      <c r="G100" s="29" t="s">
        <v>144</v>
      </c>
      <c r="H100" s="28">
        <f t="shared" si="10"/>
        <v>0</v>
      </c>
      <c r="I100" s="29">
        <v>13</v>
      </c>
      <c r="J100" s="28">
        <f t="shared" si="11"/>
        <v>0</v>
      </c>
      <c r="K100" s="29" t="s">
        <v>35</v>
      </c>
      <c r="L100" s="28">
        <f t="shared" si="12"/>
        <v>0</v>
      </c>
      <c r="M100" s="29">
        <v>315</v>
      </c>
      <c r="N100" s="28">
        <f t="shared" si="13"/>
        <v>3</v>
      </c>
    </row>
    <row r="101" spans="1:14" x14ac:dyDescent="0.2">
      <c r="A101" s="27" t="s">
        <v>239</v>
      </c>
      <c r="B101" s="26">
        <f t="shared" si="7"/>
        <v>8</v>
      </c>
      <c r="C101" s="29" t="s">
        <v>84</v>
      </c>
      <c r="D101" s="28">
        <f t="shared" si="8"/>
        <v>0</v>
      </c>
      <c r="E101" s="29" t="s">
        <v>114</v>
      </c>
      <c r="F101" s="28">
        <f t="shared" si="9"/>
        <v>5</v>
      </c>
      <c r="G101" s="29" t="s">
        <v>144</v>
      </c>
      <c r="H101" s="28">
        <f t="shared" si="10"/>
        <v>0</v>
      </c>
      <c r="I101" s="29">
        <v>13</v>
      </c>
      <c r="J101" s="28">
        <f t="shared" si="11"/>
        <v>0</v>
      </c>
      <c r="K101" s="29" t="s">
        <v>35</v>
      </c>
      <c r="L101" s="28">
        <f t="shared" si="12"/>
        <v>0</v>
      </c>
      <c r="M101" s="29">
        <v>315</v>
      </c>
      <c r="N101" s="28">
        <f t="shared" si="13"/>
        <v>3</v>
      </c>
    </row>
    <row r="102" spans="1:14" x14ac:dyDescent="0.2">
      <c r="A102" s="27" t="s">
        <v>356</v>
      </c>
      <c r="B102" s="26">
        <f t="shared" si="7"/>
        <v>8</v>
      </c>
      <c r="C102" s="29" t="s">
        <v>84</v>
      </c>
      <c r="D102" s="28">
        <f t="shared" si="8"/>
        <v>0</v>
      </c>
      <c r="E102" s="29" t="s">
        <v>114</v>
      </c>
      <c r="F102" s="28">
        <f t="shared" si="9"/>
        <v>5</v>
      </c>
      <c r="G102" s="29" t="s">
        <v>144</v>
      </c>
      <c r="H102" s="28">
        <f t="shared" si="10"/>
        <v>0</v>
      </c>
      <c r="I102" s="29">
        <v>15</v>
      </c>
      <c r="J102" s="28">
        <f t="shared" si="11"/>
        <v>0</v>
      </c>
      <c r="K102" s="29" t="s">
        <v>35</v>
      </c>
      <c r="L102" s="28">
        <f t="shared" si="12"/>
        <v>0</v>
      </c>
      <c r="M102" s="29">
        <v>315</v>
      </c>
      <c r="N102" s="28">
        <f t="shared" si="13"/>
        <v>3</v>
      </c>
    </row>
    <row r="103" spans="1:14" x14ac:dyDescent="0.2">
      <c r="A103" s="27" t="s">
        <v>386</v>
      </c>
      <c r="B103" s="26">
        <f t="shared" si="7"/>
        <v>8</v>
      </c>
      <c r="C103" s="29" t="s">
        <v>114</v>
      </c>
      <c r="D103" s="28">
        <f t="shared" si="8"/>
        <v>0</v>
      </c>
      <c r="E103" s="29" t="s">
        <v>144</v>
      </c>
      <c r="F103" s="28">
        <f t="shared" si="9"/>
        <v>0</v>
      </c>
      <c r="G103" s="29" t="s">
        <v>83</v>
      </c>
      <c r="H103" s="28">
        <f t="shared" si="10"/>
        <v>5</v>
      </c>
      <c r="I103" s="29">
        <v>14</v>
      </c>
      <c r="J103" s="28">
        <f t="shared" si="11"/>
        <v>0</v>
      </c>
      <c r="K103" s="29" t="s">
        <v>37</v>
      </c>
      <c r="L103" s="28">
        <f t="shared" si="12"/>
        <v>3</v>
      </c>
      <c r="M103" s="29">
        <v>358</v>
      </c>
      <c r="N103" s="28">
        <f t="shared" si="13"/>
        <v>0</v>
      </c>
    </row>
    <row r="104" spans="1:14" x14ac:dyDescent="0.2">
      <c r="A104" s="27" t="s">
        <v>390</v>
      </c>
      <c r="B104" s="26">
        <f t="shared" si="7"/>
        <v>8</v>
      </c>
      <c r="C104" s="29" t="s">
        <v>84</v>
      </c>
      <c r="D104" s="28">
        <f t="shared" si="8"/>
        <v>0</v>
      </c>
      <c r="E104" s="29" t="s">
        <v>114</v>
      </c>
      <c r="F104" s="28">
        <f t="shared" si="9"/>
        <v>5</v>
      </c>
      <c r="G104" s="29" t="s">
        <v>110</v>
      </c>
      <c r="H104" s="28">
        <f t="shared" si="10"/>
        <v>0</v>
      </c>
      <c r="I104" s="29">
        <v>14</v>
      </c>
      <c r="J104" s="28">
        <f t="shared" si="11"/>
        <v>0</v>
      </c>
      <c r="K104" s="29" t="s">
        <v>37</v>
      </c>
      <c r="L104" s="28">
        <f t="shared" si="12"/>
        <v>3</v>
      </c>
      <c r="M104" s="29">
        <v>360</v>
      </c>
      <c r="N104" s="28">
        <f t="shared" si="13"/>
        <v>0</v>
      </c>
    </row>
    <row r="105" spans="1:14" x14ac:dyDescent="0.2">
      <c r="A105" s="27" t="s">
        <v>361</v>
      </c>
      <c r="B105" s="26">
        <f t="shared" si="7"/>
        <v>8</v>
      </c>
      <c r="C105" s="29" t="s">
        <v>84</v>
      </c>
      <c r="D105" s="28">
        <f t="shared" si="8"/>
        <v>0</v>
      </c>
      <c r="E105" s="29" t="s">
        <v>114</v>
      </c>
      <c r="F105" s="28">
        <f t="shared" si="9"/>
        <v>5</v>
      </c>
      <c r="G105" s="29" t="s">
        <v>144</v>
      </c>
      <c r="H105" s="28">
        <f t="shared" si="10"/>
        <v>0</v>
      </c>
      <c r="I105" s="29">
        <v>14</v>
      </c>
      <c r="J105" s="28">
        <f t="shared" si="11"/>
        <v>0</v>
      </c>
      <c r="K105" s="29" t="s">
        <v>37</v>
      </c>
      <c r="L105" s="28">
        <f t="shared" si="12"/>
        <v>3</v>
      </c>
      <c r="M105" s="29">
        <v>343</v>
      </c>
      <c r="N105" s="28">
        <f t="shared" si="13"/>
        <v>0</v>
      </c>
    </row>
    <row r="106" spans="1:14" x14ac:dyDescent="0.2">
      <c r="A106" s="27" t="s">
        <v>479</v>
      </c>
      <c r="B106" s="26">
        <f t="shared" si="7"/>
        <v>8</v>
      </c>
      <c r="C106" s="29" t="s">
        <v>84</v>
      </c>
      <c r="D106" s="28">
        <f t="shared" si="8"/>
        <v>0</v>
      </c>
      <c r="E106" s="29" t="s">
        <v>114</v>
      </c>
      <c r="F106" s="28">
        <f t="shared" si="9"/>
        <v>5</v>
      </c>
      <c r="G106" s="29" t="s">
        <v>110</v>
      </c>
      <c r="H106" s="28">
        <f t="shared" si="10"/>
        <v>0</v>
      </c>
      <c r="I106" s="29">
        <v>15</v>
      </c>
      <c r="J106" s="28">
        <f t="shared" si="11"/>
        <v>0</v>
      </c>
      <c r="K106" s="29" t="s">
        <v>81</v>
      </c>
      <c r="L106" s="28">
        <f t="shared" si="12"/>
        <v>0</v>
      </c>
      <c r="M106" s="29">
        <v>311</v>
      </c>
      <c r="N106" s="28">
        <f t="shared" si="13"/>
        <v>3</v>
      </c>
    </row>
    <row r="107" spans="1:14" x14ac:dyDescent="0.2">
      <c r="A107" s="27" t="s">
        <v>314</v>
      </c>
      <c r="B107" s="26">
        <f t="shared" si="7"/>
        <v>7</v>
      </c>
      <c r="C107" s="29" t="s">
        <v>84</v>
      </c>
      <c r="D107" s="28">
        <f t="shared" si="8"/>
        <v>0</v>
      </c>
      <c r="E107" s="29" t="s">
        <v>114</v>
      </c>
      <c r="F107" s="28">
        <f t="shared" si="9"/>
        <v>5</v>
      </c>
      <c r="G107" s="29" t="s">
        <v>82</v>
      </c>
      <c r="H107" s="28">
        <f t="shared" si="10"/>
        <v>0</v>
      </c>
      <c r="I107" s="29">
        <v>12</v>
      </c>
      <c r="J107" s="28">
        <f t="shared" si="11"/>
        <v>1</v>
      </c>
      <c r="K107" s="29" t="s">
        <v>35</v>
      </c>
      <c r="L107" s="28">
        <f t="shared" si="12"/>
        <v>0</v>
      </c>
      <c r="M107" s="29">
        <v>321</v>
      </c>
      <c r="N107" s="28">
        <f t="shared" si="13"/>
        <v>1</v>
      </c>
    </row>
    <row r="108" spans="1:14" x14ac:dyDescent="0.2">
      <c r="A108" s="27" t="s">
        <v>444</v>
      </c>
      <c r="B108" s="26">
        <f t="shared" si="7"/>
        <v>7</v>
      </c>
      <c r="C108" s="29" t="s">
        <v>84</v>
      </c>
      <c r="D108" s="28">
        <f t="shared" si="8"/>
        <v>0</v>
      </c>
      <c r="E108" s="29" t="s">
        <v>84</v>
      </c>
      <c r="F108" s="28">
        <f t="shared" si="9"/>
        <v>0</v>
      </c>
      <c r="G108" s="29" t="s">
        <v>82</v>
      </c>
      <c r="H108" s="28">
        <f t="shared" si="10"/>
        <v>0</v>
      </c>
      <c r="I108" s="29">
        <v>10</v>
      </c>
      <c r="J108" s="28">
        <f t="shared" si="11"/>
        <v>1</v>
      </c>
      <c r="K108" s="29" t="s">
        <v>37</v>
      </c>
      <c r="L108" s="28">
        <f t="shared" si="12"/>
        <v>3</v>
      </c>
      <c r="M108" s="29">
        <v>312</v>
      </c>
      <c r="N108" s="28">
        <f t="shared" si="13"/>
        <v>3</v>
      </c>
    </row>
    <row r="109" spans="1:14" x14ac:dyDescent="0.2">
      <c r="A109" s="27" t="s">
        <v>286</v>
      </c>
      <c r="B109" s="26">
        <f t="shared" si="7"/>
        <v>7</v>
      </c>
      <c r="C109" s="29" t="s">
        <v>84</v>
      </c>
      <c r="D109" s="28">
        <f t="shared" si="8"/>
        <v>0</v>
      </c>
      <c r="E109" s="29" t="s">
        <v>83</v>
      </c>
      <c r="F109" s="28">
        <f t="shared" si="9"/>
        <v>0</v>
      </c>
      <c r="G109" s="29" t="s">
        <v>144</v>
      </c>
      <c r="H109" s="28">
        <f t="shared" si="10"/>
        <v>0</v>
      </c>
      <c r="I109" s="29">
        <v>11</v>
      </c>
      <c r="J109" s="28">
        <f t="shared" si="11"/>
        <v>1</v>
      </c>
      <c r="K109" s="29" t="s">
        <v>37</v>
      </c>
      <c r="L109" s="28">
        <f t="shared" si="12"/>
        <v>3</v>
      </c>
      <c r="M109" s="29">
        <v>315</v>
      </c>
      <c r="N109" s="28">
        <f t="shared" si="13"/>
        <v>3</v>
      </c>
    </row>
    <row r="110" spans="1:14" x14ac:dyDescent="0.2">
      <c r="A110" s="27" t="s">
        <v>371</v>
      </c>
      <c r="B110" s="26">
        <f t="shared" si="7"/>
        <v>7</v>
      </c>
      <c r="C110" s="29" t="s">
        <v>84</v>
      </c>
      <c r="D110" s="28">
        <f t="shared" si="8"/>
        <v>0</v>
      </c>
      <c r="E110" s="29" t="s">
        <v>90</v>
      </c>
      <c r="F110" s="28">
        <f t="shared" si="9"/>
        <v>0</v>
      </c>
      <c r="G110" s="29" t="s">
        <v>144</v>
      </c>
      <c r="H110" s="28">
        <f t="shared" si="10"/>
        <v>0</v>
      </c>
      <c r="I110" s="29">
        <v>11</v>
      </c>
      <c r="J110" s="28">
        <f t="shared" si="11"/>
        <v>1</v>
      </c>
      <c r="K110" s="29" t="s">
        <v>37</v>
      </c>
      <c r="L110" s="28">
        <f t="shared" si="12"/>
        <v>3</v>
      </c>
      <c r="M110" s="29">
        <v>315</v>
      </c>
      <c r="N110" s="28">
        <f t="shared" si="13"/>
        <v>3</v>
      </c>
    </row>
    <row r="111" spans="1:14" x14ac:dyDescent="0.2">
      <c r="A111" s="27" t="s">
        <v>488</v>
      </c>
      <c r="B111" s="26">
        <f t="shared" si="7"/>
        <v>7</v>
      </c>
      <c r="C111" s="29" t="s">
        <v>84</v>
      </c>
      <c r="D111" s="28">
        <f t="shared" si="8"/>
        <v>0</v>
      </c>
      <c r="E111" s="29" t="s">
        <v>114</v>
      </c>
      <c r="F111" s="28">
        <f t="shared" si="9"/>
        <v>5</v>
      </c>
      <c r="G111" s="29" t="s">
        <v>82</v>
      </c>
      <c r="H111" s="28">
        <f t="shared" si="10"/>
        <v>0</v>
      </c>
      <c r="I111" s="29">
        <v>12</v>
      </c>
      <c r="J111" s="28">
        <f t="shared" si="11"/>
        <v>1</v>
      </c>
      <c r="K111" s="29" t="s">
        <v>35</v>
      </c>
      <c r="L111" s="28">
        <f t="shared" si="12"/>
        <v>0</v>
      </c>
      <c r="M111" s="29">
        <v>330</v>
      </c>
      <c r="N111" s="28">
        <f t="shared" si="13"/>
        <v>1</v>
      </c>
    </row>
    <row r="112" spans="1:14" x14ac:dyDescent="0.2">
      <c r="A112" s="27" t="s">
        <v>229</v>
      </c>
      <c r="B112" s="26">
        <f t="shared" si="7"/>
        <v>6</v>
      </c>
      <c r="C112" s="29" t="s">
        <v>84</v>
      </c>
      <c r="D112" s="28">
        <f t="shared" si="8"/>
        <v>0</v>
      </c>
      <c r="E112" s="29" t="s">
        <v>110</v>
      </c>
      <c r="F112" s="28">
        <f t="shared" si="9"/>
        <v>0</v>
      </c>
      <c r="G112" s="29" t="s">
        <v>83</v>
      </c>
      <c r="H112" s="28">
        <f t="shared" si="10"/>
        <v>5</v>
      </c>
      <c r="I112" s="29">
        <v>18</v>
      </c>
      <c r="J112" s="28">
        <f t="shared" si="11"/>
        <v>0</v>
      </c>
      <c r="K112" s="29" t="s">
        <v>35</v>
      </c>
      <c r="L112" s="28">
        <f t="shared" si="12"/>
        <v>0</v>
      </c>
      <c r="M112" s="29">
        <v>320</v>
      </c>
      <c r="N112" s="28">
        <f t="shared" si="13"/>
        <v>1</v>
      </c>
    </row>
    <row r="113" spans="1:14" x14ac:dyDescent="0.2">
      <c r="A113" s="27" t="s">
        <v>560</v>
      </c>
      <c r="B113" s="26">
        <f t="shared" si="7"/>
        <v>6</v>
      </c>
      <c r="C113" s="29" t="s">
        <v>84</v>
      </c>
      <c r="D113" s="28">
        <f t="shared" si="8"/>
        <v>0</v>
      </c>
      <c r="E113" s="29" t="s">
        <v>90</v>
      </c>
      <c r="F113" s="28">
        <f t="shared" si="9"/>
        <v>0</v>
      </c>
      <c r="G113" s="29" t="s">
        <v>83</v>
      </c>
      <c r="H113" s="28">
        <f t="shared" si="10"/>
        <v>5</v>
      </c>
      <c r="I113" s="29">
        <v>14</v>
      </c>
      <c r="J113" s="28">
        <f t="shared" si="11"/>
        <v>0</v>
      </c>
      <c r="K113" s="29" t="s">
        <v>38</v>
      </c>
      <c r="L113" s="28">
        <f t="shared" si="12"/>
        <v>0</v>
      </c>
      <c r="M113" s="29">
        <v>333</v>
      </c>
      <c r="N113" s="28">
        <f t="shared" si="13"/>
        <v>1</v>
      </c>
    </row>
    <row r="114" spans="1:14" x14ac:dyDescent="0.2">
      <c r="A114" s="27" t="s">
        <v>459</v>
      </c>
      <c r="B114" s="26">
        <f t="shared" si="7"/>
        <v>6</v>
      </c>
      <c r="C114" s="29" t="s">
        <v>114</v>
      </c>
      <c r="D114" s="28">
        <f t="shared" si="8"/>
        <v>0</v>
      </c>
      <c r="E114" s="29" t="s">
        <v>84</v>
      </c>
      <c r="F114" s="28">
        <f t="shared" si="9"/>
        <v>0</v>
      </c>
      <c r="G114" s="29" t="s">
        <v>83</v>
      </c>
      <c r="H114" s="28">
        <f t="shared" si="10"/>
        <v>5</v>
      </c>
      <c r="I114" s="29">
        <v>16</v>
      </c>
      <c r="J114" s="28">
        <f t="shared" si="11"/>
        <v>0</v>
      </c>
      <c r="K114" s="29" t="s">
        <v>35</v>
      </c>
      <c r="L114" s="28">
        <f t="shared" si="12"/>
        <v>0</v>
      </c>
      <c r="M114" s="29">
        <v>340</v>
      </c>
      <c r="N114" s="28">
        <f t="shared" si="13"/>
        <v>1</v>
      </c>
    </row>
    <row r="115" spans="1:14" x14ac:dyDescent="0.2">
      <c r="A115" s="27" t="s">
        <v>493</v>
      </c>
      <c r="B115" s="26">
        <f t="shared" si="7"/>
        <v>6</v>
      </c>
      <c r="C115" s="29" t="s">
        <v>82</v>
      </c>
      <c r="D115" s="28">
        <f t="shared" si="8"/>
        <v>5</v>
      </c>
      <c r="E115" s="29" t="s">
        <v>90</v>
      </c>
      <c r="F115" s="28">
        <f t="shared" si="9"/>
        <v>0</v>
      </c>
      <c r="G115" s="29" t="s">
        <v>144</v>
      </c>
      <c r="H115" s="28">
        <f t="shared" si="10"/>
        <v>0</v>
      </c>
      <c r="I115" s="29">
        <v>13</v>
      </c>
      <c r="J115" s="28">
        <f t="shared" si="11"/>
        <v>0</v>
      </c>
      <c r="K115" s="29" t="s">
        <v>81</v>
      </c>
      <c r="L115" s="28">
        <f t="shared" si="12"/>
        <v>0</v>
      </c>
      <c r="M115" s="29">
        <v>330</v>
      </c>
      <c r="N115" s="28">
        <f t="shared" si="13"/>
        <v>1</v>
      </c>
    </row>
    <row r="116" spans="1:14" x14ac:dyDescent="0.2">
      <c r="A116" s="27" t="s">
        <v>249</v>
      </c>
      <c r="B116" s="26">
        <f t="shared" si="7"/>
        <v>6</v>
      </c>
      <c r="C116" s="29" t="s">
        <v>84</v>
      </c>
      <c r="D116" s="28">
        <f t="shared" si="8"/>
        <v>0</v>
      </c>
      <c r="E116" s="29" t="s">
        <v>110</v>
      </c>
      <c r="F116" s="28">
        <f t="shared" si="9"/>
        <v>0</v>
      </c>
      <c r="G116" s="29" t="s">
        <v>83</v>
      </c>
      <c r="H116" s="28">
        <f t="shared" si="10"/>
        <v>5</v>
      </c>
      <c r="I116" s="29">
        <v>18</v>
      </c>
      <c r="J116" s="28">
        <f t="shared" si="11"/>
        <v>0</v>
      </c>
      <c r="K116" s="29" t="s">
        <v>35</v>
      </c>
      <c r="L116" s="28">
        <f t="shared" si="12"/>
        <v>0</v>
      </c>
      <c r="M116" s="29">
        <v>340</v>
      </c>
      <c r="N116" s="28">
        <f t="shared" si="13"/>
        <v>1</v>
      </c>
    </row>
    <row r="117" spans="1:14" x14ac:dyDescent="0.2">
      <c r="A117" s="27" t="s">
        <v>145</v>
      </c>
      <c r="B117" s="26">
        <f t="shared" si="7"/>
        <v>6</v>
      </c>
      <c r="C117" s="29" t="s">
        <v>114</v>
      </c>
      <c r="D117" s="28">
        <f t="shared" si="8"/>
        <v>0</v>
      </c>
      <c r="E117" s="29" t="s">
        <v>90</v>
      </c>
      <c r="F117" s="28">
        <f t="shared" si="9"/>
        <v>0</v>
      </c>
      <c r="G117" s="29" t="s">
        <v>144</v>
      </c>
      <c r="H117" s="28">
        <f t="shared" si="10"/>
        <v>0</v>
      </c>
      <c r="I117" s="29">
        <v>20</v>
      </c>
      <c r="J117" s="28">
        <f t="shared" si="11"/>
        <v>0</v>
      </c>
      <c r="K117" s="29" t="s">
        <v>37</v>
      </c>
      <c r="L117" s="28">
        <f t="shared" si="12"/>
        <v>3</v>
      </c>
      <c r="M117" s="29">
        <v>305</v>
      </c>
      <c r="N117" s="28">
        <f t="shared" si="13"/>
        <v>3</v>
      </c>
    </row>
    <row r="118" spans="1:14" x14ac:dyDescent="0.2">
      <c r="A118" s="27" t="s">
        <v>513</v>
      </c>
      <c r="B118" s="26">
        <f t="shared" si="7"/>
        <v>6</v>
      </c>
      <c r="C118" s="29" t="s">
        <v>110</v>
      </c>
      <c r="D118" s="28">
        <f t="shared" si="8"/>
        <v>0</v>
      </c>
      <c r="E118" s="29" t="s">
        <v>82</v>
      </c>
      <c r="F118" s="28">
        <f t="shared" si="9"/>
        <v>0</v>
      </c>
      <c r="G118" s="29" t="s">
        <v>83</v>
      </c>
      <c r="H118" s="28">
        <f t="shared" si="10"/>
        <v>5</v>
      </c>
      <c r="I118" s="29">
        <v>14</v>
      </c>
      <c r="J118" s="28">
        <f t="shared" si="11"/>
        <v>0</v>
      </c>
      <c r="K118" s="29" t="s">
        <v>35</v>
      </c>
      <c r="L118" s="28">
        <f t="shared" si="12"/>
        <v>0</v>
      </c>
      <c r="M118" s="29">
        <v>335</v>
      </c>
      <c r="N118" s="28">
        <f t="shared" si="13"/>
        <v>1</v>
      </c>
    </row>
    <row r="119" spans="1:14" x14ac:dyDescent="0.2">
      <c r="A119" s="27" t="s">
        <v>323</v>
      </c>
      <c r="B119" s="26">
        <f t="shared" si="7"/>
        <v>6</v>
      </c>
      <c r="C119" s="29" t="s">
        <v>84</v>
      </c>
      <c r="D119" s="28">
        <f t="shared" si="8"/>
        <v>0</v>
      </c>
      <c r="E119" s="29" t="s">
        <v>82</v>
      </c>
      <c r="F119" s="28">
        <f t="shared" si="9"/>
        <v>0</v>
      </c>
      <c r="G119" s="29" t="s">
        <v>144</v>
      </c>
      <c r="H119" s="28">
        <f t="shared" si="10"/>
        <v>0</v>
      </c>
      <c r="I119" s="29">
        <v>14</v>
      </c>
      <c r="J119" s="28">
        <f t="shared" si="11"/>
        <v>0</v>
      </c>
      <c r="K119" s="29" t="s">
        <v>37</v>
      </c>
      <c r="L119" s="28">
        <f t="shared" si="12"/>
        <v>3</v>
      </c>
      <c r="M119" s="29">
        <v>305</v>
      </c>
      <c r="N119" s="28">
        <f t="shared" si="13"/>
        <v>3</v>
      </c>
    </row>
    <row r="120" spans="1:14" x14ac:dyDescent="0.2">
      <c r="A120" s="27" t="s">
        <v>452</v>
      </c>
      <c r="B120" s="26">
        <f t="shared" si="7"/>
        <v>6</v>
      </c>
      <c r="C120" s="29" t="s">
        <v>84</v>
      </c>
      <c r="D120" s="28">
        <f t="shared" si="8"/>
        <v>0</v>
      </c>
      <c r="E120" s="29" t="s">
        <v>114</v>
      </c>
      <c r="F120" s="28">
        <f t="shared" si="9"/>
        <v>5</v>
      </c>
      <c r="G120" s="29" t="s">
        <v>144</v>
      </c>
      <c r="H120" s="28">
        <f t="shared" si="10"/>
        <v>0</v>
      </c>
      <c r="I120" s="29">
        <v>15</v>
      </c>
      <c r="J120" s="28">
        <f t="shared" si="11"/>
        <v>0</v>
      </c>
      <c r="K120" s="29" t="s">
        <v>35</v>
      </c>
      <c r="L120" s="28">
        <f t="shared" si="12"/>
        <v>0</v>
      </c>
      <c r="M120" s="29">
        <v>325</v>
      </c>
      <c r="N120" s="28">
        <f t="shared" si="13"/>
        <v>1</v>
      </c>
    </row>
    <row r="121" spans="1:14" x14ac:dyDescent="0.2">
      <c r="A121" s="27" t="s">
        <v>295</v>
      </c>
      <c r="B121" s="26">
        <f t="shared" si="7"/>
        <v>6</v>
      </c>
      <c r="C121" s="29" t="s">
        <v>144</v>
      </c>
      <c r="D121" s="28">
        <f t="shared" si="8"/>
        <v>0</v>
      </c>
      <c r="E121" s="29" t="s">
        <v>90</v>
      </c>
      <c r="F121" s="28">
        <f t="shared" si="9"/>
        <v>0</v>
      </c>
      <c r="G121" s="29" t="s">
        <v>83</v>
      </c>
      <c r="H121" s="28">
        <f t="shared" si="10"/>
        <v>5</v>
      </c>
      <c r="I121" s="29">
        <v>15</v>
      </c>
      <c r="J121" s="28">
        <f t="shared" si="11"/>
        <v>0</v>
      </c>
      <c r="K121" s="29" t="s">
        <v>81</v>
      </c>
      <c r="L121" s="28">
        <f t="shared" si="12"/>
        <v>0</v>
      </c>
      <c r="M121" s="29">
        <v>324</v>
      </c>
      <c r="N121" s="28">
        <f t="shared" si="13"/>
        <v>1</v>
      </c>
    </row>
    <row r="122" spans="1:14" x14ac:dyDescent="0.2">
      <c r="A122" s="27" t="s">
        <v>167</v>
      </c>
      <c r="B122" s="26">
        <f t="shared" si="7"/>
        <v>6</v>
      </c>
      <c r="C122" s="29" t="s">
        <v>84</v>
      </c>
      <c r="D122" s="28">
        <f t="shared" si="8"/>
        <v>0</v>
      </c>
      <c r="E122" s="29" t="s">
        <v>82</v>
      </c>
      <c r="F122" s="28">
        <f t="shared" si="9"/>
        <v>0</v>
      </c>
      <c r="G122" s="29" t="s">
        <v>83</v>
      </c>
      <c r="H122" s="28">
        <f t="shared" si="10"/>
        <v>5</v>
      </c>
      <c r="I122" s="29">
        <v>13</v>
      </c>
      <c r="J122" s="28">
        <f t="shared" si="11"/>
        <v>0</v>
      </c>
      <c r="K122" s="29" t="s">
        <v>35</v>
      </c>
      <c r="L122" s="28">
        <f t="shared" si="12"/>
        <v>0</v>
      </c>
      <c r="M122" s="29">
        <v>340</v>
      </c>
      <c r="N122" s="28">
        <f t="shared" si="13"/>
        <v>1</v>
      </c>
    </row>
    <row r="123" spans="1:14" x14ac:dyDescent="0.2">
      <c r="A123" s="27" t="s">
        <v>535</v>
      </c>
      <c r="B123" s="26">
        <f t="shared" si="7"/>
        <v>6</v>
      </c>
      <c r="C123" s="29" t="s">
        <v>84</v>
      </c>
      <c r="D123" s="28">
        <f t="shared" si="8"/>
        <v>0</v>
      </c>
      <c r="E123" s="29" t="s">
        <v>144</v>
      </c>
      <c r="F123" s="28">
        <f t="shared" si="9"/>
        <v>0</v>
      </c>
      <c r="G123" s="29" t="s">
        <v>83</v>
      </c>
      <c r="H123" s="28">
        <f t="shared" si="10"/>
        <v>5</v>
      </c>
      <c r="I123" s="29">
        <v>14</v>
      </c>
      <c r="J123" s="28">
        <f t="shared" si="11"/>
        <v>0</v>
      </c>
      <c r="K123" s="29" t="s">
        <v>35</v>
      </c>
      <c r="L123" s="28">
        <f t="shared" si="12"/>
        <v>0</v>
      </c>
      <c r="M123" s="29">
        <v>327</v>
      </c>
      <c r="N123" s="28">
        <f t="shared" si="13"/>
        <v>1</v>
      </c>
    </row>
    <row r="124" spans="1:14" x14ac:dyDescent="0.2">
      <c r="A124" s="27" t="s">
        <v>434</v>
      </c>
      <c r="B124" s="26">
        <f t="shared" si="7"/>
        <v>6</v>
      </c>
      <c r="C124" s="29" t="s">
        <v>84</v>
      </c>
      <c r="D124" s="28">
        <f t="shared" si="8"/>
        <v>0</v>
      </c>
      <c r="E124" s="29" t="s">
        <v>90</v>
      </c>
      <c r="F124" s="28">
        <f t="shared" si="9"/>
        <v>0</v>
      </c>
      <c r="G124" s="29" t="s">
        <v>144</v>
      </c>
      <c r="H124" s="28">
        <f t="shared" si="10"/>
        <v>0</v>
      </c>
      <c r="I124" s="29">
        <v>8</v>
      </c>
      <c r="J124" s="28">
        <f t="shared" si="11"/>
        <v>3</v>
      </c>
      <c r="K124" s="29" t="s">
        <v>81</v>
      </c>
      <c r="L124" s="28">
        <f t="shared" si="12"/>
        <v>0</v>
      </c>
      <c r="M124" s="29">
        <v>310</v>
      </c>
      <c r="N124" s="28">
        <f t="shared" si="13"/>
        <v>3</v>
      </c>
    </row>
    <row r="125" spans="1:14" x14ac:dyDescent="0.2">
      <c r="A125" s="27" t="s">
        <v>143</v>
      </c>
      <c r="B125" s="26">
        <f t="shared" si="7"/>
        <v>6</v>
      </c>
      <c r="C125" s="29" t="s">
        <v>84</v>
      </c>
      <c r="D125" s="28">
        <f t="shared" si="8"/>
        <v>0</v>
      </c>
      <c r="E125" s="29" t="s">
        <v>114</v>
      </c>
      <c r="F125" s="28">
        <f t="shared" si="9"/>
        <v>5</v>
      </c>
      <c r="G125" s="29" t="s">
        <v>110</v>
      </c>
      <c r="H125" s="28">
        <f t="shared" si="10"/>
        <v>0</v>
      </c>
      <c r="I125" s="29">
        <v>13</v>
      </c>
      <c r="J125" s="28">
        <f t="shared" si="11"/>
        <v>0</v>
      </c>
      <c r="K125" s="29" t="s">
        <v>35</v>
      </c>
      <c r="L125" s="28">
        <f t="shared" si="12"/>
        <v>0</v>
      </c>
      <c r="M125" s="29">
        <v>331</v>
      </c>
      <c r="N125" s="28">
        <f t="shared" si="13"/>
        <v>1</v>
      </c>
    </row>
    <row r="126" spans="1:14" x14ac:dyDescent="0.2">
      <c r="A126" s="27" t="s">
        <v>396</v>
      </c>
      <c r="B126" s="26">
        <f t="shared" si="7"/>
        <v>6</v>
      </c>
      <c r="C126" s="29" t="s">
        <v>110</v>
      </c>
      <c r="D126" s="28">
        <f t="shared" si="8"/>
        <v>0</v>
      </c>
      <c r="E126" s="29" t="s">
        <v>84</v>
      </c>
      <c r="F126" s="28">
        <f t="shared" si="9"/>
        <v>0</v>
      </c>
      <c r="G126" s="29" t="s">
        <v>82</v>
      </c>
      <c r="H126" s="28">
        <f t="shared" si="10"/>
        <v>0</v>
      </c>
      <c r="I126" s="29">
        <v>10</v>
      </c>
      <c r="J126" s="28">
        <f t="shared" si="11"/>
        <v>1</v>
      </c>
      <c r="K126" s="29" t="s">
        <v>35</v>
      </c>
      <c r="L126" s="28">
        <f t="shared" si="12"/>
        <v>0</v>
      </c>
      <c r="M126" s="29">
        <v>290</v>
      </c>
      <c r="N126" s="28">
        <f t="shared" si="13"/>
        <v>5</v>
      </c>
    </row>
    <row r="127" spans="1:14" x14ac:dyDescent="0.2">
      <c r="A127" s="27" t="s">
        <v>340</v>
      </c>
      <c r="B127" s="26">
        <f t="shared" si="7"/>
        <v>6</v>
      </c>
      <c r="C127" s="29" t="s">
        <v>83</v>
      </c>
      <c r="D127" s="28">
        <f t="shared" si="8"/>
        <v>0</v>
      </c>
      <c r="E127" s="29" t="s">
        <v>114</v>
      </c>
      <c r="F127" s="28">
        <f t="shared" si="9"/>
        <v>5</v>
      </c>
      <c r="G127" s="29" t="s">
        <v>82</v>
      </c>
      <c r="H127" s="28">
        <f t="shared" si="10"/>
        <v>0</v>
      </c>
      <c r="I127" s="29">
        <v>14</v>
      </c>
      <c r="J127" s="28">
        <f t="shared" si="11"/>
        <v>0</v>
      </c>
      <c r="K127" s="29" t="s">
        <v>35</v>
      </c>
      <c r="L127" s="28">
        <f t="shared" si="12"/>
        <v>0</v>
      </c>
      <c r="M127" s="29">
        <v>330</v>
      </c>
      <c r="N127" s="28">
        <f t="shared" si="13"/>
        <v>1</v>
      </c>
    </row>
    <row r="128" spans="1:14" x14ac:dyDescent="0.2">
      <c r="A128" s="27" t="s">
        <v>519</v>
      </c>
      <c r="B128" s="26">
        <f t="shared" si="7"/>
        <v>6</v>
      </c>
      <c r="C128" s="29" t="s">
        <v>84</v>
      </c>
      <c r="D128" s="28">
        <f t="shared" si="8"/>
        <v>0</v>
      </c>
      <c r="E128" s="29" t="s">
        <v>144</v>
      </c>
      <c r="F128" s="28">
        <f t="shared" si="9"/>
        <v>0</v>
      </c>
      <c r="G128" s="29" t="s">
        <v>83</v>
      </c>
      <c r="H128" s="28">
        <f t="shared" si="10"/>
        <v>5</v>
      </c>
      <c r="I128" s="29">
        <v>15</v>
      </c>
      <c r="J128" s="28">
        <f t="shared" si="11"/>
        <v>0</v>
      </c>
      <c r="K128" s="29" t="s">
        <v>35</v>
      </c>
      <c r="L128" s="28">
        <f t="shared" si="12"/>
        <v>0</v>
      </c>
      <c r="M128" s="29">
        <v>342</v>
      </c>
      <c r="N128" s="28">
        <f t="shared" si="13"/>
        <v>1</v>
      </c>
    </row>
    <row r="129" spans="1:14" x14ac:dyDescent="0.2">
      <c r="A129" s="27" t="s">
        <v>194</v>
      </c>
      <c r="B129" s="26">
        <f t="shared" si="7"/>
        <v>5</v>
      </c>
      <c r="C129" s="29" t="s">
        <v>114</v>
      </c>
      <c r="D129" s="28">
        <f t="shared" si="8"/>
        <v>0</v>
      </c>
      <c r="E129" s="29" t="s">
        <v>84</v>
      </c>
      <c r="F129" s="28">
        <f t="shared" si="9"/>
        <v>0</v>
      </c>
      <c r="G129" s="29" t="s">
        <v>144</v>
      </c>
      <c r="H129" s="28">
        <f t="shared" si="10"/>
        <v>0</v>
      </c>
      <c r="I129" s="29">
        <v>12</v>
      </c>
      <c r="J129" s="28">
        <f t="shared" si="11"/>
        <v>1</v>
      </c>
      <c r="K129" s="29" t="s">
        <v>37</v>
      </c>
      <c r="L129" s="28">
        <f t="shared" si="12"/>
        <v>3</v>
      </c>
      <c r="M129" s="29">
        <v>339</v>
      </c>
      <c r="N129" s="28">
        <f t="shared" si="13"/>
        <v>1</v>
      </c>
    </row>
    <row r="130" spans="1:14" x14ac:dyDescent="0.2">
      <c r="A130" s="27" t="s">
        <v>221</v>
      </c>
      <c r="B130" s="26">
        <f t="shared" si="7"/>
        <v>5</v>
      </c>
      <c r="C130" s="29" t="s">
        <v>84</v>
      </c>
      <c r="D130" s="28">
        <f t="shared" si="8"/>
        <v>0</v>
      </c>
      <c r="E130" s="29" t="s">
        <v>114</v>
      </c>
      <c r="F130" s="28">
        <f t="shared" si="9"/>
        <v>5</v>
      </c>
      <c r="G130" s="29" t="s">
        <v>82</v>
      </c>
      <c r="H130" s="28">
        <f t="shared" si="10"/>
        <v>0</v>
      </c>
      <c r="I130" s="29">
        <v>15</v>
      </c>
      <c r="J130" s="28">
        <f t="shared" si="11"/>
        <v>0</v>
      </c>
      <c r="K130" s="29" t="s">
        <v>35</v>
      </c>
      <c r="L130" s="28">
        <f t="shared" si="12"/>
        <v>0</v>
      </c>
      <c r="M130" s="29">
        <v>351</v>
      </c>
      <c r="N130" s="28">
        <f t="shared" si="13"/>
        <v>0</v>
      </c>
    </row>
    <row r="131" spans="1:14" x14ac:dyDescent="0.2">
      <c r="A131" s="27" t="s">
        <v>211</v>
      </c>
      <c r="B131" s="26">
        <f t="shared" si="7"/>
        <v>5</v>
      </c>
      <c r="C131" s="29" t="s">
        <v>84</v>
      </c>
      <c r="D131" s="28">
        <f t="shared" si="8"/>
        <v>0</v>
      </c>
      <c r="E131" s="29" t="s">
        <v>110</v>
      </c>
      <c r="F131" s="28">
        <f t="shared" si="9"/>
        <v>0</v>
      </c>
      <c r="G131" s="29" t="s">
        <v>144</v>
      </c>
      <c r="H131" s="28">
        <f t="shared" si="10"/>
        <v>0</v>
      </c>
      <c r="I131" s="29">
        <v>12</v>
      </c>
      <c r="J131" s="28">
        <f t="shared" si="11"/>
        <v>1</v>
      </c>
      <c r="K131" s="29" t="s">
        <v>37</v>
      </c>
      <c r="L131" s="28">
        <f t="shared" si="12"/>
        <v>3</v>
      </c>
      <c r="M131" s="29">
        <v>337</v>
      </c>
      <c r="N131" s="28">
        <f t="shared" si="13"/>
        <v>1</v>
      </c>
    </row>
    <row r="132" spans="1:14" x14ac:dyDescent="0.2">
      <c r="A132" s="27" t="s">
        <v>218</v>
      </c>
      <c r="B132" s="26">
        <f t="shared" si="7"/>
        <v>5</v>
      </c>
      <c r="C132" s="29" t="s">
        <v>83</v>
      </c>
      <c r="D132" s="28">
        <f t="shared" si="8"/>
        <v>0</v>
      </c>
      <c r="E132" s="29" t="s">
        <v>114</v>
      </c>
      <c r="F132" s="28">
        <f t="shared" si="9"/>
        <v>5</v>
      </c>
      <c r="G132" s="29" t="s">
        <v>144</v>
      </c>
      <c r="H132" s="28">
        <f t="shared" si="10"/>
        <v>0</v>
      </c>
      <c r="I132" s="29">
        <v>16</v>
      </c>
      <c r="J132" s="28">
        <f t="shared" si="11"/>
        <v>0</v>
      </c>
      <c r="K132" s="29" t="s">
        <v>35</v>
      </c>
      <c r="L132" s="28">
        <f t="shared" si="12"/>
        <v>0</v>
      </c>
      <c r="M132" s="29">
        <v>351</v>
      </c>
      <c r="N132" s="28">
        <f t="shared" si="13"/>
        <v>0</v>
      </c>
    </row>
    <row r="133" spans="1:14" x14ac:dyDescent="0.2">
      <c r="A133" s="27" t="s">
        <v>262</v>
      </c>
      <c r="B133" s="26">
        <f t="shared" ref="B133:B196" si="14">D133+F133+H133+J133+L133+N133</f>
        <v>5</v>
      </c>
      <c r="C133" s="29" t="s">
        <v>114</v>
      </c>
      <c r="D133" s="28">
        <f t="shared" ref="D133:D196" si="15">IF(C133=C$3, 5,) + IF(AND(C133=E$3, E133=C$3), 2.5, 0)</f>
        <v>0</v>
      </c>
      <c r="E133" s="29" t="s">
        <v>84</v>
      </c>
      <c r="F133" s="28">
        <f t="shared" ref="F133:F196" si="16">IF(E133=E$3,5, 0) + IF(AND(E133=C$3, C133=E$3), 2.5, 0)</f>
        <v>0</v>
      </c>
      <c r="G133" s="29" t="s">
        <v>82</v>
      </c>
      <c r="H133" s="28">
        <f t="shared" ref="H133:H196" si="17">IF(G133=G$3, 5, 0)</f>
        <v>0</v>
      </c>
      <c r="I133" s="29">
        <v>12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1</v>
      </c>
      <c r="K133" s="29" t="s">
        <v>37</v>
      </c>
      <c r="L133" s="28">
        <f t="shared" ref="L133:L196" si="19">IF(K133=K$3, 3, 0)</f>
        <v>3</v>
      </c>
      <c r="M133" s="29">
        <v>328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1</v>
      </c>
    </row>
    <row r="134" spans="1:14" x14ac:dyDescent="0.2">
      <c r="A134" s="27" t="s">
        <v>170</v>
      </c>
      <c r="B134" s="26">
        <f t="shared" si="14"/>
        <v>5</v>
      </c>
      <c r="C134" s="29" t="s">
        <v>144</v>
      </c>
      <c r="D134" s="28">
        <f t="shared" si="15"/>
        <v>0</v>
      </c>
      <c r="E134" s="29" t="s">
        <v>114</v>
      </c>
      <c r="F134" s="28">
        <f t="shared" si="16"/>
        <v>5</v>
      </c>
      <c r="G134" s="29" t="s">
        <v>82</v>
      </c>
      <c r="H134" s="28">
        <f t="shared" si="17"/>
        <v>0</v>
      </c>
      <c r="I134" s="29">
        <v>14</v>
      </c>
      <c r="J134" s="28">
        <f t="shared" si="18"/>
        <v>0</v>
      </c>
      <c r="K134" s="29" t="s">
        <v>38</v>
      </c>
      <c r="L134" s="28">
        <f t="shared" si="19"/>
        <v>0</v>
      </c>
      <c r="M134" s="29">
        <v>345</v>
      </c>
      <c r="N134" s="28">
        <f t="shared" si="20"/>
        <v>0</v>
      </c>
    </row>
    <row r="135" spans="1:14" x14ac:dyDescent="0.2">
      <c r="A135" s="27" t="s">
        <v>173</v>
      </c>
      <c r="B135" s="26">
        <f t="shared" si="14"/>
        <v>5</v>
      </c>
      <c r="C135" s="29" t="s">
        <v>84</v>
      </c>
      <c r="D135" s="28">
        <f t="shared" si="15"/>
        <v>0</v>
      </c>
      <c r="E135" s="29" t="s">
        <v>110</v>
      </c>
      <c r="F135" s="28">
        <f t="shared" si="16"/>
        <v>0</v>
      </c>
      <c r="G135" s="29" t="s">
        <v>144</v>
      </c>
      <c r="H135" s="28">
        <f t="shared" si="17"/>
        <v>0</v>
      </c>
      <c r="I135" s="29">
        <v>12</v>
      </c>
      <c r="J135" s="28">
        <f t="shared" si="18"/>
        <v>1</v>
      </c>
      <c r="K135" s="29" t="s">
        <v>37</v>
      </c>
      <c r="L135" s="28">
        <f t="shared" si="19"/>
        <v>3</v>
      </c>
      <c r="M135" s="29">
        <v>330</v>
      </c>
      <c r="N135" s="28">
        <f t="shared" si="20"/>
        <v>1</v>
      </c>
    </row>
    <row r="136" spans="1:14" x14ac:dyDescent="0.2">
      <c r="A136" s="27" t="s">
        <v>365</v>
      </c>
      <c r="B136" s="26">
        <f t="shared" si="14"/>
        <v>5</v>
      </c>
      <c r="C136" s="29" t="s">
        <v>84</v>
      </c>
      <c r="D136" s="28">
        <f t="shared" si="15"/>
        <v>0</v>
      </c>
      <c r="E136" s="29" t="s">
        <v>82</v>
      </c>
      <c r="F136" s="28">
        <f t="shared" si="16"/>
        <v>0</v>
      </c>
      <c r="G136" s="29" t="s">
        <v>144</v>
      </c>
      <c r="H136" s="28">
        <f t="shared" si="17"/>
        <v>0</v>
      </c>
      <c r="I136" s="29">
        <v>12</v>
      </c>
      <c r="J136" s="28">
        <f t="shared" si="18"/>
        <v>1</v>
      </c>
      <c r="K136" s="29" t="s">
        <v>37</v>
      </c>
      <c r="L136" s="28">
        <f t="shared" si="19"/>
        <v>3</v>
      </c>
      <c r="M136" s="29">
        <v>335</v>
      </c>
      <c r="N136" s="28">
        <f t="shared" si="20"/>
        <v>1</v>
      </c>
    </row>
    <row r="137" spans="1:14" x14ac:dyDescent="0.2">
      <c r="A137" s="27" t="s">
        <v>212</v>
      </c>
      <c r="B137" s="26">
        <f t="shared" si="14"/>
        <v>5</v>
      </c>
      <c r="C137" s="29" t="s">
        <v>114</v>
      </c>
      <c r="D137" s="28">
        <f t="shared" si="15"/>
        <v>0</v>
      </c>
      <c r="E137" s="29" t="s">
        <v>90</v>
      </c>
      <c r="F137" s="28">
        <f t="shared" si="16"/>
        <v>0</v>
      </c>
      <c r="G137" s="29" t="s">
        <v>144</v>
      </c>
      <c r="H137" s="28">
        <f t="shared" si="17"/>
        <v>0</v>
      </c>
      <c r="I137" s="29">
        <v>12</v>
      </c>
      <c r="J137" s="28">
        <f t="shared" si="18"/>
        <v>1</v>
      </c>
      <c r="K137" s="29" t="s">
        <v>37</v>
      </c>
      <c r="L137" s="28">
        <f t="shared" si="19"/>
        <v>3</v>
      </c>
      <c r="M137" s="29">
        <v>330</v>
      </c>
      <c r="N137" s="28">
        <f t="shared" si="20"/>
        <v>1</v>
      </c>
    </row>
    <row r="138" spans="1:14" x14ac:dyDescent="0.2">
      <c r="A138" s="27" t="s">
        <v>268</v>
      </c>
      <c r="B138" s="26">
        <f t="shared" si="14"/>
        <v>5</v>
      </c>
      <c r="C138" s="29" t="s">
        <v>84</v>
      </c>
      <c r="D138" s="28">
        <f t="shared" si="15"/>
        <v>0</v>
      </c>
      <c r="E138" s="29" t="s">
        <v>144</v>
      </c>
      <c r="F138" s="28">
        <f t="shared" si="16"/>
        <v>0</v>
      </c>
      <c r="G138" s="29" t="s">
        <v>83</v>
      </c>
      <c r="H138" s="28">
        <f t="shared" si="17"/>
        <v>5</v>
      </c>
      <c r="I138" s="29">
        <v>15</v>
      </c>
      <c r="J138" s="28">
        <f t="shared" si="18"/>
        <v>0</v>
      </c>
      <c r="K138" s="29" t="s">
        <v>35</v>
      </c>
      <c r="L138" s="28">
        <f t="shared" si="19"/>
        <v>0</v>
      </c>
      <c r="M138" s="29">
        <v>345</v>
      </c>
      <c r="N138" s="28">
        <f t="shared" si="20"/>
        <v>0</v>
      </c>
    </row>
    <row r="139" spans="1:14" x14ac:dyDescent="0.2">
      <c r="A139" s="27" t="s">
        <v>281</v>
      </c>
      <c r="B139" s="26">
        <f t="shared" si="14"/>
        <v>5</v>
      </c>
      <c r="C139" s="29" t="s">
        <v>84</v>
      </c>
      <c r="D139" s="28">
        <f t="shared" si="15"/>
        <v>0</v>
      </c>
      <c r="E139" s="29" t="s">
        <v>90</v>
      </c>
      <c r="F139" s="28">
        <f t="shared" si="16"/>
        <v>0</v>
      </c>
      <c r="G139" s="29" t="s">
        <v>144</v>
      </c>
      <c r="H139" s="28">
        <f t="shared" si="17"/>
        <v>0</v>
      </c>
      <c r="I139" s="29">
        <v>11</v>
      </c>
      <c r="J139" s="28">
        <f t="shared" si="18"/>
        <v>1</v>
      </c>
      <c r="K139" s="29" t="s">
        <v>37</v>
      </c>
      <c r="L139" s="28">
        <f t="shared" si="19"/>
        <v>3</v>
      </c>
      <c r="M139" s="29">
        <v>340</v>
      </c>
      <c r="N139" s="28">
        <f t="shared" si="20"/>
        <v>1</v>
      </c>
    </row>
    <row r="140" spans="1:14" x14ac:dyDescent="0.2">
      <c r="A140" s="87" t="s">
        <v>298</v>
      </c>
      <c r="B140" s="26">
        <f t="shared" si="14"/>
        <v>5</v>
      </c>
      <c r="C140" s="29" t="s">
        <v>84</v>
      </c>
      <c r="D140" s="28">
        <f t="shared" si="15"/>
        <v>0</v>
      </c>
      <c r="E140" s="29" t="s">
        <v>83</v>
      </c>
      <c r="F140" s="28">
        <f t="shared" si="16"/>
        <v>0</v>
      </c>
      <c r="G140" s="29" t="s">
        <v>505</v>
      </c>
      <c r="H140" s="28">
        <f t="shared" si="17"/>
        <v>0</v>
      </c>
      <c r="I140" s="29">
        <v>15</v>
      </c>
      <c r="J140" s="28">
        <f t="shared" si="18"/>
        <v>0</v>
      </c>
      <c r="K140" s="29" t="s">
        <v>81</v>
      </c>
      <c r="L140" s="28">
        <f t="shared" si="19"/>
        <v>0</v>
      </c>
      <c r="M140" s="29">
        <v>289</v>
      </c>
      <c r="N140" s="28">
        <f t="shared" si="20"/>
        <v>5</v>
      </c>
    </row>
    <row r="141" spans="1:14" x14ac:dyDescent="0.2">
      <c r="A141" s="27" t="s">
        <v>514</v>
      </c>
      <c r="B141" s="26">
        <f t="shared" si="14"/>
        <v>5</v>
      </c>
      <c r="C141" s="29" t="s">
        <v>84</v>
      </c>
      <c r="D141" s="28">
        <f t="shared" si="15"/>
        <v>0</v>
      </c>
      <c r="E141" s="29" t="s">
        <v>110</v>
      </c>
      <c r="F141" s="28">
        <f t="shared" si="16"/>
        <v>0</v>
      </c>
      <c r="G141" s="29" t="s">
        <v>144</v>
      </c>
      <c r="H141" s="28">
        <f t="shared" si="17"/>
        <v>0</v>
      </c>
      <c r="I141" s="29">
        <v>12</v>
      </c>
      <c r="J141" s="28">
        <f t="shared" si="18"/>
        <v>1</v>
      </c>
      <c r="K141" s="29" t="s">
        <v>37</v>
      </c>
      <c r="L141" s="28">
        <f t="shared" si="19"/>
        <v>3</v>
      </c>
      <c r="M141" s="29">
        <v>340</v>
      </c>
      <c r="N141" s="28">
        <f t="shared" si="20"/>
        <v>1</v>
      </c>
    </row>
    <row r="142" spans="1:14" x14ac:dyDescent="0.2">
      <c r="A142" s="27" t="s">
        <v>466</v>
      </c>
      <c r="B142" s="26">
        <f t="shared" si="14"/>
        <v>5</v>
      </c>
      <c r="C142" s="29" t="s">
        <v>114</v>
      </c>
      <c r="D142" s="28">
        <f t="shared" si="15"/>
        <v>0</v>
      </c>
      <c r="E142" s="29" t="s">
        <v>84</v>
      </c>
      <c r="F142" s="28">
        <f t="shared" si="16"/>
        <v>0</v>
      </c>
      <c r="G142" s="29" t="s">
        <v>110</v>
      </c>
      <c r="H142" s="28">
        <f t="shared" si="17"/>
        <v>0</v>
      </c>
      <c r="I142" s="29">
        <v>10</v>
      </c>
      <c r="J142" s="28">
        <f t="shared" si="18"/>
        <v>1</v>
      </c>
      <c r="K142" s="29" t="s">
        <v>37</v>
      </c>
      <c r="L142" s="28">
        <f t="shared" si="19"/>
        <v>3</v>
      </c>
      <c r="M142" s="29">
        <v>340</v>
      </c>
      <c r="N142" s="28">
        <f t="shared" si="20"/>
        <v>1</v>
      </c>
    </row>
    <row r="143" spans="1:14" x14ac:dyDescent="0.2">
      <c r="A143" s="27" t="s">
        <v>497</v>
      </c>
      <c r="B143" s="26">
        <f t="shared" si="14"/>
        <v>5</v>
      </c>
      <c r="C143" s="29" t="s">
        <v>84</v>
      </c>
      <c r="D143" s="28">
        <f t="shared" si="15"/>
        <v>0</v>
      </c>
      <c r="E143" s="29" t="s">
        <v>110</v>
      </c>
      <c r="F143" s="28">
        <f t="shared" si="16"/>
        <v>0</v>
      </c>
      <c r="G143" s="29" t="s">
        <v>144</v>
      </c>
      <c r="H143" s="28">
        <f t="shared" si="17"/>
        <v>0</v>
      </c>
      <c r="I143" s="29">
        <v>11</v>
      </c>
      <c r="J143" s="28">
        <f t="shared" si="18"/>
        <v>1</v>
      </c>
      <c r="K143" s="29" t="s">
        <v>37</v>
      </c>
      <c r="L143" s="28">
        <f t="shared" si="19"/>
        <v>3</v>
      </c>
      <c r="M143" s="29">
        <v>330</v>
      </c>
      <c r="N143" s="28">
        <f t="shared" si="20"/>
        <v>1</v>
      </c>
    </row>
    <row r="144" spans="1:14" x14ac:dyDescent="0.2">
      <c r="A144" s="27" t="s">
        <v>437</v>
      </c>
      <c r="B144" s="26">
        <f t="shared" si="14"/>
        <v>5</v>
      </c>
      <c r="C144" s="29" t="s">
        <v>84</v>
      </c>
      <c r="D144" s="28">
        <f t="shared" si="15"/>
        <v>0</v>
      </c>
      <c r="E144" s="29" t="s">
        <v>90</v>
      </c>
      <c r="F144" s="28">
        <f t="shared" si="16"/>
        <v>0</v>
      </c>
      <c r="G144" s="29" t="s">
        <v>144</v>
      </c>
      <c r="H144" s="28">
        <f t="shared" si="17"/>
        <v>0</v>
      </c>
      <c r="I144" s="29">
        <v>12</v>
      </c>
      <c r="J144" s="28">
        <f t="shared" si="18"/>
        <v>1</v>
      </c>
      <c r="K144" s="29" t="s">
        <v>37</v>
      </c>
      <c r="L144" s="28">
        <f t="shared" si="19"/>
        <v>3</v>
      </c>
      <c r="M144" s="29">
        <v>320</v>
      </c>
      <c r="N144" s="28">
        <f t="shared" si="20"/>
        <v>1</v>
      </c>
    </row>
    <row r="145" spans="1:14" x14ac:dyDescent="0.2">
      <c r="A145" s="27" t="s">
        <v>151</v>
      </c>
      <c r="B145" s="26">
        <f t="shared" si="14"/>
        <v>5</v>
      </c>
      <c r="C145" s="29" t="s">
        <v>84</v>
      </c>
      <c r="D145" s="28">
        <f t="shared" si="15"/>
        <v>0</v>
      </c>
      <c r="E145" s="29" t="s">
        <v>90</v>
      </c>
      <c r="F145" s="28">
        <f t="shared" si="16"/>
        <v>0</v>
      </c>
      <c r="G145" s="29" t="s">
        <v>144</v>
      </c>
      <c r="H145" s="28">
        <f t="shared" si="17"/>
        <v>0</v>
      </c>
      <c r="I145" s="29">
        <v>11</v>
      </c>
      <c r="J145" s="28">
        <f t="shared" si="18"/>
        <v>1</v>
      </c>
      <c r="K145" s="29" t="s">
        <v>37</v>
      </c>
      <c r="L145" s="28">
        <f t="shared" si="19"/>
        <v>3</v>
      </c>
      <c r="M145" s="29">
        <v>341</v>
      </c>
      <c r="N145" s="28">
        <f t="shared" si="20"/>
        <v>1</v>
      </c>
    </row>
    <row r="146" spans="1:14" x14ac:dyDescent="0.2">
      <c r="A146" s="27" t="s">
        <v>164</v>
      </c>
      <c r="B146" s="26">
        <f t="shared" si="14"/>
        <v>5</v>
      </c>
      <c r="C146" s="29" t="s">
        <v>110</v>
      </c>
      <c r="D146" s="28">
        <f t="shared" si="15"/>
        <v>0</v>
      </c>
      <c r="E146" s="29" t="s">
        <v>84</v>
      </c>
      <c r="F146" s="28">
        <f t="shared" si="16"/>
        <v>0</v>
      </c>
      <c r="G146" s="29" t="s">
        <v>82</v>
      </c>
      <c r="H146" s="28">
        <f t="shared" si="17"/>
        <v>0</v>
      </c>
      <c r="I146" s="29">
        <v>15</v>
      </c>
      <c r="J146" s="28">
        <f t="shared" si="18"/>
        <v>0</v>
      </c>
      <c r="K146" s="29" t="s">
        <v>35</v>
      </c>
      <c r="L146" s="28">
        <f t="shared" si="19"/>
        <v>0</v>
      </c>
      <c r="M146" s="29">
        <v>300</v>
      </c>
      <c r="N146" s="28">
        <f t="shared" si="20"/>
        <v>5</v>
      </c>
    </row>
    <row r="147" spans="1:14" x14ac:dyDescent="0.2">
      <c r="A147" s="27" t="s">
        <v>446</v>
      </c>
      <c r="B147" s="26">
        <f t="shared" si="14"/>
        <v>5</v>
      </c>
      <c r="C147" s="29" t="s">
        <v>110</v>
      </c>
      <c r="D147" s="28">
        <f t="shared" si="15"/>
        <v>0</v>
      </c>
      <c r="E147" s="29" t="s">
        <v>114</v>
      </c>
      <c r="F147" s="28">
        <f t="shared" si="16"/>
        <v>5</v>
      </c>
      <c r="G147" s="29" t="s">
        <v>84</v>
      </c>
      <c r="H147" s="28">
        <f t="shared" si="17"/>
        <v>0</v>
      </c>
      <c r="I147" s="29">
        <v>16</v>
      </c>
      <c r="J147" s="28">
        <f t="shared" si="18"/>
        <v>0</v>
      </c>
      <c r="K147" s="29" t="s">
        <v>38</v>
      </c>
      <c r="L147" s="28">
        <f t="shared" si="19"/>
        <v>0</v>
      </c>
      <c r="M147" s="29">
        <v>400</v>
      </c>
      <c r="N147" s="28">
        <f t="shared" si="20"/>
        <v>0</v>
      </c>
    </row>
    <row r="148" spans="1:14" x14ac:dyDescent="0.2">
      <c r="A148" s="27" t="s">
        <v>378</v>
      </c>
      <c r="B148" s="26">
        <f t="shared" si="14"/>
        <v>5</v>
      </c>
      <c r="C148" s="29" t="s">
        <v>84</v>
      </c>
      <c r="D148" s="28">
        <f t="shared" si="15"/>
        <v>0</v>
      </c>
      <c r="E148" s="29" t="s">
        <v>82</v>
      </c>
      <c r="F148" s="28">
        <f t="shared" si="16"/>
        <v>0</v>
      </c>
      <c r="G148" s="29" t="s">
        <v>144</v>
      </c>
      <c r="H148" s="28">
        <f t="shared" si="17"/>
        <v>0</v>
      </c>
      <c r="I148" s="29">
        <v>12</v>
      </c>
      <c r="J148" s="28">
        <f t="shared" si="18"/>
        <v>1</v>
      </c>
      <c r="K148" s="29" t="s">
        <v>37</v>
      </c>
      <c r="L148" s="28">
        <f t="shared" si="19"/>
        <v>3</v>
      </c>
      <c r="M148" s="29">
        <v>332</v>
      </c>
      <c r="N148" s="28">
        <f t="shared" si="20"/>
        <v>1</v>
      </c>
    </row>
    <row r="149" spans="1:14" x14ac:dyDescent="0.2">
      <c r="A149" s="27" t="s">
        <v>388</v>
      </c>
      <c r="B149" s="26">
        <f t="shared" si="14"/>
        <v>5</v>
      </c>
      <c r="C149" s="29" t="s">
        <v>84</v>
      </c>
      <c r="D149" s="28">
        <f t="shared" si="15"/>
        <v>0</v>
      </c>
      <c r="E149" s="29" t="s">
        <v>90</v>
      </c>
      <c r="F149" s="28">
        <f t="shared" si="16"/>
        <v>0</v>
      </c>
      <c r="G149" s="29" t="s">
        <v>114</v>
      </c>
      <c r="H149" s="28">
        <f t="shared" si="17"/>
        <v>0</v>
      </c>
      <c r="I149" s="29">
        <v>12</v>
      </c>
      <c r="J149" s="28">
        <f t="shared" si="18"/>
        <v>1</v>
      </c>
      <c r="K149" s="29" t="s">
        <v>37</v>
      </c>
      <c r="L149" s="28">
        <f t="shared" si="19"/>
        <v>3</v>
      </c>
      <c r="M149" s="29">
        <v>330</v>
      </c>
      <c r="N149" s="28">
        <f t="shared" si="20"/>
        <v>1</v>
      </c>
    </row>
    <row r="150" spans="1:14" x14ac:dyDescent="0.2">
      <c r="A150" s="27" t="s">
        <v>475</v>
      </c>
      <c r="B150" s="26">
        <f t="shared" si="14"/>
        <v>5</v>
      </c>
      <c r="C150" s="29" t="s">
        <v>90</v>
      </c>
      <c r="D150" s="28">
        <f t="shared" si="15"/>
        <v>0</v>
      </c>
      <c r="E150" s="29" t="s">
        <v>84</v>
      </c>
      <c r="F150" s="28">
        <f t="shared" si="16"/>
        <v>0</v>
      </c>
      <c r="G150" s="29" t="s">
        <v>82</v>
      </c>
      <c r="H150" s="28">
        <f t="shared" si="17"/>
        <v>0</v>
      </c>
      <c r="I150" s="29">
        <v>12</v>
      </c>
      <c r="J150" s="28">
        <f t="shared" si="18"/>
        <v>1</v>
      </c>
      <c r="K150" s="29" t="s">
        <v>37</v>
      </c>
      <c r="L150" s="28">
        <f t="shared" si="19"/>
        <v>3</v>
      </c>
      <c r="M150" s="29">
        <v>318</v>
      </c>
      <c r="N150" s="28">
        <f t="shared" si="20"/>
        <v>1</v>
      </c>
    </row>
    <row r="151" spans="1:14" x14ac:dyDescent="0.2">
      <c r="A151" s="27" t="s">
        <v>178</v>
      </c>
      <c r="B151" s="26">
        <f t="shared" si="14"/>
        <v>4</v>
      </c>
      <c r="C151" s="29" t="s">
        <v>84</v>
      </c>
      <c r="D151" s="28">
        <f t="shared" si="15"/>
        <v>0</v>
      </c>
      <c r="E151" s="29" t="s">
        <v>110</v>
      </c>
      <c r="F151" s="28">
        <f t="shared" si="16"/>
        <v>0</v>
      </c>
      <c r="G151" s="29" t="s">
        <v>82</v>
      </c>
      <c r="H151" s="28">
        <f t="shared" si="17"/>
        <v>0</v>
      </c>
      <c r="I151" s="29">
        <v>14</v>
      </c>
      <c r="J151" s="28">
        <f t="shared" si="18"/>
        <v>0</v>
      </c>
      <c r="K151" s="29" t="s">
        <v>37</v>
      </c>
      <c r="L151" s="28">
        <f t="shared" si="19"/>
        <v>3</v>
      </c>
      <c r="M151" s="29">
        <v>325</v>
      </c>
      <c r="N151" s="28">
        <f t="shared" si="20"/>
        <v>1</v>
      </c>
    </row>
    <row r="152" spans="1:14" x14ac:dyDescent="0.2">
      <c r="A152" s="27" t="s">
        <v>186</v>
      </c>
      <c r="B152" s="26">
        <f t="shared" si="14"/>
        <v>4</v>
      </c>
      <c r="C152" s="29" t="s">
        <v>114</v>
      </c>
      <c r="D152" s="28">
        <f t="shared" si="15"/>
        <v>0</v>
      </c>
      <c r="E152" s="29" t="s">
        <v>84</v>
      </c>
      <c r="F152" s="28">
        <f t="shared" si="16"/>
        <v>0</v>
      </c>
      <c r="G152" s="29" t="s">
        <v>144</v>
      </c>
      <c r="H152" s="28">
        <f t="shared" si="17"/>
        <v>0</v>
      </c>
      <c r="I152" s="29">
        <v>14</v>
      </c>
      <c r="J152" s="28">
        <f t="shared" si="18"/>
        <v>0</v>
      </c>
      <c r="K152" s="29" t="s">
        <v>37</v>
      </c>
      <c r="L152" s="28">
        <f t="shared" si="19"/>
        <v>3</v>
      </c>
      <c r="M152" s="29">
        <v>330</v>
      </c>
      <c r="N152" s="28">
        <f t="shared" si="20"/>
        <v>1</v>
      </c>
    </row>
    <row r="153" spans="1:14" x14ac:dyDescent="0.2">
      <c r="A153" s="27" t="s">
        <v>259</v>
      </c>
      <c r="B153" s="26">
        <f t="shared" si="14"/>
        <v>4</v>
      </c>
      <c r="C153" s="29" t="s">
        <v>144</v>
      </c>
      <c r="D153" s="28">
        <f t="shared" si="15"/>
        <v>0</v>
      </c>
      <c r="E153" s="29" t="s">
        <v>84</v>
      </c>
      <c r="F153" s="28">
        <f t="shared" si="16"/>
        <v>0</v>
      </c>
      <c r="G153" s="29" t="s">
        <v>82</v>
      </c>
      <c r="H153" s="28">
        <f t="shared" si="17"/>
        <v>0</v>
      </c>
      <c r="I153" s="29">
        <v>13</v>
      </c>
      <c r="J153" s="28">
        <f t="shared" si="18"/>
        <v>0</v>
      </c>
      <c r="K153" s="29" t="s">
        <v>37</v>
      </c>
      <c r="L153" s="28">
        <f t="shared" si="19"/>
        <v>3</v>
      </c>
      <c r="M153" s="29">
        <v>333</v>
      </c>
      <c r="N153" s="28">
        <f t="shared" si="20"/>
        <v>1</v>
      </c>
    </row>
    <row r="154" spans="1:14" x14ac:dyDescent="0.2">
      <c r="A154" s="27" t="s">
        <v>270</v>
      </c>
      <c r="B154" s="26">
        <f t="shared" si="14"/>
        <v>4</v>
      </c>
      <c r="C154" s="29" t="s">
        <v>114</v>
      </c>
      <c r="D154" s="28">
        <f t="shared" si="15"/>
        <v>0</v>
      </c>
      <c r="E154" s="29" t="s">
        <v>84</v>
      </c>
      <c r="F154" s="28">
        <f t="shared" si="16"/>
        <v>0</v>
      </c>
      <c r="G154" s="29" t="s">
        <v>144</v>
      </c>
      <c r="H154" s="28">
        <f t="shared" si="17"/>
        <v>0</v>
      </c>
      <c r="I154" s="29">
        <v>17</v>
      </c>
      <c r="J154" s="28">
        <f t="shared" si="18"/>
        <v>0</v>
      </c>
      <c r="K154" s="29" t="s">
        <v>37</v>
      </c>
      <c r="L154" s="28">
        <f t="shared" si="19"/>
        <v>3</v>
      </c>
      <c r="M154" s="29">
        <v>335</v>
      </c>
      <c r="N154" s="28">
        <f t="shared" si="20"/>
        <v>1</v>
      </c>
    </row>
    <row r="155" spans="1:14" x14ac:dyDescent="0.2">
      <c r="A155" s="27" t="s">
        <v>290</v>
      </c>
      <c r="B155" s="26">
        <f t="shared" si="14"/>
        <v>4</v>
      </c>
      <c r="C155" s="29" t="s">
        <v>84</v>
      </c>
      <c r="D155" s="28">
        <f t="shared" si="15"/>
        <v>0</v>
      </c>
      <c r="E155" s="29" t="s">
        <v>90</v>
      </c>
      <c r="F155" s="28">
        <f t="shared" si="16"/>
        <v>0</v>
      </c>
      <c r="G155" s="29" t="s">
        <v>144</v>
      </c>
      <c r="H155" s="28">
        <f t="shared" si="17"/>
        <v>0</v>
      </c>
      <c r="I155" s="29">
        <v>14</v>
      </c>
      <c r="J155" s="28">
        <f t="shared" si="18"/>
        <v>0</v>
      </c>
      <c r="K155" s="29" t="s">
        <v>37</v>
      </c>
      <c r="L155" s="28">
        <f t="shared" si="19"/>
        <v>3</v>
      </c>
      <c r="M155" s="29">
        <v>335</v>
      </c>
      <c r="N155" s="28">
        <f t="shared" si="20"/>
        <v>1</v>
      </c>
    </row>
    <row r="156" spans="1:14" x14ac:dyDescent="0.2">
      <c r="A156" s="27" t="s">
        <v>234</v>
      </c>
      <c r="B156" s="26">
        <f t="shared" si="14"/>
        <v>4</v>
      </c>
      <c r="C156" s="29" t="s">
        <v>144</v>
      </c>
      <c r="D156" s="28">
        <f t="shared" si="15"/>
        <v>0</v>
      </c>
      <c r="E156" s="29" t="s">
        <v>90</v>
      </c>
      <c r="F156" s="28">
        <f t="shared" si="16"/>
        <v>0</v>
      </c>
      <c r="G156" s="29" t="s">
        <v>110</v>
      </c>
      <c r="H156" s="28">
        <f t="shared" si="17"/>
        <v>0</v>
      </c>
      <c r="I156" s="29">
        <v>14</v>
      </c>
      <c r="J156" s="28">
        <f t="shared" si="18"/>
        <v>0</v>
      </c>
      <c r="K156" s="29" t="s">
        <v>37</v>
      </c>
      <c r="L156" s="28">
        <f t="shared" si="19"/>
        <v>3</v>
      </c>
      <c r="M156" s="29">
        <v>336</v>
      </c>
      <c r="N156" s="28">
        <f t="shared" si="20"/>
        <v>1</v>
      </c>
    </row>
    <row r="157" spans="1:14" x14ac:dyDescent="0.2">
      <c r="A157" s="27" t="s">
        <v>553</v>
      </c>
      <c r="B157" s="26">
        <f t="shared" si="14"/>
        <v>4</v>
      </c>
      <c r="C157" s="29" t="s">
        <v>90</v>
      </c>
      <c r="D157" s="28">
        <f t="shared" si="15"/>
        <v>0</v>
      </c>
      <c r="E157" s="29" t="s">
        <v>110</v>
      </c>
      <c r="F157" s="28">
        <f t="shared" si="16"/>
        <v>0</v>
      </c>
      <c r="G157" s="29" t="s">
        <v>144</v>
      </c>
      <c r="H157" s="28">
        <f t="shared" si="17"/>
        <v>0</v>
      </c>
      <c r="I157" s="29">
        <v>11</v>
      </c>
      <c r="J157" s="28">
        <f t="shared" si="18"/>
        <v>1</v>
      </c>
      <c r="K157" s="29" t="s">
        <v>37</v>
      </c>
      <c r="L157" s="28">
        <f t="shared" si="19"/>
        <v>3</v>
      </c>
      <c r="M157" s="29">
        <v>350</v>
      </c>
      <c r="N157" s="28">
        <f t="shared" si="20"/>
        <v>0</v>
      </c>
    </row>
    <row r="158" spans="1:14" x14ac:dyDescent="0.2">
      <c r="A158" s="27" t="s">
        <v>230</v>
      </c>
      <c r="B158" s="26">
        <f t="shared" si="14"/>
        <v>4</v>
      </c>
      <c r="C158" s="29" t="s">
        <v>84</v>
      </c>
      <c r="D158" s="28">
        <f t="shared" si="15"/>
        <v>0</v>
      </c>
      <c r="E158" s="29" t="s">
        <v>82</v>
      </c>
      <c r="F158" s="28">
        <f t="shared" si="16"/>
        <v>0</v>
      </c>
      <c r="G158" s="29" t="s">
        <v>90</v>
      </c>
      <c r="H158" s="28">
        <f t="shared" si="17"/>
        <v>0</v>
      </c>
      <c r="I158" s="29">
        <v>14</v>
      </c>
      <c r="J158" s="28">
        <f t="shared" si="18"/>
        <v>0</v>
      </c>
      <c r="K158" s="29" t="s">
        <v>37</v>
      </c>
      <c r="L158" s="28">
        <f t="shared" si="19"/>
        <v>3</v>
      </c>
      <c r="M158" s="29">
        <v>325</v>
      </c>
      <c r="N158" s="28">
        <f t="shared" si="20"/>
        <v>1</v>
      </c>
    </row>
    <row r="159" spans="1:14" x14ac:dyDescent="0.2">
      <c r="A159" s="27" t="s">
        <v>171</v>
      </c>
      <c r="B159" s="26">
        <f t="shared" si="14"/>
        <v>4</v>
      </c>
      <c r="C159" s="29" t="s">
        <v>114</v>
      </c>
      <c r="D159" s="28">
        <f t="shared" si="15"/>
        <v>0</v>
      </c>
      <c r="E159" s="29" t="s">
        <v>84</v>
      </c>
      <c r="F159" s="28">
        <f t="shared" si="16"/>
        <v>0</v>
      </c>
      <c r="G159" s="29" t="s">
        <v>90</v>
      </c>
      <c r="H159" s="28">
        <f t="shared" si="17"/>
        <v>0</v>
      </c>
      <c r="I159" s="29">
        <v>14</v>
      </c>
      <c r="J159" s="28">
        <f t="shared" si="18"/>
        <v>0</v>
      </c>
      <c r="K159" s="29" t="s">
        <v>37</v>
      </c>
      <c r="L159" s="28">
        <f t="shared" si="19"/>
        <v>3</v>
      </c>
      <c r="M159" s="29">
        <v>330</v>
      </c>
      <c r="N159" s="28">
        <f t="shared" si="20"/>
        <v>1</v>
      </c>
    </row>
    <row r="160" spans="1:14" x14ac:dyDescent="0.2">
      <c r="A160" s="27" t="s">
        <v>238</v>
      </c>
      <c r="B160" s="26">
        <f t="shared" si="14"/>
        <v>4</v>
      </c>
      <c r="C160" s="29" t="s">
        <v>110</v>
      </c>
      <c r="D160" s="28">
        <f t="shared" si="15"/>
        <v>0</v>
      </c>
      <c r="E160" s="29" t="s">
        <v>84</v>
      </c>
      <c r="F160" s="28">
        <f t="shared" si="16"/>
        <v>0</v>
      </c>
      <c r="G160" s="29" t="s">
        <v>144</v>
      </c>
      <c r="H160" s="28">
        <f t="shared" si="17"/>
        <v>0</v>
      </c>
      <c r="I160" s="29">
        <v>15</v>
      </c>
      <c r="J160" s="28">
        <f t="shared" si="18"/>
        <v>0</v>
      </c>
      <c r="K160" s="29" t="s">
        <v>37</v>
      </c>
      <c r="L160" s="28">
        <f t="shared" si="19"/>
        <v>3</v>
      </c>
      <c r="M160" s="29">
        <v>330</v>
      </c>
      <c r="N160" s="28">
        <f t="shared" si="20"/>
        <v>1</v>
      </c>
    </row>
    <row r="161" spans="1:14" x14ac:dyDescent="0.2">
      <c r="A161" s="27" t="s">
        <v>358</v>
      </c>
      <c r="B161" s="26">
        <f t="shared" si="14"/>
        <v>4</v>
      </c>
      <c r="C161" s="29" t="s">
        <v>84</v>
      </c>
      <c r="D161" s="28">
        <f t="shared" si="15"/>
        <v>0</v>
      </c>
      <c r="E161" s="29" t="s">
        <v>82</v>
      </c>
      <c r="F161" s="28">
        <f t="shared" si="16"/>
        <v>0</v>
      </c>
      <c r="G161" s="29" t="s">
        <v>110</v>
      </c>
      <c r="H161" s="28">
        <f t="shared" si="17"/>
        <v>0</v>
      </c>
      <c r="I161" s="29">
        <v>14</v>
      </c>
      <c r="J161" s="28">
        <f t="shared" si="18"/>
        <v>0</v>
      </c>
      <c r="K161" s="29" t="s">
        <v>37</v>
      </c>
      <c r="L161" s="28">
        <f t="shared" si="19"/>
        <v>3</v>
      </c>
      <c r="M161" s="29">
        <v>336</v>
      </c>
      <c r="N161" s="28">
        <f t="shared" si="20"/>
        <v>1</v>
      </c>
    </row>
    <row r="162" spans="1:14" x14ac:dyDescent="0.2">
      <c r="A162" s="27" t="s">
        <v>204</v>
      </c>
      <c r="B162" s="26">
        <f t="shared" si="14"/>
        <v>4</v>
      </c>
      <c r="C162" s="29" t="s">
        <v>110</v>
      </c>
      <c r="D162" s="28">
        <f t="shared" si="15"/>
        <v>0</v>
      </c>
      <c r="E162" s="29" t="s">
        <v>84</v>
      </c>
      <c r="F162" s="28">
        <f t="shared" si="16"/>
        <v>0</v>
      </c>
      <c r="G162" s="29" t="s">
        <v>144</v>
      </c>
      <c r="H162" s="28">
        <f t="shared" si="17"/>
        <v>0</v>
      </c>
      <c r="I162" s="29">
        <v>15</v>
      </c>
      <c r="J162" s="28">
        <f t="shared" si="18"/>
        <v>0</v>
      </c>
      <c r="K162" s="29" t="s">
        <v>37</v>
      </c>
      <c r="L162" s="28">
        <f t="shared" si="19"/>
        <v>3</v>
      </c>
      <c r="M162" s="29">
        <v>318</v>
      </c>
      <c r="N162" s="28">
        <f t="shared" si="20"/>
        <v>1</v>
      </c>
    </row>
    <row r="163" spans="1:14" x14ac:dyDescent="0.2">
      <c r="A163" s="27" t="s">
        <v>274</v>
      </c>
      <c r="B163" s="26">
        <f t="shared" si="14"/>
        <v>4</v>
      </c>
      <c r="C163" s="29" t="s">
        <v>84</v>
      </c>
      <c r="D163" s="28">
        <f t="shared" si="15"/>
        <v>0</v>
      </c>
      <c r="E163" s="29" t="s">
        <v>110</v>
      </c>
      <c r="F163" s="28">
        <f t="shared" si="16"/>
        <v>0</v>
      </c>
      <c r="G163" s="29" t="s">
        <v>144</v>
      </c>
      <c r="H163" s="28">
        <f t="shared" si="17"/>
        <v>0</v>
      </c>
      <c r="I163" s="29">
        <v>14</v>
      </c>
      <c r="J163" s="28">
        <f t="shared" si="18"/>
        <v>0</v>
      </c>
      <c r="K163" s="29" t="s">
        <v>37</v>
      </c>
      <c r="L163" s="28">
        <f t="shared" si="19"/>
        <v>3</v>
      </c>
      <c r="M163" s="29">
        <v>340</v>
      </c>
      <c r="N163" s="28">
        <f t="shared" si="20"/>
        <v>1</v>
      </c>
    </row>
    <row r="164" spans="1:14" x14ac:dyDescent="0.2">
      <c r="A164" s="27" t="s">
        <v>432</v>
      </c>
      <c r="B164" s="26">
        <f t="shared" si="14"/>
        <v>4</v>
      </c>
      <c r="C164" s="29" t="s">
        <v>84</v>
      </c>
      <c r="D164" s="28">
        <f t="shared" si="15"/>
        <v>0</v>
      </c>
      <c r="E164" s="29" t="s">
        <v>110</v>
      </c>
      <c r="F164" s="28">
        <f t="shared" si="16"/>
        <v>0</v>
      </c>
      <c r="G164" s="29" t="s">
        <v>82</v>
      </c>
      <c r="H164" s="28">
        <f t="shared" si="17"/>
        <v>0</v>
      </c>
      <c r="I164" s="29">
        <v>12</v>
      </c>
      <c r="J164" s="28">
        <f t="shared" si="18"/>
        <v>1</v>
      </c>
      <c r="K164" s="29" t="s">
        <v>37</v>
      </c>
      <c r="L164" s="28">
        <f t="shared" si="19"/>
        <v>3</v>
      </c>
      <c r="M164" s="29">
        <v>350</v>
      </c>
      <c r="N164" s="28">
        <f t="shared" si="20"/>
        <v>0</v>
      </c>
    </row>
    <row r="165" spans="1:14" x14ac:dyDescent="0.2">
      <c r="A165" s="27" t="s">
        <v>251</v>
      </c>
      <c r="B165" s="26">
        <f t="shared" si="14"/>
        <v>4</v>
      </c>
      <c r="C165" s="29" t="s">
        <v>84</v>
      </c>
      <c r="D165" s="28">
        <f t="shared" si="15"/>
        <v>0</v>
      </c>
      <c r="E165" s="29" t="s">
        <v>110</v>
      </c>
      <c r="F165" s="28">
        <f t="shared" si="16"/>
        <v>0</v>
      </c>
      <c r="G165" s="29" t="s">
        <v>114</v>
      </c>
      <c r="H165" s="28">
        <f t="shared" si="17"/>
        <v>0</v>
      </c>
      <c r="I165" s="29">
        <v>15</v>
      </c>
      <c r="J165" s="28">
        <f t="shared" si="18"/>
        <v>0</v>
      </c>
      <c r="K165" s="29" t="s">
        <v>37</v>
      </c>
      <c r="L165" s="28">
        <f t="shared" si="19"/>
        <v>3</v>
      </c>
      <c r="M165" s="29">
        <v>340</v>
      </c>
      <c r="N165" s="28">
        <f t="shared" si="20"/>
        <v>1</v>
      </c>
    </row>
    <row r="166" spans="1:14" x14ac:dyDescent="0.2">
      <c r="A166" s="27" t="s">
        <v>282</v>
      </c>
      <c r="B166" s="26">
        <f t="shared" si="14"/>
        <v>4</v>
      </c>
      <c r="C166" s="29" t="s">
        <v>110</v>
      </c>
      <c r="D166" s="28">
        <f t="shared" si="15"/>
        <v>0</v>
      </c>
      <c r="E166" s="29" t="s">
        <v>84</v>
      </c>
      <c r="F166" s="28">
        <f t="shared" si="16"/>
        <v>0</v>
      </c>
      <c r="G166" s="29" t="s">
        <v>82</v>
      </c>
      <c r="H166" s="28">
        <f t="shared" si="17"/>
        <v>0</v>
      </c>
      <c r="I166" s="29">
        <v>14</v>
      </c>
      <c r="J166" s="28">
        <f t="shared" si="18"/>
        <v>0</v>
      </c>
      <c r="K166" s="29" t="s">
        <v>37</v>
      </c>
      <c r="L166" s="28">
        <f t="shared" si="19"/>
        <v>3</v>
      </c>
      <c r="M166" s="29">
        <v>320</v>
      </c>
      <c r="N166" s="28">
        <f t="shared" si="20"/>
        <v>1</v>
      </c>
    </row>
    <row r="167" spans="1:14" x14ac:dyDescent="0.2">
      <c r="A167" s="27" t="s">
        <v>280</v>
      </c>
      <c r="B167" s="26">
        <f t="shared" si="14"/>
        <v>4</v>
      </c>
      <c r="C167" s="29" t="s">
        <v>90</v>
      </c>
      <c r="D167" s="28">
        <f t="shared" si="15"/>
        <v>0</v>
      </c>
      <c r="E167" s="29" t="s">
        <v>84</v>
      </c>
      <c r="F167" s="28">
        <f t="shared" si="16"/>
        <v>0</v>
      </c>
      <c r="G167" s="29" t="s">
        <v>144</v>
      </c>
      <c r="H167" s="28">
        <f t="shared" si="17"/>
        <v>0</v>
      </c>
      <c r="I167" s="29">
        <v>15</v>
      </c>
      <c r="J167" s="28">
        <f t="shared" si="18"/>
        <v>0</v>
      </c>
      <c r="K167" s="29" t="s">
        <v>37</v>
      </c>
      <c r="L167" s="28">
        <f t="shared" si="19"/>
        <v>3</v>
      </c>
      <c r="M167" s="29">
        <v>336</v>
      </c>
      <c r="N167" s="28">
        <f t="shared" si="20"/>
        <v>1</v>
      </c>
    </row>
    <row r="168" spans="1:14" x14ac:dyDescent="0.2">
      <c r="A168" s="27" t="s">
        <v>264</v>
      </c>
      <c r="B168" s="26">
        <f t="shared" si="14"/>
        <v>4</v>
      </c>
      <c r="C168" s="29" t="s">
        <v>83</v>
      </c>
      <c r="D168" s="28">
        <f t="shared" si="15"/>
        <v>0</v>
      </c>
      <c r="E168" s="29" t="s">
        <v>110</v>
      </c>
      <c r="F168" s="28">
        <f t="shared" si="16"/>
        <v>0</v>
      </c>
      <c r="G168" s="29" t="s">
        <v>90</v>
      </c>
      <c r="H168" s="28">
        <f t="shared" si="17"/>
        <v>0</v>
      </c>
      <c r="I168" s="29">
        <v>13</v>
      </c>
      <c r="J168" s="28">
        <f t="shared" si="18"/>
        <v>0</v>
      </c>
      <c r="K168" s="29" t="s">
        <v>37</v>
      </c>
      <c r="L168" s="28">
        <f t="shared" si="19"/>
        <v>3</v>
      </c>
      <c r="M168" s="29">
        <v>333</v>
      </c>
      <c r="N168" s="28">
        <f t="shared" si="20"/>
        <v>1</v>
      </c>
    </row>
    <row r="169" spans="1:14" x14ac:dyDescent="0.2">
      <c r="A169" s="27" t="s">
        <v>240</v>
      </c>
      <c r="B169" s="26">
        <f t="shared" si="14"/>
        <v>4</v>
      </c>
      <c r="C169" s="29" t="s">
        <v>114</v>
      </c>
      <c r="D169" s="28">
        <f t="shared" si="15"/>
        <v>0</v>
      </c>
      <c r="E169" s="29" t="s">
        <v>84</v>
      </c>
      <c r="F169" s="28">
        <f t="shared" si="16"/>
        <v>0</v>
      </c>
      <c r="G169" s="29" t="s">
        <v>82</v>
      </c>
      <c r="H169" s="28">
        <f t="shared" si="17"/>
        <v>0</v>
      </c>
      <c r="I169" s="29">
        <v>13</v>
      </c>
      <c r="J169" s="28">
        <f t="shared" si="18"/>
        <v>0</v>
      </c>
      <c r="K169" s="29" t="s">
        <v>37</v>
      </c>
      <c r="L169" s="28">
        <f t="shared" si="19"/>
        <v>3</v>
      </c>
      <c r="M169" s="29">
        <v>320</v>
      </c>
      <c r="N169" s="28">
        <f t="shared" si="20"/>
        <v>1</v>
      </c>
    </row>
    <row r="170" spans="1:14" x14ac:dyDescent="0.2">
      <c r="A170" s="27" t="s">
        <v>334</v>
      </c>
      <c r="B170" s="26">
        <f t="shared" si="14"/>
        <v>4</v>
      </c>
      <c r="C170" s="29" t="s">
        <v>84</v>
      </c>
      <c r="D170" s="28">
        <f t="shared" si="15"/>
        <v>0</v>
      </c>
      <c r="E170" s="29" t="s">
        <v>90</v>
      </c>
      <c r="F170" s="28">
        <f t="shared" si="16"/>
        <v>0</v>
      </c>
      <c r="G170" s="29" t="s">
        <v>144</v>
      </c>
      <c r="H170" s="28">
        <f t="shared" si="17"/>
        <v>0</v>
      </c>
      <c r="I170" s="29">
        <v>16</v>
      </c>
      <c r="J170" s="28">
        <f t="shared" si="18"/>
        <v>0</v>
      </c>
      <c r="K170" s="29" t="s">
        <v>37</v>
      </c>
      <c r="L170" s="28">
        <f t="shared" si="19"/>
        <v>3</v>
      </c>
      <c r="M170" s="29">
        <v>333</v>
      </c>
      <c r="N170" s="28">
        <f t="shared" si="20"/>
        <v>1</v>
      </c>
    </row>
    <row r="171" spans="1:14" x14ac:dyDescent="0.2">
      <c r="A171" s="27" t="s">
        <v>202</v>
      </c>
      <c r="B171" s="26">
        <f t="shared" si="14"/>
        <v>4</v>
      </c>
      <c r="C171" s="29" t="s">
        <v>110</v>
      </c>
      <c r="D171" s="28">
        <f t="shared" si="15"/>
        <v>0</v>
      </c>
      <c r="E171" s="29" t="s">
        <v>82</v>
      </c>
      <c r="F171" s="28">
        <f t="shared" si="16"/>
        <v>0</v>
      </c>
      <c r="G171" s="29" t="s">
        <v>144</v>
      </c>
      <c r="H171" s="28">
        <f t="shared" si="17"/>
        <v>0</v>
      </c>
      <c r="I171" s="29">
        <v>14</v>
      </c>
      <c r="J171" s="28">
        <f t="shared" si="18"/>
        <v>0</v>
      </c>
      <c r="K171" s="29" t="s">
        <v>37</v>
      </c>
      <c r="L171" s="28">
        <f t="shared" si="19"/>
        <v>3</v>
      </c>
      <c r="M171" s="29">
        <v>330</v>
      </c>
      <c r="N171" s="28">
        <f t="shared" si="20"/>
        <v>1</v>
      </c>
    </row>
    <row r="172" spans="1:14" x14ac:dyDescent="0.2">
      <c r="A172" s="27" t="s">
        <v>307</v>
      </c>
      <c r="B172" s="26">
        <f t="shared" si="14"/>
        <v>4</v>
      </c>
      <c r="C172" s="29" t="s">
        <v>114</v>
      </c>
      <c r="D172" s="28">
        <f t="shared" si="15"/>
        <v>0</v>
      </c>
      <c r="E172" s="29" t="s">
        <v>84</v>
      </c>
      <c r="F172" s="28">
        <f t="shared" si="16"/>
        <v>0</v>
      </c>
      <c r="G172" s="29" t="s">
        <v>82</v>
      </c>
      <c r="H172" s="28">
        <f t="shared" si="17"/>
        <v>0</v>
      </c>
      <c r="I172" s="29">
        <v>13</v>
      </c>
      <c r="J172" s="28">
        <f t="shared" si="18"/>
        <v>0</v>
      </c>
      <c r="K172" s="29" t="s">
        <v>37</v>
      </c>
      <c r="L172" s="28">
        <f t="shared" si="19"/>
        <v>3</v>
      </c>
      <c r="M172" s="29">
        <v>321</v>
      </c>
      <c r="N172" s="28">
        <f t="shared" si="20"/>
        <v>1</v>
      </c>
    </row>
    <row r="173" spans="1:14" x14ac:dyDescent="0.2">
      <c r="A173" s="27" t="s">
        <v>300</v>
      </c>
      <c r="B173" s="26">
        <f t="shared" si="14"/>
        <v>4</v>
      </c>
      <c r="C173" s="29" t="s">
        <v>83</v>
      </c>
      <c r="D173" s="28">
        <f t="shared" si="15"/>
        <v>0</v>
      </c>
      <c r="E173" s="29" t="s">
        <v>84</v>
      </c>
      <c r="F173" s="28">
        <f t="shared" si="16"/>
        <v>0</v>
      </c>
      <c r="G173" s="29" t="s">
        <v>144</v>
      </c>
      <c r="H173" s="28">
        <f t="shared" si="17"/>
        <v>0</v>
      </c>
      <c r="I173" s="29">
        <v>14</v>
      </c>
      <c r="J173" s="28">
        <f t="shared" si="18"/>
        <v>0</v>
      </c>
      <c r="K173" s="29" t="s">
        <v>37</v>
      </c>
      <c r="L173" s="28">
        <f t="shared" si="19"/>
        <v>3</v>
      </c>
      <c r="M173" s="29">
        <v>330</v>
      </c>
      <c r="N173" s="28">
        <f t="shared" si="20"/>
        <v>1</v>
      </c>
    </row>
    <row r="174" spans="1:14" x14ac:dyDescent="0.2">
      <c r="A174" s="27" t="s">
        <v>140</v>
      </c>
      <c r="B174" s="26">
        <f t="shared" si="14"/>
        <v>4</v>
      </c>
      <c r="C174" s="29" t="s">
        <v>114</v>
      </c>
      <c r="D174" s="28">
        <f t="shared" si="15"/>
        <v>0</v>
      </c>
      <c r="E174" s="29" t="s">
        <v>90</v>
      </c>
      <c r="F174" s="28">
        <f t="shared" si="16"/>
        <v>0</v>
      </c>
      <c r="G174" s="29" t="s">
        <v>82</v>
      </c>
      <c r="H174" s="28">
        <f t="shared" si="17"/>
        <v>0</v>
      </c>
      <c r="I174" s="29">
        <v>9</v>
      </c>
      <c r="J174" s="28">
        <f t="shared" si="18"/>
        <v>3</v>
      </c>
      <c r="K174" s="29" t="s">
        <v>38</v>
      </c>
      <c r="L174" s="28">
        <f t="shared" si="19"/>
        <v>0</v>
      </c>
      <c r="M174" s="29">
        <v>320</v>
      </c>
      <c r="N174" s="28">
        <f t="shared" si="20"/>
        <v>1</v>
      </c>
    </row>
    <row r="175" spans="1:14" x14ac:dyDescent="0.2">
      <c r="A175" s="27" t="s">
        <v>241</v>
      </c>
      <c r="B175" s="26">
        <f t="shared" si="14"/>
        <v>4</v>
      </c>
      <c r="C175" s="29" t="s">
        <v>84</v>
      </c>
      <c r="D175" s="28">
        <f t="shared" si="15"/>
        <v>0</v>
      </c>
      <c r="E175" s="29" t="s">
        <v>90</v>
      </c>
      <c r="F175" s="28">
        <f t="shared" si="16"/>
        <v>0</v>
      </c>
      <c r="G175" s="29" t="s">
        <v>144</v>
      </c>
      <c r="H175" s="28">
        <f t="shared" si="17"/>
        <v>0</v>
      </c>
      <c r="I175" s="29">
        <v>13</v>
      </c>
      <c r="J175" s="28">
        <f t="shared" si="18"/>
        <v>0</v>
      </c>
      <c r="K175" s="29" t="s">
        <v>37</v>
      </c>
      <c r="L175" s="28">
        <f t="shared" si="19"/>
        <v>3</v>
      </c>
      <c r="M175" s="29">
        <v>336</v>
      </c>
      <c r="N175" s="28">
        <f t="shared" si="20"/>
        <v>1</v>
      </c>
    </row>
    <row r="176" spans="1:14" x14ac:dyDescent="0.2">
      <c r="A176" s="27" t="s">
        <v>301</v>
      </c>
      <c r="B176" s="26">
        <f t="shared" si="14"/>
        <v>4</v>
      </c>
      <c r="C176" s="29" t="s">
        <v>90</v>
      </c>
      <c r="D176" s="28">
        <f t="shared" si="15"/>
        <v>0</v>
      </c>
      <c r="E176" s="29" t="s">
        <v>82</v>
      </c>
      <c r="F176" s="28">
        <f t="shared" si="16"/>
        <v>0</v>
      </c>
      <c r="G176" s="29" t="s">
        <v>144</v>
      </c>
      <c r="H176" s="28">
        <f t="shared" si="17"/>
        <v>0</v>
      </c>
      <c r="I176" s="29">
        <v>13</v>
      </c>
      <c r="J176" s="28">
        <f t="shared" si="18"/>
        <v>0</v>
      </c>
      <c r="K176" s="29" t="s">
        <v>37</v>
      </c>
      <c r="L176" s="28">
        <f t="shared" si="19"/>
        <v>3</v>
      </c>
      <c r="M176" s="29">
        <v>333</v>
      </c>
      <c r="N176" s="28">
        <f t="shared" si="20"/>
        <v>1</v>
      </c>
    </row>
    <row r="177" spans="1:14" x14ac:dyDescent="0.2">
      <c r="A177" s="27" t="s">
        <v>331</v>
      </c>
      <c r="B177" s="26">
        <f t="shared" si="14"/>
        <v>4</v>
      </c>
      <c r="C177" s="29" t="s">
        <v>114</v>
      </c>
      <c r="D177" s="28">
        <f t="shared" si="15"/>
        <v>0</v>
      </c>
      <c r="E177" s="29" t="s">
        <v>84</v>
      </c>
      <c r="F177" s="28">
        <f t="shared" si="16"/>
        <v>0</v>
      </c>
      <c r="G177" s="29" t="s">
        <v>144</v>
      </c>
      <c r="H177" s="28">
        <f t="shared" si="17"/>
        <v>0</v>
      </c>
      <c r="I177" s="29">
        <v>15</v>
      </c>
      <c r="J177" s="28">
        <f t="shared" si="18"/>
        <v>0</v>
      </c>
      <c r="K177" s="29" t="s">
        <v>37</v>
      </c>
      <c r="L177" s="28">
        <f t="shared" si="19"/>
        <v>3</v>
      </c>
      <c r="M177" s="29">
        <v>320</v>
      </c>
      <c r="N177" s="28">
        <f t="shared" si="20"/>
        <v>1</v>
      </c>
    </row>
    <row r="178" spans="1:14" x14ac:dyDescent="0.2">
      <c r="A178" s="27" t="s">
        <v>322</v>
      </c>
      <c r="B178" s="26">
        <f t="shared" si="14"/>
        <v>4</v>
      </c>
      <c r="C178" s="29" t="s">
        <v>110</v>
      </c>
      <c r="D178" s="28">
        <f t="shared" si="15"/>
        <v>0</v>
      </c>
      <c r="E178" s="29" t="s">
        <v>84</v>
      </c>
      <c r="F178" s="28">
        <f t="shared" si="16"/>
        <v>0</v>
      </c>
      <c r="G178" s="29" t="s">
        <v>114</v>
      </c>
      <c r="H178" s="28">
        <f t="shared" si="17"/>
        <v>0</v>
      </c>
      <c r="I178" s="29">
        <v>14</v>
      </c>
      <c r="J178" s="28">
        <f t="shared" si="18"/>
        <v>0</v>
      </c>
      <c r="K178" s="29" t="s">
        <v>37</v>
      </c>
      <c r="L178" s="28">
        <f t="shared" si="19"/>
        <v>3</v>
      </c>
      <c r="M178" s="29">
        <v>330</v>
      </c>
      <c r="N178" s="28">
        <f t="shared" si="20"/>
        <v>1</v>
      </c>
    </row>
    <row r="179" spans="1:14" x14ac:dyDescent="0.2">
      <c r="A179" s="27" t="s">
        <v>316</v>
      </c>
      <c r="B179" s="26">
        <f t="shared" si="14"/>
        <v>4</v>
      </c>
      <c r="C179" s="29" t="s">
        <v>84</v>
      </c>
      <c r="D179" s="28">
        <f t="shared" si="15"/>
        <v>0</v>
      </c>
      <c r="E179" s="29" t="s">
        <v>110</v>
      </c>
      <c r="F179" s="28">
        <f t="shared" si="16"/>
        <v>0</v>
      </c>
      <c r="G179" s="29" t="s">
        <v>144</v>
      </c>
      <c r="H179" s="28">
        <f t="shared" si="17"/>
        <v>0</v>
      </c>
      <c r="I179" s="29">
        <v>15</v>
      </c>
      <c r="J179" s="28">
        <f t="shared" si="18"/>
        <v>0</v>
      </c>
      <c r="K179" s="29" t="s">
        <v>37</v>
      </c>
      <c r="L179" s="28">
        <f t="shared" si="19"/>
        <v>3</v>
      </c>
      <c r="M179" s="29">
        <v>340</v>
      </c>
      <c r="N179" s="28">
        <f t="shared" si="20"/>
        <v>1</v>
      </c>
    </row>
    <row r="180" spans="1:14" x14ac:dyDescent="0.2">
      <c r="A180" s="27" t="s">
        <v>445</v>
      </c>
      <c r="B180" s="26">
        <f t="shared" si="14"/>
        <v>4</v>
      </c>
      <c r="C180" s="29" t="s">
        <v>84</v>
      </c>
      <c r="D180" s="28">
        <f t="shared" si="15"/>
        <v>0</v>
      </c>
      <c r="E180" s="29" t="s">
        <v>110</v>
      </c>
      <c r="F180" s="28">
        <f t="shared" si="16"/>
        <v>0</v>
      </c>
      <c r="G180" s="29" t="s">
        <v>144</v>
      </c>
      <c r="H180" s="28">
        <f t="shared" si="17"/>
        <v>0</v>
      </c>
      <c r="I180" s="29">
        <v>14</v>
      </c>
      <c r="J180" s="28">
        <f t="shared" si="18"/>
        <v>0</v>
      </c>
      <c r="K180" s="29" t="s">
        <v>37</v>
      </c>
      <c r="L180" s="28">
        <f t="shared" si="19"/>
        <v>3</v>
      </c>
      <c r="M180" s="29">
        <v>335</v>
      </c>
      <c r="N180" s="28">
        <f t="shared" si="20"/>
        <v>1</v>
      </c>
    </row>
    <row r="181" spans="1:14" x14ac:dyDescent="0.2">
      <c r="A181" s="27" t="s">
        <v>215</v>
      </c>
      <c r="B181" s="26">
        <f t="shared" si="14"/>
        <v>4</v>
      </c>
      <c r="C181" s="29" t="s">
        <v>84</v>
      </c>
      <c r="D181" s="28">
        <f t="shared" si="15"/>
        <v>0</v>
      </c>
      <c r="E181" s="29" t="s">
        <v>82</v>
      </c>
      <c r="F181" s="28">
        <f t="shared" si="16"/>
        <v>0</v>
      </c>
      <c r="G181" s="29" t="s">
        <v>144</v>
      </c>
      <c r="H181" s="28">
        <f t="shared" si="17"/>
        <v>0</v>
      </c>
      <c r="I181" s="29">
        <v>13</v>
      </c>
      <c r="J181" s="28">
        <f t="shared" si="18"/>
        <v>0</v>
      </c>
      <c r="K181" s="29" t="s">
        <v>37</v>
      </c>
      <c r="L181" s="28">
        <f t="shared" si="19"/>
        <v>3</v>
      </c>
      <c r="M181" s="29">
        <v>342</v>
      </c>
      <c r="N181" s="28">
        <f t="shared" si="20"/>
        <v>1</v>
      </c>
    </row>
    <row r="182" spans="1:14" x14ac:dyDescent="0.2">
      <c r="A182" s="27" t="s">
        <v>536</v>
      </c>
      <c r="B182" s="26">
        <f t="shared" si="14"/>
        <v>4</v>
      </c>
      <c r="C182" s="29" t="s">
        <v>83</v>
      </c>
      <c r="D182" s="28">
        <f t="shared" si="15"/>
        <v>0</v>
      </c>
      <c r="E182" s="29" t="s">
        <v>144</v>
      </c>
      <c r="F182" s="28">
        <f t="shared" si="16"/>
        <v>0</v>
      </c>
      <c r="G182" s="29" t="s">
        <v>84</v>
      </c>
      <c r="H182" s="28">
        <f t="shared" si="17"/>
        <v>0</v>
      </c>
      <c r="I182" s="29">
        <v>8</v>
      </c>
      <c r="J182" s="28">
        <f t="shared" si="18"/>
        <v>3</v>
      </c>
      <c r="K182" s="29" t="s">
        <v>81</v>
      </c>
      <c r="L182" s="28">
        <f t="shared" si="19"/>
        <v>0</v>
      </c>
      <c r="M182" s="29">
        <v>324</v>
      </c>
      <c r="N182" s="28">
        <f t="shared" si="20"/>
        <v>1</v>
      </c>
    </row>
    <row r="183" spans="1:14" x14ac:dyDescent="0.2">
      <c r="A183" s="27" t="s">
        <v>368</v>
      </c>
      <c r="B183" s="26">
        <f t="shared" si="14"/>
        <v>4</v>
      </c>
      <c r="C183" s="29" t="s">
        <v>114</v>
      </c>
      <c r="D183" s="28">
        <f t="shared" si="15"/>
        <v>0</v>
      </c>
      <c r="E183" s="29" t="s">
        <v>84</v>
      </c>
      <c r="F183" s="28">
        <f t="shared" si="16"/>
        <v>0</v>
      </c>
      <c r="G183" s="29" t="s">
        <v>144</v>
      </c>
      <c r="H183" s="28">
        <f t="shared" si="17"/>
        <v>0</v>
      </c>
      <c r="I183" s="29">
        <v>13</v>
      </c>
      <c r="J183" s="28">
        <f t="shared" si="18"/>
        <v>0</v>
      </c>
      <c r="K183" s="29" t="s">
        <v>37</v>
      </c>
      <c r="L183" s="28">
        <f t="shared" si="19"/>
        <v>3</v>
      </c>
      <c r="M183" s="29">
        <v>340</v>
      </c>
      <c r="N183" s="28">
        <f t="shared" si="20"/>
        <v>1</v>
      </c>
    </row>
    <row r="184" spans="1:14" x14ac:dyDescent="0.2">
      <c r="A184" s="27" t="s">
        <v>141</v>
      </c>
      <c r="B184" s="26">
        <f t="shared" si="14"/>
        <v>4</v>
      </c>
      <c r="C184" s="29" t="s">
        <v>84</v>
      </c>
      <c r="D184" s="28">
        <f t="shared" si="15"/>
        <v>0</v>
      </c>
      <c r="E184" s="29" t="s">
        <v>90</v>
      </c>
      <c r="F184" s="28">
        <f t="shared" si="16"/>
        <v>0</v>
      </c>
      <c r="G184" s="29" t="s">
        <v>82</v>
      </c>
      <c r="H184" s="28">
        <f t="shared" si="17"/>
        <v>0</v>
      </c>
      <c r="I184" s="29">
        <v>13</v>
      </c>
      <c r="J184" s="28">
        <f t="shared" si="18"/>
        <v>0</v>
      </c>
      <c r="K184" s="29" t="s">
        <v>37</v>
      </c>
      <c r="L184" s="28">
        <f t="shared" si="19"/>
        <v>3</v>
      </c>
      <c r="M184" s="29">
        <v>333</v>
      </c>
      <c r="N184" s="28">
        <f t="shared" si="20"/>
        <v>1</v>
      </c>
    </row>
    <row r="185" spans="1:14" x14ac:dyDescent="0.2">
      <c r="A185" s="27" t="s">
        <v>566</v>
      </c>
      <c r="B185" s="26">
        <f t="shared" si="14"/>
        <v>4</v>
      </c>
      <c r="C185" s="29" t="s">
        <v>84</v>
      </c>
      <c r="D185" s="28">
        <f t="shared" si="15"/>
        <v>0</v>
      </c>
      <c r="E185" s="29" t="s">
        <v>110</v>
      </c>
      <c r="F185" s="28">
        <f t="shared" si="16"/>
        <v>0</v>
      </c>
      <c r="G185" s="29" t="s">
        <v>82</v>
      </c>
      <c r="H185" s="28">
        <f t="shared" si="17"/>
        <v>0</v>
      </c>
      <c r="I185" s="29">
        <v>16</v>
      </c>
      <c r="J185" s="28">
        <f t="shared" si="18"/>
        <v>0</v>
      </c>
      <c r="K185" s="29" t="s">
        <v>37</v>
      </c>
      <c r="L185" s="28">
        <f t="shared" si="19"/>
        <v>3</v>
      </c>
      <c r="M185" s="29">
        <v>329</v>
      </c>
      <c r="N185" s="28">
        <f t="shared" si="20"/>
        <v>1</v>
      </c>
    </row>
    <row r="186" spans="1:14" x14ac:dyDescent="0.2">
      <c r="A186" s="27" t="s">
        <v>256</v>
      </c>
      <c r="B186" s="26">
        <f t="shared" si="14"/>
        <v>3</v>
      </c>
      <c r="C186" s="29" t="s">
        <v>84</v>
      </c>
      <c r="D186" s="28">
        <f t="shared" si="15"/>
        <v>0</v>
      </c>
      <c r="E186" s="29" t="s">
        <v>90</v>
      </c>
      <c r="F186" s="28">
        <f t="shared" si="16"/>
        <v>0</v>
      </c>
      <c r="G186" s="29" t="s">
        <v>82</v>
      </c>
      <c r="H186" s="28">
        <f t="shared" si="17"/>
        <v>0</v>
      </c>
      <c r="I186" s="29">
        <v>15</v>
      </c>
      <c r="J186" s="28">
        <f t="shared" si="18"/>
        <v>0</v>
      </c>
      <c r="K186" s="29" t="s">
        <v>37</v>
      </c>
      <c r="L186" s="28">
        <f t="shared" si="19"/>
        <v>3</v>
      </c>
      <c r="M186" s="29">
        <v>344</v>
      </c>
      <c r="N186" s="28">
        <f t="shared" si="20"/>
        <v>0</v>
      </c>
    </row>
    <row r="187" spans="1:14" x14ac:dyDescent="0.2">
      <c r="A187" s="27" t="s">
        <v>223</v>
      </c>
      <c r="B187" s="26">
        <f t="shared" si="14"/>
        <v>3</v>
      </c>
      <c r="C187" s="29" t="s">
        <v>84</v>
      </c>
      <c r="D187" s="28">
        <f t="shared" si="15"/>
        <v>0</v>
      </c>
      <c r="E187" s="29" t="s">
        <v>82</v>
      </c>
      <c r="F187" s="28">
        <f t="shared" si="16"/>
        <v>0</v>
      </c>
      <c r="G187" s="29" t="s">
        <v>144</v>
      </c>
      <c r="H187" s="28">
        <f t="shared" si="17"/>
        <v>0</v>
      </c>
      <c r="I187" s="29">
        <v>13</v>
      </c>
      <c r="J187" s="28">
        <f t="shared" si="18"/>
        <v>0</v>
      </c>
      <c r="K187" s="29" t="s">
        <v>37</v>
      </c>
      <c r="L187" s="28">
        <f t="shared" si="19"/>
        <v>3</v>
      </c>
      <c r="M187" s="29">
        <v>343</v>
      </c>
      <c r="N187" s="28">
        <f t="shared" si="20"/>
        <v>0</v>
      </c>
    </row>
    <row r="188" spans="1:14" x14ac:dyDescent="0.2">
      <c r="A188" s="27" t="s">
        <v>491</v>
      </c>
      <c r="B188" s="26">
        <f t="shared" si="14"/>
        <v>3</v>
      </c>
      <c r="C188" s="29" t="s">
        <v>84</v>
      </c>
      <c r="D188" s="28">
        <f t="shared" si="15"/>
        <v>0</v>
      </c>
      <c r="E188" s="29" t="s">
        <v>110</v>
      </c>
      <c r="F188" s="28">
        <f t="shared" si="16"/>
        <v>0</v>
      </c>
      <c r="G188" s="29" t="s">
        <v>144</v>
      </c>
      <c r="H188" s="28">
        <f t="shared" si="17"/>
        <v>0</v>
      </c>
      <c r="I188" s="29">
        <v>14</v>
      </c>
      <c r="J188" s="28">
        <f t="shared" si="18"/>
        <v>0</v>
      </c>
      <c r="K188" s="29" t="s">
        <v>37</v>
      </c>
      <c r="L188" s="28">
        <f t="shared" si="19"/>
        <v>3</v>
      </c>
      <c r="M188" s="29">
        <v>350</v>
      </c>
      <c r="N188" s="28">
        <f t="shared" si="20"/>
        <v>0</v>
      </c>
    </row>
    <row r="189" spans="1:14" x14ac:dyDescent="0.2">
      <c r="A189" s="27" t="s">
        <v>189</v>
      </c>
      <c r="B189" s="26">
        <f t="shared" si="14"/>
        <v>3</v>
      </c>
      <c r="C189" s="29" t="s">
        <v>114</v>
      </c>
      <c r="D189" s="28">
        <f t="shared" si="15"/>
        <v>0</v>
      </c>
      <c r="E189" s="29" t="s">
        <v>84</v>
      </c>
      <c r="F189" s="28">
        <f t="shared" si="16"/>
        <v>0</v>
      </c>
      <c r="G189" s="29" t="s">
        <v>82</v>
      </c>
      <c r="H189" s="28">
        <f t="shared" si="17"/>
        <v>0</v>
      </c>
      <c r="I189" s="29">
        <v>15</v>
      </c>
      <c r="J189" s="28">
        <f t="shared" si="18"/>
        <v>0</v>
      </c>
      <c r="K189" s="29" t="s">
        <v>37</v>
      </c>
      <c r="L189" s="28">
        <f t="shared" si="19"/>
        <v>3</v>
      </c>
      <c r="M189" s="29">
        <v>350</v>
      </c>
      <c r="N189" s="28">
        <f t="shared" si="20"/>
        <v>0</v>
      </c>
    </row>
    <row r="190" spans="1:14" x14ac:dyDescent="0.2">
      <c r="A190" s="27" t="s">
        <v>562</v>
      </c>
      <c r="B190" s="26">
        <f t="shared" si="14"/>
        <v>3</v>
      </c>
      <c r="C190" s="29" t="s">
        <v>110</v>
      </c>
      <c r="D190" s="28">
        <f t="shared" si="15"/>
        <v>0</v>
      </c>
      <c r="E190" s="29" t="s">
        <v>84</v>
      </c>
      <c r="F190" s="28">
        <f t="shared" si="16"/>
        <v>0</v>
      </c>
      <c r="G190" s="29" t="s">
        <v>144</v>
      </c>
      <c r="H190" s="28">
        <f t="shared" si="17"/>
        <v>0</v>
      </c>
      <c r="I190" s="29">
        <v>16</v>
      </c>
      <c r="J190" s="28">
        <f t="shared" si="18"/>
        <v>0</v>
      </c>
      <c r="K190" s="29" t="s">
        <v>37</v>
      </c>
      <c r="L190" s="28">
        <f t="shared" si="19"/>
        <v>3</v>
      </c>
      <c r="M190" s="29">
        <v>350</v>
      </c>
      <c r="N190" s="28">
        <f t="shared" si="20"/>
        <v>0</v>
      </c>
    </row>
    <row r="191" spans="1:14" x14ac:dyDescent="0.2">
      <c r="A191" s="27" t="s">
        <v>310</v>
      </c>
      <c r="B191" s="26">
        <f t="shared" si="14"/>
        <v>3</v>
      </c>
      <c r="C191" s="29" t="s">
        <v>114</v>
      </c>
      <c r="D191" s="28">
        <f t="shared" si="15"/>
        <v>0</v>
      </c>
      <c r="E191" s="29" t="s">
        <v>144</v>
      </c>
      <c r="F191" s="28">
        <f t="shared" si="16"/>
        <v>0</v>
      </c>
      <c r="G191" s="29" t="s">
        <v>82</v>
      </c>
      <c r="H191" s="28">
        <f t="shared" si="17"/>
        <v>0</v>
      </c>
      <c r="I191" s="29">
        <v>18</v>
      </c>
      <c r="J191" s="28">
        <f t="shared" si="18"/>
        <v>0</v>
      </c>
      <c r="K191" s="29" t="s">
        <v>37</v>
      </c>
      <c r="L191" s="28">
        <f t="shared" si="19"/>
        <v>3</v>
      </c>
      <c r="M191" s="29">
        <v>344</v>
      </c>
      <c r="N191" s="28">
        <f t="shared" si="20"/>
        <v>0</v>
      </c>
    </row>
    <row r="192" spans="1:14" x14ac:dyDescent="0.2">
      <c r="A192" s="27" t="s">
        <v>309</v>
      </c>
      <c r="B192" s="26">
        <f t="shared" si="14"/>
        <v>3</v>
      </c>
      <c r="C192" s="29" t="s">
        <v>84</v>
      </c>
      <c r="D192" s="28">
        <f t="shared" si="15"/>
        <v>0</v>
      </c>
      <c r="E192" s="29" t="s">
        <v>144</v>
      </c>
      <c r="F192" s="28">
        <f t="shared" si="16"/>
        <v>0</v>
      </c>
      <c r="G192" s="29" t="s">
        <v>82</v>
      </c>
      <c r="H192" s="28">
        <f t="shared" si="17"/>
        <v>0</v>
      </c>
      <c r="I192" s="29">
        <v>14</v>
      </c>
      <c r="J192" s="28">
        <f t="shared" si="18"/>
        <v>0</v>
      </c>
      <c r="K192" s="29" t="s">
        <v>37</v>
      </c>
      <c r="L192" s="28">
        <f t="shared" si="19"/>
        <v>3</v>
      </c>
      <c r="M192" s="29">
        <v>356</v>
      </c>
      <c r="N192" s="28">
        <f t="shared" si="20"/>
        <v>0</v>
      </c>
    </row>
    <row r="193" spans="1:14" x14ac:dyDescent="0.2">
      <c r="A193" s="27" t="s">
        <v>498</v>
      </c>
      <c r="B193" s="26">
        <f t="shared" si="14"/>
        <v>3</v>
      </c>
      <c r="C193" s="29" t="s">
        <v>84</v>
      </c>
      <c r="D193" s="28">
        <f t="shared" si="15"/>
        <v>0</v>
      </c>
      <c r="E193" s="29" t="s">
        <v>82</v>
      </c>
      <c r="F193" s="28">
        <f t="shared" si="16"/>
        <v>0</v>
      </c>
      <c r="G193" s="29" t="s">
        <v>144</v>
      </c>
      <c r="H193" s="28">
        <f t="shared" si="17"/>
        <v>0</v>
      </c>
      <c r="I193" s="29">
        <v>13</v>
      </c>
      <c r="J193" s="28">
        <f t="shared" si="18"/>
        <v>0</v>
      </c>
      <c r="K193" s="29" t="s">
        <v>37</v>
      </c>
      <c r="L193" s="28">
        <f t="shared" si="19"/>
        <v>3</v>
      </c>
      <c r="M193" s="29">
        <v>365</v>
      </c>
      <c r="N193" s="28">
        <f t="shared" si="20"/>
        <v>0</v>
      </c>
    </row>
    <row r="194" spans="1:14" x14ac:dyDescent="0.2">
      <c r="A194" s="27" t="s">
        <v>414</v>
      </c>
      <c r="B194" s="26">
        <f t="shared" si="14"/>
        <v>3</v>
      </c>
      <c r="C194" s="29" t="s">
        <v>84</v>
      </c>
      <c r="D194" s="28">
        <f t="shared" si="15"/>
        <v>0</v>
      </c>
      <c r="E194" s="29" t="s">
        <v>110</v>
      </c>
      <c r="F194" s="28">
        <f t="shared" si="16"/>
        <v>0</v>
      </c>
      <c r="G194" s="29" t="s">
        <v>144</v>
      </c>
      <c r="H194" s="28">
        <f t="shared" si="17"/>
        <v>0</v>
      </c>
      <c r="I194" s="29">
        <v>14</v>
      </c>
      <c r="J194" s="28">
        <f t="shared" si="18"/>
        <v>0</v>
      </c>
      <c r="K194" s="29" t="s">
        <v>37</v>
      </c>
      <c r="L194" s="28">
        <f t="shared" si="19"/>
        <v>3</v>
      </c>
      <c r="M194" s="29">
        <v>355</v>
      </c>
      <c r="N194" s="28">
        <f t="shared" si="20"/>
        <v>0</v>
      </c>
    </row>
    <row r="195" spans="1:14" x14ac:dyDescent="0.2">
      <c r="A195" s="27" t="s">
        <v>518</v>
      </c>
      <c r="B195" s="26">
        <f t="shared" si="14"/>
        <v>3</v>
      </c>
      <c r="C195" s="29" t="s">
        <v>114</v>
      </c>
      <c r="D195" s="28">
        <f t="shared" si="15"/>
        <v>0</v>
      </c>
      <c r="E195" s="29" t="s">
        <v>83</v>
      </c>
      <c r="F195" s="28">
        <f t="shared" si="16"/>
        <v>0</v>
      </c>
      <c r="G195" s="29" t="s">
        <v>82</v>
      </c>
      <c r="H195" s="28">
        <f t="shared" si="17"/>
        <v>0</v>
      </c>
      <c r="I195" s="29">
        <v>19</v>
      </c>
      <c r="J195" s="28">
        <f t="shared" si="18"/>
        <v>0</v>
      </c>
      <c r="K195" s="29" t="s">
        <v>37</v>
      </c>
      <c r="L195" s="28">
        <f t="shared" si="19"/>
        <v>3</v>
      </c>
      <c r="M195" s="29">
        <v>350</v>
      </c>
      <c r="N195" s="28">
        <f t="shared" si="20"/>
        <v>0</v>
      </c>
    </row>
    <row r="196" spans="1:14" x14ac:dyDescent="0.2">
      <c r="A196" s="27" t="s">
        <v>220</v>
      </c>
      <c r="B196" s="26">
        <f t="shared" si="14"/>
        <v>3</v>
      </c>
      <c r="C196" s="29" t="s">
        <v>84</v>
      </c>
      <c r="D196" s="28">
        <f t="shared" si="15"/>
        <v>0</v>
      </c>
      <c r="E196" s="29" t="s">
        <v>82</v>
      </c>
      <c r="F196" s="28">
        <f t="shared" si="16"/>
        <v>0</v>
      </c>
      <c r="G196" s="29" t="s">
        <v>110</v>
      </c>
      <c r="H196" s="28">
        <f t="shared" si="17"/>
        <v>0</v>
      </c>
      <c r="I196" s="29">
        <v>13</v>
      </c>
      <c r="J196" s="28">
        <f t="shared" si="18"/>
        <v>0</v>
      </c>
      <c r="K196" s="29" t="s">
        <v>37</v>
      </c>
      <c r="L196" s="28">
        <f t="shared" si="19"/>
        <v>3</v>
      </c>
      <c r="M196" s="29">
        <v>358</v>
      </c>
      <c r="N196" s="28">
        <f t="shared" si="20"/>
        <v>0</v>
      </c>
    </row>
    <row r="197" spans="1:14" x14ac:dyDescent="0.2">
      <c r="A197" s="27" t="s">
        <v>439</v>
      </c>
      <c r="B197" s="26">
        <f t="shared" ref="B197:B226" si="21">D197+F197+H197+J197+L197+N197</f>
        <v>3</v>
      </c>
      <c r="C197" s="29" t="s">
        <v>114</v>
      </c>
      <c r="D197" s="28">
        <f t="shared" ref="D197:D226" si="22">IF(C197=C$3, 5,) + IF(AND(C197=E$3, E197=C$3), 2.5, 0)</f>
        <v>0</v>
      </c>
      <c r="E197" s="29" t="s">
        <v>84</v>
      </c>
      <c r="F197" s="28">
        <f t="shared" ref="F197:F226" si="23">IF(E197=E$3,5, 0) + IF(AND(E197=C$3, C197=E$3), 2.5, 0)</f>
        <v>0</v>
      </c>
      <c r="G197" s="29" t="s">
        <v>144</v>
      </c>
      <c r="H197" s="28">
        <f t="shared" ref="H197:H226" si="24">IF(G197=G$3, 5, 0)</f>
        <v>0</v>
      </c>
      <c r="I197" s="29">
        <v>17</v>
      </c>
      <c r="J197" s="28">
        <f t="shared" ref="J197:J226" si="25">IF(I197=I$3, 5, 0) + IF(AND(I197&gt;=(I$3-2), I197&lt;=(I$3+2), I197&lt;&gt;I$3), 3, 0) + IF(AND(I197&gt;=(I$3-5), I197&lt;(I$3-2)), 1, 0) + IF(AND(I197&gt;(I$3+2), I197&lt;=(I$3+5)), 1, 0)</f>
        <v>0</v>
      </c>
      <c r="K197" s="29" t="s">
        <v>37</v>
      </c>
      <c r="L197" s="28">
        <f t="shared" ref="L197:L226" si="26">IF(K197=K$3, 3, 0)</f>
        <v>3</v>
      </c>
      <c r="M197" s="29">
        <v>351</v>
      </c>
      <c r="N197" s="28">
        <f t="shared" ref="N197:N226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0</v>
      </c>
    </row>
    <row r="198" spans="1:14" x14ac:dyDescent="0.2">
      <c r="A198" s="27" t="s">
        <v>289</v>
      </c>
      <c r="B198" s="26">
        <f t="shared" si="21"/>
        <v>3</v>
      </c>
      <c r="C198" s="29" t="s">
        <v>84</v>
      </c>
      <c r="D198" s="28">
        <f t="shared" si="22"/>
        <v>0</v>
      </c>
      <c r="E198" s="29" t="s">
        <v>82</v>
      </c>
      <c r="F198" s="28">
        <f t="shared" si="23"/>
        <v>0</v>
      </c>
      <c r="G198" s="29" t="s">
        <v>144</v>
      </c>
      <c r="H198" s="28">
        <f t="shared" si="24"/>
        <v>0</v>
      </c>
      <c r="I198" s="29">
        <v>14</v>
      </c>
      <c r="J198" s="28">
        <f t="shared" si="25"/>
        <v>0</v>
      </c>
      <c r="K198" s="29" t="s">
        <v>37</v>
      </c>
      <c r="L198" s="28">
        <f t="shared" si="26"/>
        <v>3</v>
      </c>
      <c r="M198" s="29">
        <v>352</v>
      </c>
      <c r="N198" s="28">
        <f t="shared" si="27"/>
        <v>0</v>
      </c>
    </row>
    <row r="199" spans="1:14" x14ac:dyDescent="0.2">
      <c r="A199" s="27" t="s">
        <v>477</v>
      </c>
      <c r="B199" s="26">
        <f t="shared" si="21"/>
        <v>3</v>
      </c>
      <c r="C199" s="29" t="s">
        <v>110</v>
      </c>
      <c r="D199" s="28">
        <f t="shared" si="22"/>
        <v>0</v>
      </c>
      <c r="E199" s="29" t="s">
        <v>84</v>
      </c>
      <c r="F199" s="28">
        <f t="shared" si="23"/>
        <v>0</v>
      </c>
      <c r="G199" s="29" t="s">
        <v>114</v>
      </c>
      <c r="H199" s="28">
        <f t="shared" si="24"/>
        <v>0</v>
      </c>
      <c r="I199" s="29">
        <v>15</v>
      </c>
      <c r="J199" s="28">
        <f t="shared" si="25"/>
        <v>0</v>
      </c>
      <c r="K199" s="29" t="s">
        <v>35</v>
      </c>
      <c r="L199" s="28">
        <f t="shared" si="26"/>
        <v>0</v>
      </c>
      <c r="M199" s="29">
        <v>315</v>
      </c>
      <c r="N199" s="28">
        <f t="shared" si="27"/>
        <v>3</v>
      </c>
    </row>
    <row r="200" spans="1:14" x14ac:dyDescent="0.2">
      <c r="A200" s="27" t="s">
        <v>201</v>
      </c>
      <c r="B200" s="26">
        <f t="shared" si="21"/>
        <v>2</v>
      </c>
      <c r="C200" s="29" t="s">
        <v>84</v>
      </c>
      <c r="D200" s="28">
        <f t="shared" si="22"/>
        <v>0</v>
      </c>
      <c r="E200" s="29" t="s">
        <v>82</v>
      </c>
      <c r="F200" s="28">
        <f t="shared" si="23"/>
        <v>0</v>
      </c>
      <c r="G200" s="29" t="s">
        <v>144</v>
      </c>
      <c r="H200" s="28">
        <f t="shared" si="24"/>
        <v>0</v>
      </c>
      <c r="I200" s="29">
        <v>12</v>
      </c>
      <c r="J200" s="28">
        <f t="shared" si="25"/>
        <v>1</v>
      </c>
      <c r="K200" s="29" t="s">
        <v>35</v>
      </c>
      <c r="L200" s="28">
        <f t="shared" si="26"/>
        <v>0</v>
      </c>
      <c r="M200" s="29">
        <v>340</v>
      </c>
      <c r="N200" s="28">
        <f t="shared" si="27"/>
        <v>1</v>
      </c>
    </row>
    <row r="201" spans="1:14" x14ac:dyDescent="0.2">
      <c r="A201" s="27" t="s">
        <v>95</v>
      </c>
      <c r="B201" s="26">
        <f t="shared" si="21"/>
        <v>2</v>
      </c>
      <c r="C201" s="29" t="s">
        <v>84</v>
      </c>
      <c r="D201" s="28">
        <f t="shared" si="22"/>
        <v>0</v>
      </c>
      <c r="E201" s="29" t="s">
        <v>82</v>
      </c>
      <c r="F201" s="28">
        <f t="shared" si="23"/>
        <v>0</v>
      </c>
      <c r="G201" s="29" t="s">
        <v>144</v>
      </c>
      <c r="H201" s="28">
        <f t="shared" si="24"/>
        <v>0</v>
      </c>
      <c r="I201" s="29">
        <v>11</v>
      </c>
      <c r="J201" s="28">
        <f t="shared" si="25"/>
        <v>1</v>
      </c>
      <c r="K201" s="29" t="s">
        <v>35</v>
      </c>
      <c r="L201" s="28">
        <f t="shared" si="26"/>
        <v>0</v>
      </c>
      <c r="M201" s="29">
        <v>320</v>
      </c>
      <c r="N201" s="28">
        <f t="shared" si="27"/>
        <v>1</v>
      </c>
    </row>
    <row r="202" spans="1:14" x14ac:dyDescent="0.2">
      <c r="A202" s="27" t="s">
        <v>416</v>
      </c>
      <c r="B202" s="26">
        <f t="shared" si="21"/>
        <v>2</v>
      </c>
      <c r="C202" s="29" t="s">
        <v>83</v>
      </c>
      <c r="D202" s="28">
        <f t="shared" si="22"/>
        <v>0</v>
      </c>
      <c r="E202" s="29" t="s">
        <v>110</v>
      </c>
      <c r="F202" s="28">
        <f t="shared" si="23"/>
        <v>0</v>
      </c>
      <c r="G202" s="29" t="s">
        <v>144</v>
      </c>
      <c r="H202" s="28">
        <f t="shared" si="24"/>
        <v>0</v>
      </c>
      <c r="I202" s="29">
        <v>12</v>
      </c>
      <c r="J202" s="28">
        <f t="shared" si="25"/>
        <v>1</v>
      </c>
      <c r="K202" s="29" t="s">
        <v>35</v>
      </c>
      <c r="L202" s="28">
        <f t="shared" si="26"/>
        <v>0</v>
      </c>
      <c r="M202" s="29">
        <v>340</v>
      </c>
      <c r="N202" s="28">
        <f t="shared" si="27"/>
        <v>1</v>
      </c>
    </row>
    <row r="203" spans="1:14" x14ac:dyDescent="0.2">
      <c r="A203" s="27" t="s">
        <v>308</v>
      </c>
      <c r="B203" s="26">
        <f t="shared" si="21"/>
        <v>1</v>
      </c>
      <c r="C203" s="29" t="s">
        <v>84</v>
      </c>
      <c r="D203" s="28">
        <f t="shared" si="22"/>
        <v>0</v>
      </c>
      <c r="E203" s="29" t="s">
        <v>110</v>
      </c>
      <c r="F203" s="28">
        <f t="shared" si="23"/>
        <v>0</v>
      </c>
      <c r="G203" s="29" t="s">
        <v>144</v>
      </c>
      <c r="H203" s="28">
        <f t="shared" si="24"/>
        <v>0</v>
      </c>
      <c r="I203" s="29">
        <v>14</v>
      </c>
      <c r="J203" s="28">
        <f t="shared" si="25"/>
        <v>0</v>
      </c>
      <c r="K203" s="29" t="s">
        <v>35</v>
      </c>
      <c r="L203" s="28">
        <f t="shared" si="26"/>
        <v>0</v>
      </c>
      <c r="M203" s="29">
        <v>337</v>
      </c>
      <c r="N203" s="28">
        <f t="shared" si="27"/>
        <v>1</v>
      </c>
    </row>
    <row r="204" spans="1:14" x14ac:dyDescent="0.2">
      <c r="A204" s="27" t="s">
        <v>168</v>
      </c>
      <c r="B204" s="26">
        <f t="shared" si="21"/>
        <v>1</v>
      </c>
      <c r="C204" s="29" t="s">
        <v>83</v>
      </c>
      <c r="D204" s="28">
        <f t="shared" si="22"/>
        <v>0</v>
      </c>
      <c r="E204" s="29" t="s">
        <v>90</v>
      </c>
      <c r="F204" s="28">
        <f t="shared" si="23"/>
        <v>0</v>
      </c>
      <c r="G204" s="29" t="s">
        <v>82</v>
      </c>
      <c r="H204" s="28">
        <f t="shared" si="24"/>
        <v>0</v>
      </c>
      <c r="I204" s="29">
        <v>15</v>
      </c>
      <c r="J204" s="28">
        <f t="shared" si="25"/>
        <v>0</v>
      </c>
      <c r="K204" s="29" t="s">
        <v>35</v>
      </c>
      <c r="L204" s="28">
        <f t="shared" si="26"/>
        <v>0</v>
      </c>
      <c r="M204" s="29">
        <v>342</v>
      </c>
      <c r="N204" s="28">
        <f t="shared" si="27"/>
        <v>1</v>
      </c>
    </row>
    <row r="205" spans="1:14" x14ac:dyDescent="0.2">
      <c r="A205" s="27" t="s">
        <v>374</v>
      </c>
      <c r="B205" s="26">
        <f t="shared" si="21"/>
        <v>1</v>
      </c>
      <c r="C205" s="29" t="s">
        <v>84</v>
      </c>
      <c r="D205" s="28">
        <f t="shared" si="22"/>
        <v>0</v>
      </c>
      <c r="E205" s="29" t="s">
        <v>90</v>
      </c>
      <c r="F205" s="28">
        <f t="shared" si="23"/>
        <v>0</v>
      </c>
      <c r="G205" s="29" t="s">
        <v>110</v>
      </c>
      <c r="H205" s="28">
        <f t="shared" si="24"/>
        <v>0</v>
      </c>
      <c r="I205" s="29">
        <v>15</v>
      </c>
      <c r="J205" s="28">
        <f t="shared" si="25"/>
        <v>0</v>
      </c>
      <c r="K205" s="29" t="s">
        <v>35</v>
      </c>
      <c r="L205" s="28">
        <f t="shared" si="26"/>
        <v>0</v>
      </c>
      <c r="M205" s="29">
        <v>333</v>
      </c>
      <c r="N205" s="28">
        <f t="shared" si="27"/>
        <v>1</v>
      </c>
    </row>
    <row r="206" spans="1:14" x14ac:dyDescent="0.2">
      <c r="A206" s="27" t="s">
        <v>252</v>
      </c>
      <c r="B206" s="26">
        <f t="shared" si="21"/>
        <v>1</v>
      </c>
      <c r="C206" s="29" t="s">
        <v>84</v>
      </c>
      <c r="D206" s="28">
        <f t="shared" si="22"/>
        <v>0</v>
      </c>
      <c r="E206" s="29" t="s">
        <v>90</v>
      </c>
      <c r="F206" s="28">
        <f t="shared" si="23"/>
        <v>0</v>
      </c>
      <c r="G206" s="29" t="s">
        <v>144</v>
      </c>
      <c r="H206" s="28">
        <f t="shared" si="24"/>
        <v>0</v>
      </c>
      <c r="I206" s="29">
        <v>14</v>
      </c>
      <c r="J206" s="28">
        <f t="shared" si="25"/>
        <v>0</v>
      </c>
      <c r="K206" s="29" t="s">
        <v>81</v>
      </c>
      <c r="L206" s="28">
        <f t="shared" si="26"/>
        <v>0</v>
      </c>
      <c r="M206" s="29">
        <v>335</v>
      </c>
      <c r="N206" s="28">
        <f t="shared" si="27"/>
        <v>1</v>
      </c>
    </row>
    <row r="207" spans="1:14" x14ac:dyDescent="0.2">
      <c r="A207" s="27" t="s">
        <v>265</v>
      </c>
      <c r="B207" s="26">
        <f t="shared" si="21"/>
        <v>1</v>
      </c>
      <c r="C207" s="29" t="s">
        <v>84</v>
      </c>
      <c r="D207" s="28">
        <f t="shared" si="22"/>
        <v>0</v>
      </c>
      <c r="E207" s="29" t="s">
        <v>84</v>
      </c>
      <c r="F207" s="28">
        <f t="shared" si="23"/>
        <v>0</v>
      </c>
      <c r="G207" s="29" t="s">
        <v>114</v>
      </c>
      <c r="H207" s="28">
        <f t="shared" si="24"/>
        <v>0</v>
      </c>
      <c r="I207" s="29">
        <v>14</v>
      </c>
      <c r="J207" s="28">
        <f t="shared" si="25"/>
        <v>0</v>
      </c>
      <c r="K207" s="29" t="s">
        <v>35</v>
      </c>
      <c r="L207" s="28">
        <f t="shared" si="26"/>
        <v>0</v>
      </c>
      <c r="M207" s="29">
        <v>340</v>
      </c>
      <c r="N207" s="28">
        <f t="shared" si="27"/>
        <v>1</v>
      </c>
    </row>
    <row r="208" spans="1:14" x14ac:dyDescent="0.2">
      <c r="A208" s="27" t="s">
        <v>333</v>
      </c>
      <c r="B208" s="26">
        <f t="shared" si="21"/>
        <v>1</v>
      </c>
      <c r="C208" s="29" t="s">
        <v>84</v>
      </c>
      <c r="D208" s="28">
        <f t="shared" si="22"/>
        <v>0</v>
      </c>
      <c r="E208" s="29" t="s">
        <v>90</v>
      </c>
      <c r="F208" s="28">
        <f t="shared" si="23"/>
        <v>0</v>
      </c>
      <c r="G208" s="29" t="s">
        <v>144</v>
      </c>
      <c r="H208" s="28">
        <f t="shared" si="24"/>
        <v>0</v>
      </c>
      <c r="I208" s="29">
        <v>15</v>
      </c>
      <c r="J208" s="28">
        <f t="shared" si="25"/>
        <v>0</v>
      </c>
      <c r="K208" s="29" t="s">
        <v>35</v>
      </c>
      <c r="L208" s="28">
        <f t="shared" si="26"/>
        <v>0</v>
      </c>
      <c r="M208" s="29">
        <v>334</v>
      </c>
      <c r="N208" s="28">
        <f t="shared" si="27"/>
        <v>1</v>
      </c>
    </row>
    <row r="209" spans="1:14" x14ac:dyDescent="0.2">
      <c r="A209" s="27" t="s">
        <v>199</v>
      </c>
      <c r="B209" s="26">
        <f t="shared" si="21"/>
        <v>1</v>
      </c>
      <c r="C209" s="29" t="s">
        <v>114</v>
      </c>
      <c r="D209" s="28">
        <f t="shared" si="22"/>
        <v>0</v>
      </c>
      <c r="E209" s="29" t="s">
        <v>144</v>
      </c>
      <c r="F209" s="28">
        <f t="shared" si="23"/>
        <v>0</v>
      </c>
      <c r="G209" s="29" t="s">
        <v>110</v>
      </c>
      <c r="H209" s="28">
        <f t="shared" si="24"/>
        <v>0</v>
      </c>
      <c r="I209" s="29">
        <v>12</v>
      </c>
      <c r="J209" s="28">
        <f t="shared" si="25"/>
        <v>1</v>
      </c>
      <c r="K209" s="29" t="s">
        <v>38</v>
      </c>
      <c r="L209" s="28">
        <f t="shared" si="26"/>
        <v>0</v>
      </c>
      <c r="M209" s="29">
        <v>348</v>
      </c>
      <c r="N209" s="28">
        <f t="shared" si="27"/>
        <v>0</v>
      </c>
    </row>
    <row r="210" spans="1:14" x14ac:dyDescent="0.2">
      <c r="A210" s="27" t="s">
        <v>301</v>
      </c>
      <c r="B210" s="26">
        <f t="shared" si="21"/>
        <v>1</v>
      </c>
      <c r="C210" s="29" t="s">
        <v>84</v>
      </c>
      <c r="D210" s="28">
        <f t="shared" si="22"/>
        <v>0</v>
      </c>
      <c r="E210" s="29" t="s">
        <v>110</v>
      </c>
      <c r="F210" s="28">
        <f t="shared" si="23"/>
        <v>0</v>
      </c>
      <c r="G210" s="29" t="s">
        <v>144</v>
      </c>
      <c r="H210" s="28">
        <f t="shared" si="24"/>
        <v>0</v>
      </c>
      <c r="I210" s="29">
        <v>13</v>
      </c>
      <c r="J210" s="28">
        <f t="shared" si="25"/>
        <v>0</v>
      </c>
      <c r="K210" s="29" t="s">
        <v>35</v>
      </c>
      <c r="L210" s="28">
        <f t="shared" si="26"/>
        <v>0</v>
      </c>
      <c r="M210" s="29">
        <v>333</v>
      </c>
      <c r="N210" s="28">
        <f t="shared" si="27"/>
        <v>1</v>
      </c>
    </row>
    <row r="211" spans="1:14" x14ac:dyDescent="0.2">
      <c r="A211" s="27" t="s">
        <v>338</v>
      </c>
      <c r="B211" s="26">
        <f t="shared" si="21"/>
        <v>1</v>
      </c>
      <c r="C211" s="29" t="s">
        <v>84</v>
      </c>
      <c r="D211" s="28">
        <f t="shared" si="22"/>
        <v>0</v>
      </c>
      <c r="E211" s="29" t="s">
        <v>110</v>
      </c>
      <c r="F211" s="28">
        <f t="shared" si="23"/>
        <v>0</v>
      </c>
      <c r="G211" s="29" t="s">
        <v>144</v>
      </c>
      <c r="H211" s="28">
        <f t="shared" si="24"/>
        <v>0</v>
      </c>
      <c r="I211" s="29">
        <v>15</v>
      </c>
      <c r="J211" s="28">
        <f t="shared" si="25"/>
        <v>0</v>
      </c>
      <c r="K211" s="29" t="s">
        <v>35</v>
      </c>
      <c r="L211" s="28">
        <f t="shared" si="26"/>
        <v>0</v>
      </c>
      <c r="M211" s="29">
        <v>335</v>
      </c>
      <c r="N211" s="28">
        <f t="shared" si="27"/>
        <v>1</v>
      </c>
    </row>
    <row r="212" spans="1:14" x14ac:dyDescent="0.2">
      <c r="A212" s="27" t="s">
        <v>412</v>
      </c>
      <c r="B212" s="26">
        <f t="shared" si="21"/>
        <v>1</v>
      </c>
      <c r="C212" s="29" t="s">
        <v>84</v>
      </c>
      <c r="D212" s="28">
        <f t="shared" si="22"/>
        <v>0</v>
      </c>
      <c r="E212" s="29" t="s">
        <v>110</v>
      </c>
      <c r="F212" s="28">
        <f t="shared" si="23"/>
        <v>0</v>
      </c>
      <c r="G212" s="29" t="s">
        <v>82</v>
      </c>
      <c r="H212" s="28">
        <f t="shared" si="24"/>
        <v>0</v>
      </c>
      <c r="I212" s="29">
        <v>14</v>
      </c>
      <c r="J212" s="28">
        <f t="shared" si="25"/>
        <v>0</v>
      </c>
      <c r="K212" s="29" t="s">
        <v>35</v>
      </c>
      <c r="L212" s="28">
        <f t="shared" si="26"/>
        <v>0</v>
      </c>
      <c r="M212" s="29">
        <v>330</v>
      </c>
      <c r="N212" s="28">
        <f t="shared" si="27"/>
        <v>1</v>
      </c>
    </row>
    <row r="213" spans="1:14" x14ac:dyDescent="0.2">
      <c r="A213" s="27" t="s">
        <v>369</v>
      </c>
      <c r="B213" s="26">
        <f t="shared" si="21"/>
        <v>1</v>
      </c>
      <c r="C213" s="29" t="s">
        <v>84</v>
      </c>
      <c r="D213" s="28">
        <f t="shared" si="22"/>
        <v>0</v>
      </c>
      <c r="E213" s="29" t="s">
        <v>90</v>
      </c>
      <c r="F213" s="28">
        <f t="shared" si="23"/>
        <v>0</v>
      </c>
      <c r="G213" s="29" t="s">
        <v>82</v>
      </c>
      <c r="H213" s="28">
        <f t="shared" si="24"/>
        <v>0</v>
      </c>
      <c r="I213" s="29">
        <v>13</v>
      </c>
      <c r="J213" s="28">
        <f t="shared" si="25"/>
        <v>0</v>
      </c>
      <c r="K213" s="29" t="s">
        <v>35</v>
      </c>
      <c r="L213" s="28">
        <f t="shared" si="26"/>
        <v>0</v>
      </c>
      <c r="M213" s="29">
        <v>341</v>
      </c>
      <c r="N213" s="28">
        <f t="shared" si="27"/>
        <v>1</v>
      </c>
    </row>
    <row r="214" spans="1:14" x14ac:dyDescent="0.2">
      <c r="A214" s="27" t="s">
        <v>198</v>
      </c>
      <c r="B214" s="26">
        <f t="shared" si="21"/>
        <v>1</v>
      </c>
      <c r="C214" s="29" t="s">
        <v>84</v>
      </c>
      <c r="D214" s="28">
        <f t="shared" si="22"/>
        <v>0</v>
      </c>
      <c r="E214" s="29" t="s">
        <v>110</v>
      </c>
      <c r="F214" s="28">
        <f t="shared" si="23"/>
        <v>0</v>
      </c>
      <c r="G214" s="29" t="s">
        <v>82</v>
      </c>
      <c r="H214" s="28">
        <f t="shared" si="24"/>
        <v>0</v>
      </c>
      <c r="I214" s="29">
        <v>14</v>
      </c>
      <c r="J214" s="28">
        <f t="shared" si="25"/>
        <v>0</v>
      </c>
      <c r="K214" s="29" t="s">
        <v>35</v>
      </c>
      <c r="L214" s="28">
        <f t="shared" si="26"/>
        <v>0</v>
      </c>
      <c r="M214" s="29">
        <v>335</v>
      </c>
      <c r="N214" s="28">
        <f t="shared" si="27"/>
        <v>1</v>
      </c>
    </row>
    <row r="215" spans="1:14" x14ac:dyDescent="0.2">
      <c r="A215" s="27" t="s">
        <v>349</v>
      </c>
      <c r="B215" s="26">
        <f t="shared" si="21"/>
        <v>1</v>
      </c>
      <c r="C215" s="29" t="s">
        <v>83</v>
      </c>
      <c r="D215" s="28">
        <f t="shared" si="22"/>
        <v>0</v>
      </c>
      <c r="E215" s="29" t="s">
        <v>110</v>
      </c>
      <c r="F215" s="28">
        <f t="shared" si="23"/>
        <v>0</v>
      </c>
      <c r="G215" s="29" t="s">
        <v>144</v>
      </c>
      <c r="H215" s="28">
        <f t="shared" si="24"/>
        <v>0</v>
      </c>
      <c r="I215" s="29">
        <v>12</v>
      </c>
      <c r="J215" s="28">
        <f t="shared" si="25"/>
        <v>1</v>
      </c>
      <c r="K215" s="29" t="s">
        <v>35</v>
      </c>
      <c r="L215" s="28">
        <f t="shared" si="26"/>
        <v>0</v>
      </c>
      <c r="M215" s="29">
        <v>355</v>
      </c>
      <c r="N215" s="28">
        <f t="shared" si="27"/>
        <v>0</v>
      </c>
    </row>
    <row r="216" spans="1:14" x14ac:dyDescent="0.2">
      <c r="A216" s="27" t="s">
        <v>351</v>
      </c>
      <c r="B216" s="26">
        <f t="shared" si="21"/>
        <v>1</v>
      </c>
      <c r="C216" s="29" t="s">
        <v>84</v>
      </c>
      <c r="D216" s="28">
        <f t="shared" si="22"/>
        <v>0</v>
      </c>
      <c r="E216" s="29" t="s">
        <v>144</v>
      </c>
      <c r="F216" s="28">
        <f t="shared" si="23"/>
        <v>0</v>
      </c>
      <c r="G216" s="29" t="s">
        <v>90</v>
      </c>
      <c r="H216" s="28">
        <f t="shared" si="24"/>
        <v>0</v>
      </c>
      <c r="I216" s="29">
        <v>16</v>
      </c>
      <c r="J216" s="28">
        <f t="shared" si="25"/>
        <v>0</v>
      </c>
      <c r="K216" s="29" t="s">
        <v>35</v>
      </c>
      <c r="L216" s="28">
        <f t="shared" si="26"/>
        <v>0</v>
      </c>
      <c r="M216" s="29">
        <v>341</v>
      </c>
      <c r="N216" s="28">
        <f t="shared" si="27"/>
        <v>1</v>
      </c>
    </row>
    <row r="217" spans="1:14" x14ac:dyDescent="0.2">
      <c r="A217" s="27" t="s">
        <v>395</v>
      </c>
      <c r="B217" s="26">
        <f t="shared" si="21"/>
        <v>1</v>
      </c>
      <c r="C217" s="29" t="s">
        <v>90</v>
      </c>
      <c r="D217" s="28">
        <f t="shared" si="22"/>
        <v>0</v>
      </c>
      <c r="E217" s="29" t="s">
        <v>83</v>
      </c>
      <c r="F217" s="28">
        <f t="shared" si="23"/>
        <v>0</v>
      </c>
      <c r="G217" s="29" t="s">
        <v>114</v>
      </c>
      <c r="H217" s="28">
        <f t="shared" si="24"/>
        <v>0</v>
      </c>
      <c r="I217" s="29">
        <v>16</v>
      </c>
      <c r="J217" s="28">
        <f t="shared" si="25"/>
        <v>0</v>
      </c>
      <c r="K217" s="29" t="s">
        <v>38</v>
      </c>
      <c r="L217" s="28">
        <f t="shared" si="26"/>
        <v>0</v>
      </c>
      <c r="M217" s="29">
        <v>335</v>
      </c>
      <c r="N217" s="28">
        <f t="shared" si="27"/>
        <v>1</v>
      </c>
    </row>
    <row r="218" spans="1:14" x14ac:dyDescent="0.2">
      <c r="A218" s="27" t="s">
        <v>267</v>
      </c>
      <c r="B218" s="26">
        <f t="shared" si="21"/>
        <v>0</v>
      </c>
      <c r="C218" s="29" t="s">
        <v>83</v>
      </c>
      <c r="D218" s="28">
        <f t="shared" si="22"/>
        <v>0</v>
      </c>
      <c r="E218" s="29" t="s">
        <v>110</v>
      </c>
      <c r="F218" s="28">
        <f t="shared" si="23"/>
        <v>0</v>
      </c>
      <c r="G218" s="29" t="s">
        <v>144</v>
      </c>
      <c r="H218" s="28">
        <f t="shared" si="24"/>
        <v>0</v>
      </c>
      <c r="I218" s="29">
        <v>19</v>
      </c>
      <c r="J218" s="28">
        <f t="shared" si="25"/>
        <v>0</v>
      </c>
      <c r="K218" s="29" t="s">
        <v>35</v>
      </c>
      <c r="L218" s="28">
        <f t="shared" si="26"/>
        <v>0</v>
      </c>
      <c r="M218" s="29">
        <v>363</v>
      </c>
      <c r="N218" s="28">
        <f t="shared" si="27"/>
        <v>0</v>
      </c>
    </row>
    <row r="219" spans="1:14" x14ac:dyDescent="0.2">
      <c r="A219" s="27" t="s">
        <v>222</v>
      </c>
      <c r="B219" s="26">
        <f t="shared" si="21"/>
        <v>0</v>
      </c>
      <c r="C219" s="29" t="s">
        <v>83</v>
      </c>
      <c r="D219" s="28">
        <f t="shared" si="22"/>
        <v>0</v>
      </c>
      <c r="E219" s="29" t="s">
        <v>84</v>
      </c>
      <c r="F219" s="28">
        <f t="shared" si="23"/>
        <v>0</v>
      </c>
      <c r="G219" s="29" t="s">
        <v>144</v>
      </c>
      <c r="H219" s="28">
        <f t="shared" si="24"/>
        <v>0</v>
      </c>
      <c r="I219" s="29">
        <v>14</v>
      </c>
      <c r="J219" s="28">
        <f t="shared" si="25"/>
        <v>0</v>
      </c>
      <c r="K219" s="29" t="s">
        <v>35</v>
      </c>
      <c r="L219" s="28">
        <f t="shared" si="26"/>
        <v>0</v>
      </c>
      <c r="M219" s="29">
        <v>345</v>
      </c>
      <c r="N219" s="28">
        <f t="shared" si="27"/>
        <v>0</v>
      </c>
    </row>
    <row r="220" spans="1:14" x14ac:dyDescent="0.2">
      <c r="A220" s="27" t="s">
        <v>232</v>
      </c>
      <c r="B220" s="26">
        <f t="shared" si="21"/>
        <v>0</v>
      </c>
      <c r="C220" s="29" t="s">
        <v>83</v>
      </c>
      <c r="D220" s="28">
        <f t="shared" si="22"/>
        <v>0</v>
      </c>
      <c r="E220" s="29" t="s">
        <v>90</v>
      </c>
      <c r="F220" s="28">
        <f t="shared" si="23"/>
        <v>0</v>
      </c>
      <c r="G220" s="29" t="s">
        <v>144</v>
      </c>
      <c r="H220" s="28">
        <f t="shared" si="24"/>
        <v>0</v>
      </c>
      <c r="I220" s="29">
        <v>14</v>
      </c>
      <c r="J220" s="28">
        <f t="shared" si="25"/>
        <v>0</v>
      </c>
      <c r="K220" s="29" t="s">
        <v>35</v>
      </c>
      <c r="L220" s="28">
        <f t="shared" si="26"/>
        <v>0</v>
      </c>
      <c r="M220" s="29">
        <v>350</v>
      </c>
      <c r="N220" s="28">
        <f t="shared" si="27"/>
        <v>0</v>
      </c>
    </row>
    <row r="221" spans="1:14" x14ac:dyDescent="0.2">
      <c r="A221" s="27" t="s">
        <v>253</v>
      </c>
      <c r="B221" s="26">
        <f t="shared" si="21"/>
        <v>0</v>
      </c>
      <c r="C221" s="29" t="s">
        <v>84</v>
      </c>
      <c r="D221" s="28">
        <f t="shared" si="22"/>
        <v>0</v>
      </c>
      <c r="E221" s="29" t="s">
        <v>144</v>
      </c>
      <c r="F221" s="28">
        <f t="shared" si="23"/>
        <v>0</v>
      </c>
      <c r="G221" s="29" t="s">
        <v>82</v>
      </c>
      <c r="H221" s="28">
        <f t="shared" si="24"/>
        <v>0</v>
      </c>
      <c r="I221" s="29">
        <v>18</v>
      </c>
      <c r="J221" s="28">
        <f t="shared" si="25"/>
        <v>0</v>
      </c>
      <c r="K221" s="29" t="s">
        <v>35</v>
      </c>
      <c r="L221" s="28">
        <f t="shared" si="26"/>
        <v>0</v>
      </c>
      <c r="M221" s="29">
        <v>355</v>
      </c>
      <c r="N221" s="28">
        <f t="shared" si="27"/>
        <v>0</v>
      </c>
    </row>
    <row r="222" spans="1:14" x14ac:dyDescent="0.2">
      <c r="A222" s="27" t="s">
        <v>275</v>
      </c>
      <c r="B222" s="26">
        <f t="shared" si="21"/>
        <v>0</v>
      </c>
      <c r="C222" s="29" t="s">
        <v>84</v>
      </c>
      <c r="D222" s="28">
        <f t="shared" si="22"/>
        <v>0</v>
      </c>
      <c r="E222" s="29" t="s">
        <v>82</v>
      </c>
      <c r="F222" s="28">
        <f t="shared" si="23"/>
        <v>0</v>
      </c>
      <c r="G222" s="29" t="s">
        <v>114</v>
      </c>
      <c r="H222" s="28">
        <f t="shared" si="24"/>
        <v>0</v>
      </c>
      <c r="I222" s="29">
        <v>15</v>
      </c>
      <c r="J222" s="28">
        <f t="shared" si="25"/>
        <v>0</v>
      </c>
      <c r="K222" s="29" t="s">
        <v>397</v>
      </c>
      <c r="L222" s="28">
        <f t="shared" si="26"/>
        <v>0</v>
      </c>
      <c r="M222" s="29">
        <v>400</v>
      </c>
      <c r="N222" s="28">
        <f t="shared" si="27"/>
        <v>0</v>
      </c>
    </row>
    <row r="223" spans="1:14" x14ac:dyDescent="0.2">
      <c r="A223" s="27" t="s">
        <v>236</v>
      </c>
      <c r="B223" s="26">
        <f t="shared" si="21"/>
        <v>0</v>
      </c>
      <c r="C223" s="29" t="s">
        <v>83</v>
      </c>
      <c r="D223" s="28">
        <f t="shared" si="22"/>
        <v>0</v>
      </c>
      <c r="E223" s="29" t="s">
        <v>110</v>
      </c>
      <c r="F223" s="28">
        <f t="shared" si="23"/>
        <v>0</v>
      </c>
      <c r="G223" s="29" t="s">
        <v>144</v>
      </c>
      <c r="H223" s="28">
        <f t="shared" si="24"/>
        <v>0</v>
      </c>
      <c r="I223" s="29">
        <v>17</v>
      </c>
      <c r="J223" s="28">
        <f t="shared" si="25"/>
        <v>0</v>
      </c>
      <c r="K223" s="29" t="s">
        <v>35</v>
      </c>
      <c r="L223" s="28">
        <f t="shared" si="26"/>
        <v>0</v>
      </c>
      <c r="M223" s="29">
        <v>378</v>
      </c>
      <c r="N223" s="28">
        <f t="shared" si="27"/>
        <v>0</v>
      </c>
    </row>
    <row r="224" spans="1:14" x14ac:dyDescent="0.2">
      <c r="A224" s="27" t="s">
        <v>341</v>
      </c>
      <c r="B224" s="26">
        <f t="shared" si="21"/>
        <v>0</v>
      </c>
      <c r="C224" s="29" t="s">
        <v>83</v>
      </c>
      <c r="D224" s="28">
        <f t="shared" si="22"/>
        <v>0</v>
      </c>
      <c r="E224" s="29" t="s">
        <v>110</v>
      </c>
      <c r="F224" s="28">
        <f t="shared" si="23"/>
        <v>0</v>
      </c>
      <c r="G224" s="29" t="s">
        <v>82</v>
      </c>
      <c r="H224" s="28">
        <f t="shared" si="24"/>
        <v>0</v>
      </c>
      <c r="I224" s="29">
        <v>16</v>
      </c>
      <c r="J224" s="28">
        <f t="shared" si="25"/>
        <v>0</v>
      </c>
      <c r="K224" s="29" t="s">
        <v>35</v>
      </c>
      <c r="L224" s="28">
        <f t="shared" si="26"/>
        <v>0</v>
      </c>
      <c r="M224" s="29">
        <v>360</v>
      </c>
      <c r="N224" s="28">
        <f t="shared" si="27"/>
        <v>0</v>
      </c>
    </row>
    <row r="225" spans="1:14" x14ac:dyDescent="0.2">
      <c r="A225" s="27" t="s">
        <v>311</v>
      </c>
      <c r="B225" s="26">
        <f t="shared" si="21"/>
        <v>0</v>
      </c>
      <c r="C225" s="29" t="s">
        <v>83</v>
      </c>
      <c r="D225" s="28">
        <f t="shared" si="22"/>
        <v>0</v>
      </c>
      <c r="E225" s="29" t="s">
        <v>110</v>
      </c>
      <c r="F225" s="28">
        <f t="shared" si="23"/>
        <v>0</v>
      </c>
      <c r="G225" s="29" t="s">
        <v>90</v>
      </c>
      <c r="H225" s="28">
        <f t="shared" si="24"/>
        <v>0</v>
      </c>
      <c r="I225" s="29">
        <v>20</v>
      </c>
      <c r="J225" s="28">
        <f t="shared" si="25"/>
        <v>0</v>
      </c>
      <c r="K225" s="29" t="s">
        <v>35</v>
      </c>
      <c r="L225" s="28">
        <f t="shared" si="26"/>
        <v>0</v>
      </c>
      <c r="M225" s="29">
        <v>365</v>
      </c>
      <c r="N225" s="28">
        <f t="shared" si="27"/>
        <v>0</v>
      </c>
    </row>
    <row r="226" spans="1:14" x14ac:dyDescent="0.2">
      <c r="A226" s="27" t="s">
        <v>303</v>
      </c>
      <c r="B226" s="26">
        <f t="shared" si="21"/>
        <v>0</v>
      </c>
      <c r="C226" s="29" t="s">
        <v>84</v>
      </c>
      <c r="D226" s="28">
        <f t="shared" si="22"/>
        <v>0</v>
      </c>
      <c r="E226" s="29" t="s">
        <v>90</v>
      </c>
      <c r="F226" s="28">
        <f t="shared" si="23"/>
        <v>0</v>
      </c>
      <c r="G226" s="29" t="s">
        <v>144</v>
      </c>
      <c r="H226" s="28">
        <f t="shared" si="24"/>
        <v>0</v>
      </c>
      <c r="I226" s="29">
        <v>14</v>
      </c>
      <c r="J226" s="28">
        <f t="shared" si="25"/>
        <v>0</v>
      </c>
      <c r="K226" s="29" t="s">
        <v>35</v>
      </c>
      <c r="L226" s="28">
        <f t="shared" si="26"/>
        <v>0</v>
      </c>
      <c r="M226" s="29">
        <v>343</v>
      </c>
      <c r="N226" s="28">
        <f t="shared" si="27"/>
        <v>0</v>
      </c>
    </row>
    <row r="227" spans="1:14" x14ac:dyDescent="0.2">
      <c r="A227" s="27"/>
      <c r="B227" s="26"/>
      <c r="C227" s="29"/>
      <c r="E227" s="29"/>
      <c r="G227" s="29"/>
      <c r="I227" s="29"/>
      <c r="K227" s="29"/>
      <c r="M227" s="29"/>
    </row>
    <row r="228" spans="1:14" x14ac:dyDescent="0.2">
      <c r="A228" s="121" t="s">
        <v>99</v>
      </c>
      <c r="B228" s="117">
        <f>AVERAGE(B5:B226)</f>
        <v>7.0270270270270272</v>
      </c>
      <c r="C228" s="29"/>
      <c r="E228" s="29"/>
      <c r="G228" s="29"/>
      <c r="I228" s="29"/>
      <c r="K228" s="29"/>
      <c r="M228" s="29"/>
    </row>
    <row r="229" spans="1:14" x14ac:dyDescent="0.2">
      <c r="A229" s="27"/>
      <c r="B229" s="26"/>
      <c r="C229" s="29"/>
      <c r="E229" s="29"/>
      <c r="G229" s="29"/>
      <c r="I229" s="29"/>
      <c r="K229" s="29"/>
      <c r="M229" s="29"/>
    </row>
    <row r="230" spans="1:14" x14ac:dyDescent="0.2">
      <c r="A230" s="27"/>
      <c r="B230" s="26"/>
      <c r="C230" s="29"/>
      <c r="E230" s="29"/>
      <c r="G230" s="29"/>
      <c r="I230" s="29"/>
      <c r="K230" s="29"/>
      <c r="M230" s="29"/>
    </row>
    <row r="231" spans="1:14" x14ac:dyDescent="0.2">
      <c r="A231" s="27"/>
      <c r="B231" s="26"/>
      <c r="C231" s="29"/>
      <c r="E231" s="29"/>
      <c r="G231" s="29"/>
      <c r="I231" s="29"/>
      <c r="K231" s="29"/>
      <c r="M231" s="29"/>
    </row>
    <row r="232" spans="1:14" x14ac:dyDescent="0.2">
      <c r="A232" s="27"/>
      <c r="B232" s="26"/>
      <c r="C232" s="29"/>
      <c r="E232" s="29"/>
      <c r="G232" s="29"/>
      <c r="I232" s="29"/>
      <c r="K232" s="29"/>
      <c r="M232" s="29"/>
    </row>
    <row r="233" spans="1:14" x14ac:dyDescent="0.2">
      <c r="A233" s="27"/>
      <c r="B233" s="26"/>
      <c r="C233" s="29"/>
      <c r="E233" s="29"/>
      <c r="G233" s="29"/>
      <c r="I233" s="29"/>
      <c r="K233" s="29"/>
      <c r="M233" s="29"/>
    </row>
    <row r="235" spans="1:14" x14ac:dyDescent="0.2">
      <c r="B235" s="93"/>
    </row>
  </sheetData>
  <sortState xmlns:xlrd2="http://schemas.microsoft.com/office/spreadsheetml/2017/richdata2" ref="A5:N226">
    <sortCondition descending="1" ref="B226"/>
  </sortState>
  <phoneticPr fontId="5" type="noConversion"/>
  <hyperlinks>
    <hyperlink ref="A140" r:id="rId1" display="http://random.org/" xr:uid="{17AF498F-CFBC-4AED-B0C8-F2AD28743647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4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7" customWidth="1"/>
    <col min="2" max="2" width="21.42578125" style="36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6"/>
  </cols>
  <sheetData>
    <row r="1" spans="1:14" ht="15.75" x14ac:dyDescent="0.2">
      <c r="A1" s="44" t="s">
        <v>41</v>
      </c>
      <c r="B1" s="45" t="s">
        <v>59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32"/>
    </row>
    <row r="3" spans="1:14" x14ac:dyDescent="0.2">
      <c r="A3" s="60" t="s">
        <v>29</v>
      </c>
      <c r="B3" s="59"/>
      <c r="C3" s="39" t="s">
        <v>57</v>
      </c>
      <c r="D3" s="58">
        <v>5</v>
      </c>
      <c r="E3" s="39" t="s">
        <v>108</v>
      </c>
      <c r="F3" s="40">
        <v>5</v>
      </c>
      <c r="G3" s="39" t="s">
        <v>104</v>
      </c>
      <c r="H3" s="40">
        <v>5</v>
      </c>
      <c r="I3" s="39">
        <v>15</v>
      </c>
      <c r="J3" s="41" t="s">
        <v>30</v>
      </c>
      <c r="K3" s="39" t="s">
        <v>38</v>
      </c>
      <c r="L3" s="40">
        <v>3</v>
      </c>
      <c r="M3" s="39">
        <v>322</v>
      </c>
      <c r="N3" s="42" t="s">
        <v>31</v>
      </c>
    </row>
    <row r="4" spans="1:14" x14ac:dyDescent="0.2">
      <c r="B4" s="32"/>
    </row>
    <row r="5" spans="1:14" x14ac:dyDescent="0.2">
      <c r="A5" s="27" t="s">
        <v>224</v>
      </c>
      <c r="B5" s="32">
        <f t="shared" ref="B5:B68" si="0">D5+F5+H5+J5+L5+N5</f>
        <v>24</v>
      </c>
      <c r="C5" s="29" t="s">
        <v>57</v>
      </c>
      <c r="D5" s="28">
        <f t="shared" ref="D5:D68" si="1">IF(C5=C$3, 5,) + IF(AND(C5=E$3, E5=C$3), 2.5, 0)</f>
        <v>5</v>
      </c>
      <c r="E5" s="29" t="s">
        <v>108</v>
      </c>
      <c r="F5" s="28">
        <f t="shared" ref="F5:F68" si="2">IF(E5=E$3,5, 0) + IF(AND(E5=C$3, C5=E$3), 2.5, 0)</f>
        <v>5</v>
      </c>
      <c r="G5" s="29" t="s">
        <v>104</v>
      </c>
      <c r="H5" s="28">
        <f t="shared" ref="H5:H68" si="3">IF(G5=G$3, 5, 0)</f>
        <v>5</v>
      </c>
      <c r="I5" s="29">
        <v>12</v>
      </c>
      <c r="J5" s="28">
        <f t="shared" ref="J5:J68" si="4">IF(I5=I$3, 5, 0) + IF(AND(I5&gt;=(I$3-2), I5&lt;=(I$3+2), I5&lt;&gt;I$3), 3, 0) + IF(AND(I5&gt;=(I$3-5), I5&lt;(I$3-2)), 1, 0) + IF(AND(I5&gt;(I$3+2), I5&lt;=(I$3+5)), 1, 0)</f>
        <v>1</v>
      </c>
      <c r="K5" s="29" t="s">
        <v>38</v>
      </c>
      <c r="L5" s="28">
        <f t="shared" ref="L5:L68" si="5">IF(K5=K$3, 3, 0)</f>
        <v>3</v>
      </c>
      <c r="M5" s="29">
        <v>323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14" x14ac:dyDescent="0.2">
      <c r="A6" s="27" t="s">
        <v>201</v>
      </c>
      <c r="B6" s="32">
        <f t="shared" si="0"/>
        <v>21</v>
      </c>
      <c r="C6" s="29" t="s">
        <v>57</v>
      </c>
      <c r="D6" s="28">
        <f t="shared" si="1"/>
        <v>5</v>
      </c>
      <c r="E6" s="29" t="s">
        <v>108</v>
      </c>
      <c r="F6" s="28">
        <f t="shared" si="2"/>
        <v>5</v>
      </c>
      <c r="G6" s="29" t="s">
        <v>104</v>
      </c>
      <c r="H6" s="28">
        <f t="shared" si="3"/>
        <v>5</v>
      </c>
      <c r="I6" s="29">
        <v>10</v>
      </c>
      <c r="J6" s="28">
        <f t="shared" si="4"/>
        <v>1</v>
      </c>
      <c r="K6" s="29" t="s">
        <v>37</v>
      </c>
      <c r="L6" s="28">
        <f t="shared" si="5"/>
        <v>0</v>
      </c>
      <c r="M6" s="29">
        <v>330</v>
      </c>
      <c r="N6" s="28">
        <f t="shared" si="6"/>
        <v>5</v>
      </c>
    </row>
    <row r="7" spans="1:14" x14ac:dyDescent="0.2">
      <c r="A7" s="27" t="s">
        <v>288</v>
      </c>
      <c r="B7" s="32">
        <f t="shared" si="0"/>
        <v>21</v>
      </c>
      <c r="C7" s="29" t="s">
        <v>57</v>
      </c>
      <c r="D7" s="28">
        <f t="shared" si="1"/>
        <v>5</v>
      </c>
      <c r="E7" s="29" t="s">
        <v>52</v>
      </c>
      <c r="F7" s="28">
        <f t="shared" si="2"/>
        <v>0</v>
      </c>
      <c r="G7" s="29" t="s">
        <v>104</v>
      </c>
      <c r="H7" s="28">
        <f t="shared" si="3"/>
        <v>5</v>
      </c>
      <c r="I7" s="29">
        <v>14</v>
      </c>
      <c r="J7" s="28">
        <f t="shared" si="4"/>
        <v>3</v>
      </c>
      <c r="K7" s="29" t="s">
        <v>38</v>
      </c>
      <c r="L7" s="28">
        <f t="shared" si="5"/>
        <v>3</v>
      </c>
      <c r="M7" s="29">
        <v>330</v>
      </c>
      <c r="N7" s="28">
        <f t="shared" si="6"/>
        <v>5</v>
      </c>
    </row>
    <row r="8" spans="1:14" x14ac:dyDescent="0.2">
      <c r="A8" s="27" t="s">
        <v>238</v>
      </c>
      <c r="B8" s="32">
        <f t="shared" si="0"/>
        <v>21</v>
      </c>
      <c r="C8" s="29" t="s">
        <v>57</v>
      </c>
      <c r="D8" s="28">
        <f t="shared" si="1"/>
        <v>5</v>
      </c>
      <c r="E8" s="29" t="s">
        <v>108</v>
      </c>
      <c r="F8" s="28">
        <f t="shared" si="2"/>
        <v>5</v>
      </c>
      <c r="G8" s="29" t="s">
        <v>104</v>
      </c>
      <c r="H8" s="28">
        <f t="shared" si="3"/>
        <v>5</v>
      </c>
      <c r="I8" s="29">
        <v>12</v>
      </c>
      <c r="J8" s="28">
        <f t="shared" si="4"/>
        <v>1</v>
      </c>
      <c r="K8" s="29" t="s">
        <v>37</v>
      </c>
      <c r="L8" s="28">
        <f t="shared" si="5"/>
        <v>0</v>
      </c>
      <c r="M8" s="29">
        <v>330</v>
      </c>
      <c r="N8" s="28">
        <f t="shared" si="6"/>
        <v>5</v>
      </c>
    </row>
    <row r="9" spans="1:14" x14ac:dyDescent="0.2">
      <c r="A9" s="27" t="s">
        <v>384</v>
      </c>
      <c r="B9" s="32">
        <f t="shared" si="0"/>
        <v>21</v>
      </c>
      <c r="C9" s="29" t="s">
        <v>57</v>
      </c>
      <c r="D9" s="28">
        <f t="shared" si="1"/>
        <v>5</v>
      </c>
      <c r="E9" s="29" t="s">
        <v>108</v>
      </c>
      <c r="F9" s="28">
        <f t="shared" si="2"/>
        <v>5</v>
      </c>
      <c r="G9" s="29" t="s">
        <v>104</v>
      </c>
      <c r="H9" s="28">
        <f t="shared" si="3"/>
        <v>5</v>
      </c>
      <c r="I9" s="29">
        <v>12</v>
      </c>
      <c r="J9" s="28">
        <f t="shared" si="4"/>
        <v>1</v>
      </c>
      <c r="K9" s="29" t="s">
        <v>37</v>
      </c>
      <c r="L9" s="28">
        <f t="shared" si="5"/>
        <v>0</v>
      </c>
      <c r="M9" s="29">
        <v>325</v>
      </c>
      <c r="N9" s="28">
        <f t="shared" si="6"/>
        <v>5</v>
      </c>
    </row>
    <row r="10" spans="1:14" x14ac:dyDescent="0.2">
      <c r="A10" s="27" t="s">
        <v>549</v>
      </c>
      <c r="B10" s="32">
        <f t="shared" si="0"/>
        <v>20</v>
      </c>
      <c r="C10" s="29" t="s">
        <v>57</v>
      </c>
      <c r="D10" s="28">
        <f t="shared" si="1"/>
        <v>5</v>
      </c>
      <c r="E10" s="29" t="s">
        <v>108</v>
      </c>
      <c r="F10" s="28">
        <f t="shared" si="2"/>
        <v>5</v>
      </c>
      <c r="G10" s="29" t="s">
        <v>58</v>
      </c>
      <c r="H10" s="28">
        <f t="shared" si="3"/>
        <v>0</v>
      </c>
      <c r="I10" s="29">
        <v>15</v>
      </c>
      <c r="J10" s="28">
        <f t="shared" si="4"/>
        <v>5</v>
      </c>
      <c r="K10" s="29" t="s">
        <v>35</v>
      </c>
      <c r="L10" s="28">
        <f t="shared" si="5"/>
        <v>0</v>
      </c>
      <c r="M10" s="29">
        <v>320</v>
      </c>
      <c r="N10" s="28">
        <f t="shared" si="6"/>
        <v>5</v>
      </c>
    </row>
    <row r="11" spans="1:14" x14ac:dyDescent="0.2">
      <c r="A11" s="27" t="s">
        <v>437</v>
      </c>
      <c r="B11" s="32">
        <f t="shared" si="0"/>
        <v>20</v>
      </c>
      <c r="C11" s="29" t="s">
        <v>57</v>
      </c>
      <c r="D11" s="28">
        <f t="shared" si="1"/>
        <v>5</v>
      </c>
      <c r="E11" s="29" t="s">
        <v>108</v>
      </c>
      <c r="F11" s="28">
        <f t="shared" si="2"/>
        <v>5</v>
      </c>
      <c r="G11" s="29" t="s">
        <v>104</v>
      </c>
      <c r="H11" s="28">
        <f t="shared" si="3"/>
        <v>5</v>
      </c>
      <c r="I11" s="29">
        <v>8</v>
      </c>
      <c r="J11" s="28">
        <f t="shared" si="4"/>
        <v>0</v>
      </c>
      <c r="K11" s="29" t="s">
        <v>37</v>
      </c>
      <c r="L11" s="28">
        <f t="shared" si="5"/>
        <v>0</v>
      </c>
      <c r="M11" s="29">
        <v>320</v>
      </c>
      <c r="N11" s="28">
        <f t="shared" si="6"/>
        <v>5</v>
      </c>
    </row>
    <row r="12" spans="1:14" x14ac:dyDescent="0.2">
      <c r="A12" s="27" t="s">
        <v>189</v>
      </c>
      <c r="B12" s="32">
        <f t="shared" si="0"/>
        <v>19</v>
      </c>
      <c r="C12" s="29" t="s">
        <v>57</v>
      </c>
      <c r="D12" s="28">
        <f t="shared" si="1"/>
        <v>5</v>
      </c>
      <c r="E12" s="29" t="s">
        <v>108</v>
      </c>
      <c r="F12" s="28">
        <f t="shared" si="2"/>
        <v>5</v>
      </c>
      <c r="G12" s="29" t="s">
        <v>104</v>
      </c>
      <c r="H12" s="28">
        <f t="shared" si="3"/>
        <v>5</v>
      </c>
      <c r="I12" s="29">
        <v>13</v>
      </c>
      <c r="J12" s="28">
        <f t="shared" si="4"/>
        <v>3</v>
      </c>
      <c r="K12" s="29" t="s">
        <v>37</v>
      </c>
      <c r="L12" s="28">
        <f t="shared" si="5"/>
        <v>0</v>
      </c>
      <c r="M12" s="29">
        <v>350</v>
      </c>
      <c r="N12" s="28">
        <f t="shared" si="6"/>
        <v>1</v>
      </c>
    </row>
    <row r="13" spans="1:14" x14ac:dyDescent="0.2">
      <c r="A13" s="27" t="s">
        <v>331</v>
      </c>
      <c r="B13" s="32">
        <f t="shared" si="0"/>
        <v>19</v>
      </c>
      <c r="C13" s="29" t="s">
        <v>57</v>
      </c>
      <c r="D13" s="28">
        <f t="shared" si="1"/>
        <v>5</v>
      </c>
      <c r="E13" s="29" t="s">
        <v>108</v>
      </c>
      <c r="F13" s="28">
        <f t="shared" si="2"/>
        <v>5</v>
      </c>
      <c r="G13" s="29" t="s">
        <v>104</v>
      </c>
      <c r="H13" s="28">
        <f t="shared" si="3"/>
        <v>5</v>
      </c>
      <c r="I13" s="29">
        <v>11</v>
      </c>
      <c r="J13" s="28">
        <f t="shared" si="4"/>
        <v>1</v>
      </c>
      <c r="K13" s="29" t="s">
        <v>37</v>
      </c>
      <c r="L13" s="28">
        <f t="shared" si="5"/>
        <v>0</v>
      </c>
      <c r="M13" s="29">
        <v>305</v>
      </c>
      <c r="N13" s="28">
        <f t="shared" si="6"/>
        <v>3</v>
      </c>
    </row>
    <row r="14" spans="1:14" x14ac:dyDescent="0.2">
      <c r="A14" s="27" t="s">
        <v>333</v>
      </c>
      <c r="B14" s="32">
        <f t="shared" si="0"/>
        <v>19</v>
      </c>
      <c r="C14" s="29" t="s">
        <v>57</v>
      </c>
      <c r="D14" s="28">
        <f t="shared" si="1"/>
        <v>5</v>
      </c>
      <c r="E14" s="29" t="s">
        <v>108</v>
      </c>
      <c r="F14" s="28">
        <f t="shared" si="2"/>
        <v>5</v>
      </c>
      <c r="G14" s="29" t="s">
        <v>52</v>
      </c>
      <c r="H14" s="28">
        <f t="shared" si="3"/>
        <v>0</v>
      </c>
      <c r="I14" s="29">
        <v>10</v>
      </c>
      <c r="J14" s="28">
        <f t="shared" si="4"/>
        <v>1</v>
      </c>
      <c r="K14" s="29" t="s">
        <v>38</v>
      </c>
      <c r="L14" s="28">
        <f t="shared" si="5"/>
        <v>3</v>
      </c>
      <c r="M14" s="29">
        <v>314</v>
      </c>
      <c r="N14" s="28">
        <f t="shared" si="6"/>
        <v>5</v>
      </c>
    </row>
    <row r="15" spans="1:14" x14ac:dyDescent="0.2">
      <c r="A15" s="27" t="s">
        <v>249</v>
      </c>
      <c r="B15" s="32">
        <f t="shared" si="0"/>
        <v>19</v>
      </c>
      <c r="C15" s="29" t="s">
        <v>57</v>
      </c>
      <c r="D15" s="28">
        <f t="shared" si="1"/>
        <v>5</v>
      </c>
      <c r="E15" s="29" t="s">
        <v>108</v>
      </c>
      <c r="F15" s="28">
        <f t="shared" si="2"/>
        <v>5</v>
      </c>
      <c r="G15" s="29" t="s">
        <v>104</v>
      </c>
      <c r="H15" s="28">
        <f t="shared" si="3"/>
        <v>5</v>
      </c>
      <c r="I15" s="29">
        <v>12</v>
      </c>
      <c r="J15" s="28">
        <f t="shared" si="4"/>
        <v>1</v>
      </c>
      <c r="K15" s="29" t="s">
        <v>37</v>
      </c>
      <c r="L15" s="28">
        <f t="shared" si="5"/>
        <v>0</v>
      </c>
      <c r="M15" s="29">
        <v>304</v>
      </c>
      <c r="N15" s="28">
        <f t="shared" si="6"/>
        <v>3</v>
      </c>
    </row>
    <row r="16" spans="1:14" x14ac:dyDescent="0.2">
      <c r="A16" s="27" t="s">
        <v>166</v>
      </c>
      <c r="B16" s="32">
        <f t="shared" si="0"/>
        <v>19</v>
      </c>
      <c r="C16" s="29" t="s">
        <v>57</v>
      </c>
      <c r="D16" s="28">
        <f t="shared" si="1"/>
        <v>5</v>
      </c>
      <c r="E16" s="29" t="s">
        <v>108</v>
      </c>
      <c r="F16" s="28">
        <f t="shared" si="2"/>
        <v>5</v>
      </c>
      <c r="G16" s="29" t="s">
        <v>52</v>
      </c>
      <c r="H16" s="28">
        <f t="shared" si="3"/>
        <v>0</v>
      </c>
      <c r="I16" s="29">
        <v>14</v>
      </c>
      <c r="J16" s="28">
        <f t="shared" si="4"/>
        <v>3</v>
      </c>
      <c r="K16" s="29" t="s">
        <v>38</v>
      </c>
      <c r="L16" s="28">
        <f t="shared" si="5"/>
        <v>3</v>
      </c>
      <c r="M16" s="29">
        <v>310</v>
      </c>
      <c r="N16" s="28">
        <f t="shared" si="6"/>
        <v>3</v>
      </c>
    </row>
    <row r="17" spans="1:14" x14ac:dyDescent="0.2">
      <c r="A17" s="27" t="s">
        <v>234</v>
      </c>
      <c r="B17" s="32">
        <f t="shared" si="0"/>
        <v>18</v>
      </c>
      <c r="C17" s="29" t="s">
        <v>57</v>
      </c>
      <c r="D17" s="28">
        <f t="shared" si="1"/>
        <v>5</v>
      </c>
      <c r="E17" s="29" t="s">
        <v>108</v>
      </c>
      <c r="F17" s="28">
        <f t="shared" si="2"/>
        <v>5</v>
      </c>
      <c r="G17" s="29" t="s">
        <v>58</v>
      </c>
      <c r="H17" s="28">
        <f t="shared" si="3"/>
        <v>0</v>
      </c>
      <c r="I17" s="29">
        <v>13</v>
      </c>
      <c r="J17" s="28">
        <f t="shared" si="4"/>
        <v>3</v>
      </c>
      <c r="K17" s="29" t="s">
        <v>37</v>
      </c>
      <c r="L17" s="28">
        <f t="shared" si="5"/>
        <v>0</v>
      </c>
      <c r="M17" s="29">
        <v>324</v>
      </c>
      <c r="N17" s="28">
        <f t="shared" si="6"/>
        <v>5</v>
      </c>
    </row>
    <row r="18" spans="1:14" x14ac:dyDescent="0.2">
      <c r="A18" s="27" t="s">
        <v>226</v>
      </c>
      <c r="B18" s="32">
        <f t="shared" si="0"/>
        <v>18</v>
      </c>
      <c r="C18" s="29" t="s">
        <v>57</v>
      </c>
      <c r="D18" s="28">
        <f t="shared" si="1"/>
        <v>5</v>
      </c>
      <c r="E18" s="29" t="s">
        <v>108</v>
      </c>
      <c r="F18" s="28">
        <f t="shared" si="2"/>
        <v>5</v>
      </c>
      <c r="G18" s="29" t="s">
        <v>52</v>
      </c>
      <c r="H18" s="28">
        <f t="shared" si="3"/>
        <v>0</v>
      </c>
      <c r="I18" s="29">
        <v>13</v>
      </c>
      <c r="J18" s="28">
        <f t="shared" si="4"/>
        <v>3</v>
      </c>
      <c r="K18" s="29" t="s">
        <v>37</v>
      </c>
      <c r="L18" s="28">
        <f t="shared" si="5"/>
        <v>0</v>
      </c>
      <c r="M18" s="29">
        <v>320</v>
      </c>
      <c r="N18" s="28">
        <f t="shared" si="6"/>
        <v>5</v>
      </c>
    </row>
    <row r="19" spans="1:14" x14ac:dyDescent="0.2">
      <c r="A19" s="27" t="s">
        <v>349</v>
      </c>
      <c r="B19" s="32">
        <f t="shared" si="0"/>
        <v>18</v>
      </c>
      <c r="C19" s="29" t="s">
        <v>57</v>
      </c>
      <c r="D19" s="28">
        <f t="shared" si="1"/>
        <v>5</v>
      </c>
      <c r="E19" s="29" t="s">
        <v>108</v>
      </c>
      <c r="F19" s="28">
        <f t="shared" si="2"/>
        <v>5</v>
      </c>
      <c r="G19" s="29" t="s">
        <v>58</v>
      </c>
      <c r="H19" s="28">
        <f t="shared" si="3"/>
        <v>0</v>
      </c>
      <c r="I19" s="29">
        <v>13</v>
      </c>
      <c r="J19" s="28">
        <f t="shared" si="4"/>
        <v>3</v>
      </c>
      <c r="K19" s="29" t="s">
        <v>37</v>
      </c>
      <c r="L19" s="28">
        <f t="shared" si="5"/>
        <v>0</v>
      </c>
      <c r="M19" s="29">
        <v>315</v>
      </c>
      <c r="N19" s="28">
        <f t="shared" si="6"/>
        <v>5</v>
      </c>
    </row>
    <row r="20" spans="1:14" x14ac:dyDescent="0.2">
      <c r="A20" s="27" t="s">
        <v>236</v>
      </c>
      <c r="B20" s="32">
        <f t="shared" si="0"/>
        <v>17</v>
      </c>
      <c r="C20" s="29" t="s">
        <v>57</v>
      </c>
      <c r="D20" s="28">
        <f t="shared" si="1"/>
        <v>5</v>
      </c>
      <c r="E20" s="29" t="s">
        <v>108</v>
      </c>
      <c r="F20" s="28">
        <f t="shared" si="2"/>
        <v>5</v>
      </c>
      <c r="G20" s="29" t="s">
        <v>104</v>
      </c>
      <c r="H20" s="28">
        <f t="shared" si="3"/>
        <v>5</v>
      </c>
      <c r="I20" s="29">
        <v>12</v>
      </c>
      <c r="J20" s="28">
        <f t="shared" si="4"/>
        <v>1</v>
      </c>
      <c r="K20" s="29" t="s">
        <v>37</v>
      </c>
      <c r="L20" s="28">
        <f t="shared" si="5"/>
        <v>0</v>
      </c>
      <c r="M20" s="29">
        <v>352</v>
      </c>
      <c r="N20" s="28">
        <f t="shared" si="6"/>
        <v>1</v>
      </c>
    </row>
    <row r="21" spans="1:14" x14ac:dyDescent="0.2">
      <c r="A21" s="27" t="s">
        <v>334</v>
      </c>
      <c r="B21" s="32">
        <f t="shared" si="0"/>
        <v>17</v>
      </c>
      <c r="C21" s="29" t="s">
        <v>57</v>
      </c>
      <c r="D21" s="28">
        <f t="shared" si="1"/>
        <v>5</v>
      </c>
      <c r="E21" s="29" t="s">
        <v>108</v>
      </c>
      <c r="F21" s="28">
        <f t="shared" si="2"/>
        <v>5</v>
      </c>
      <c r="G21" s="29" t="s">
        <v>52</v>
      </c>
      <c r="H21" s="28">
        <f t="shared" si="3"/>
        <v>0</v>
      </c>
      <c r="I21" s="29">
        <v>12</v>
      </c>
      <c r="J21" s="28">
        <f t="shared" si="4"/>
        <v>1</v>
      </c>
      <c r="K21" s="29" t="s">
        <v>38</v>
      </c>
      <c r="L21" s="28">
        <f t="shared" si="5"/>
        <v>3</v>
      </c>
      <c r="M21" s="29">
        <v>305</v>
      </c>
      <c r="N21" s="28">
        <f t="shared" si="6"/>
        <v>3</v>
      </c>
    </row>
    <row r="22" spans="1:14" x14ac:dyDescent="0.2">
      <c r="A22" s="27" t="s">
        <v>375</v>
      </c>
      <c r="B22" s="32">
        <f t="shared" si="0"/>
        <v>17</v>
      </c>
      <c r="C22" s="29" t="s">
        <v>57</v>
      </c>
      <c r="D22" s="28">
        <f t="shared" si="1"/>
        <v>5</v>
      </c>
      <c r="E22" s="29" t="s">
        <v>94</v>
      </c>
      <c r="F22" s="28">
        <f t="shared" si="2"/>
        <v>0</v>
      </c>
      <c r="G22" s="29" t="s">
        <v>104</v>
      </c>
      <c r="H22" s="28">
        <f t="shared" si="3"/>
        <v>5</v>
      </c>
      <c r="I22" s="29">
        <v>11</v>
      </c>
      <c r="J22" s="28">
        <f t="shared" si="4"/>
        <v>1</v>
      </c>
      <c r="K22" s="29" t="s">
        <v>38</v>
      </c>
      <c r="L22" s="28">
        <f t="shared" si="5"/>
        <v>3</v>
      </c>
      <c r="M22" s="29">
        <v>301</v>
      </c>
      <c r="N22" s="28">
        <f t="shared" si="6"/>
        <v>3</v>
      </c>
    </row>
    <row r="23" spans="1:14" x14ac:dyDescent="0.2">
      <c r="A23" s="27" t="s">
        <v>178</v>
      </c>
      <c r="B23" s="32">
        <f t="shared" si="0"/>
        <v>16</v>
      </c>
      <c r="C23" s="29" t="s">
        <v>57</v>
      </c>
      <c r="D23" s="28">
        <f t="shared" si="1"/>
        <v>5</v>
      </c>
      <c r="E23" s="29" t="s">
        <v>108</v>
      </c>
      <c r="F23" s="28">
        <f t="shared" si="2"/>
        <v>5</v>
      </c>
      <c r="G23" s="29" t="s">
        <v>52</v>
      </c>
      <c r="H23" s="28">
        <f t="shared" si="3"/>
        <v>0</v>
      </c>
      <c r="I23" s="29">
        <v>12</v>
      </c>
      <c r="J23" s="28">
        <f t="shared" si="4"/>
        <v>1</v>
      </c>
      <c r="K23" s="29" t="s">
        <v>37</v>
      </c>
      <c r="L23" s="28">
        <f t="shared" si="5"/>
        <v>0</v>
      </c>
      <c r="M23" s="29">
        <v>325</v>
      </c>
      <c r="N23" s="28">
        <f t="shared" si="6"/>
        <v>5</v>
      </c>
    </row>
    <row r="24" spans="1:14" x14ac:dyDescent="0.2">
      <c r="A24" s="27" t="s">
        <v>358</v>
      </c>
      <c r="B24" s="32">
        <f t="shared" si="0"/>
        <v>16</v>
      </c>
      <c r="C24" s="29" t="s">
        <v>58</v>
      </c>
      <c r="D24" s="28">
        <f t="shared" si="1"/>
        <v>0</v>
      </c>
      <c r="E24" s="29" t="s">
        <v>108</v>
      </c>
      <c r="F24" s="28">
        <f t="shared" si="2"/>
        <v>5</v>
      </c>
      <c r="G24" s="29" t="s">
        <v>104</v>
      </c>
      <c r="H24" s="28">
        <f t="shared" si="3"/>
        <v>5</v>
      </c>
      <c r="I24" s="29">
        <v>11</v>
      </c>
      <c r="J24" s="28">
        <f t="shared" si="4"/>
        <v>1</v>
      </c>
      <c r="K24" s="29" t="s">
        <v>37</v>
      </c>
      <c r="L24" s="28">
        <f t="shared" si="5"/>
        <v>0</v>
      </c>
      <c r="M24" s="29">
        <v>324</v>
      </c>
      <c r="N24" s="28">
        <f t="shared" si="6"/>
        <v>5</v>
      </c>
    </row>
    <row r="25" spans="1:14" x14ac:dyDescent="0.2">
      <c r="A25" s="27" t="s">
        <v>546</v>
      </c>
      <c r="B25" s="32">
        <f t="shared" si="0"/>
        <v>16</v>
      </c>
      <c r="C25" s="29" t="s">
        <v>57</v>
      </c>
      <c r="D25" s="28">
        <f t="shared" si="1"/>
        <v>5</v>
      </c>
      <c r="E25" s="29" t="s">
        <v>108</v>
      </c>
      <c r="F25" s="28">
        <f t="shared" si="2"/>
        <v>5</v>
      </c>
      <c r="G25" s="29" t="s">
        <v>94</v>
      </c>
      <c r="H25" s="28">
        <f t="shared" si="3"/>
        <v>0</v>
      </c>
      <c r="I25" s="29">
        <v>12</v>
      </c>
      <c r="J25" s="28">
        <f t="shared" si="4"/>
        <v>1</v>
      </c>
      <c r="K25" s="29" t="s">
        <v>37</v>
      </c>
      <c r="L25" s="28">
        <f t="shared" si="5"/>
        <v>0</v>
      </c>
      <c r="M25" s="29">
        <v>325</v>
      </c>
      <c r="N25" s="28">
        <f t="shared" si="6"/>
        <v>5</v>
      </c>
    </row>
    <row r="26" spans="1:14" x14ac:dyDescent="0.2">
      <c r="A26" s="27" t="s">
        <v>547</v>
      </c>
      <c r="B26" s="32">
        <f t="shared" si="0"/>
        <v>16</v>
      </c>
      <c r="C26" s="29" t="s">
        <v>57</v>
      </c>
      <c r="D26" s="28">
        <f t="shared" si="1"/>
        <v>5</v>
      </c>
      <c r="E26" s="29" t="s">
        <v>108</v>
      </c>
      <c r="F26" s="28">
        <f t="shared" si="2"/>
        <v>5</v>
      </c>
      <c r="G26" s="29" t="s">
        <v>58</v>
      </c>
      <c r="H26" s="28">
        <f t="shared" si="3"/>
        <v>0</v>
      </c>
      <c r="I26" s="29">
        <v>12</v>
      </c>
      <c r="J26" s="28">
        <f t="shared" si="4"/>
        <v>1</v>
      </c>
      <c r="K26" s="29" t="s">
        <v>37</v>
      </c>
      <c r="L26" s="28">
        <f t="shared" si="5"/>
        <v>0</v>
      </c>
      <c r="M26" s="29">
        <v>325</v>
      </c>
      <c r="N26" s="28">
        <f t="shared" si="6"/>
        <v>5</v>
      </c>
    </row>
    <row r="27" spans="1:14" x14ac:dyDescent="0.2">
      <c r="A27" s="27" t="s">
        <v>268</v>
      </c>
      <c r="B27" s="32">
        <f t="shared" si="0"/>
        <v>16</v>
      </c>
      <c r="C27" s="29" t="s">
        <v>57</v>
      </c>
      <c r="D27" s="28">
        <f t="shared" si="1"/>
        <v>5</v>
      </c>
      <c r="E27" s="29" t="s">
        <v>108</v>
      </c>
      <c r="F27" s="28">
        <f t="shared" si="2"/>
        <v>5</v>
      </c>
      <c r="G27" s="29" t="s">
        <v>58</v>
      </c>
      <c r="H27" s="28">
        <f t="shared" si="3"/>
        <v>0</v>
      </c>
      <c r="I27" s="29">
        <v>13</v>
      </c>
      <c r="J27" s="28">
        <f t="shared" si="4"/>
        <v>3</v>
      </c>
      <c r="K27" s="29" t="s">
        <v>37</v>
      </c>
      <c r="L27" s="28">
        <f t="shared" si="5"/>
        <v>0</v>
      </c>
      <c r="M27" s="29">
        <v>335</v>
      </c>
      <c r="N27" s="28">
        <f t="shared" si="6"/>
        <v>3</v>
      </c>
    </row>
    <row r="28" spans="1:14" x14ac:dyDescent="0.2">
      <c r="A28" s="27" t="s">
        <v>239</v>
      </c>
      <c r="B28" s="32">
        <f t="shared" si="0"/>
        <v>16</v>
      </c>
      <c r="C28" s="29" t="s">
        <v>57</v>
      </c>
      <c r="D28" s="28">
        <f t="shared" si="1"/>
        <v>5</v>
      </c>
      <c r="E28" s="29" t="s">
        <v>108</v>
      </c>
      <c r="F28" s="28">
        <f t="shared" si="2"/>
        <v>5</v>
      </c>
      <c r="G28" s="29" t="s">
        <v>58</v>
      </c>
      <c r="H28" s="28">
        <f t="shared" si="3"/>
        <v>0</v>
      </c>
      <c r="I28" s="29">
        <v>11</v>
      </c>
      <c r="J28" s="28">
        <f t="shared" si="4"/>
        <v>1</v>
      </c>
      <c r="K28" s="29" t="s">
        <v>37</v>
      </c>
      <c r="L28" s="28">
        <f t="shared" si="5"/>
        <v>0</v>
      </c>
      <c r="M28" s="29">
        <v>315</v>
      </c>
      <c r="N28" s="28">
        <f t="shared" si="6"/>
        <v>5</v>
      </c>
    </row>
    <row r="29" spans="1:14" x14ac:dyDescent="0.2">
      <c r="A29" s="27" t="s">
        <v>246</v>
      </c>
      <c r="B29" s="32">
        <f t="shared" si="0"/>
        <v>16</v>
      </c>
      <c r="C29" s="29" t="s">
        <v>57</v>
      </c>
      <c r="D29" s="28">
        <f t="shared" si="1"/>
        <v>5</v>
      </c>
      <c r="E29" s="29" t="s">
        <v>108</v>
      </c>
      <c r="F29" s="28">
        <f t="shared" si="2"/>
        <v>5</v>
      </c>
      <c r="G29" s="29" t="s">
        <v>52</v>
      </c>
      <c r="H29" s="28">
        <f t="shared" si="3"/>
        <v>0</v>
      </c>
      <c r="I29" s="29">
        <v>12</v>
      </c>
      <c r="J29" s="28">
        <f t="shared" si="4"/>
        <v>1</v>
      </c>
      <c r="K29" s="29" t="s">
        <v>37</v>
      </c>
      <c r="L29" s="28">
        <f t="shared" si="5"/>
        <v>0</v>
      </c>
      <c r="M29" s="29">
        <v>312</v>
      </c>
      <c r="N29" s="28">
        <f t="shared" si="6"/>
        <v>5</v>
      </c>
    </row>
    <row r="30" spans="1:14" x14ac:dyDescent="0.2">
      <c r="A30" s="27" t="s">
        <v>329</v>
      </c>
      <c r="B30" s="32">
        <f t="shared" si="0"/>
        <v>16</v>
      </c>
      <c r="C30" s="29" t="s">
        <v>57</v>
      </c>
      <c r="D30" s="28">
        <f t="shared" si="1"/>
        <v>5</v>
      </c>
      <c r="E30" s="29" t="s">
        <v>108</v>
      </c>
      <c r="F30" s="28">
        <f t="shared" si="2"/>
        <v>5</v>
      </c>
      <c r="G30" s="29" t="s">
        <v>58</v>
      </c>
      <c r="H30" s="28">
        <f t="shared" si="3"/>
        <v>0</v>
      </c>
      <c r="I30" s="29">
        <v>10</v>
      </c>
      <c r="J30" s="28">
        <f t="shared" si="4"/>
        <v>1</v>
      </c>
      <c r="K30" s="29" t="s">
        <v>37</v>
      </c>
      <c r="L30" s="28">
        <f t="shared" si="5"/>
        <v>0</v>
      </c>
      <c r="M30" s="29">
        <v>315</v>
      </c>
      <c r="N30" s="28">
        <f t="shared" si="6"/>
        <v>5</v>
      </c>
    </row>
    <row r="31" spans="1:14" x14ac:dyDescent="0.2">
      <c r="A31" s="27" t="s">
        <v>311</v>
      </c>
      <c r="B31" s="32">
        <f t="shared" si="0"/>
        <v>16</v>
      </c>
      <c r="C31" s="29" t="s">
        <v>108</v>
      </c>
      <c r="D31" s="28">
        <f t="shared" si="1"/>
        <v>2.5</v>
      </c>
      <c r="E31" s="29" t="s">
        <v>57</v>
      </c>
      <c r="F31" s="28">
        <f t="shared" si="2"/>
        <v>2.5</v>
      </c>
      <c r="G31" s="29" t="s">
        <v>104</v>
      </c>
      <c r="H31" s="28">
        <f t="shared" si="3"/>
        <v>5</v>
      </c>
      <c r="I31" s="29">
        <v>11</v>
      </c>
      <c r="J31" s="28">
        <f t="shared" si="4"/>
        <v>1</v>
      </c>
      <c r="K31" s="29" t="s">
        <v>37</v>
      </c>
      <c r="L31" s="28">
        <f t="shared" si="5"/>
        <v>0</v>
      </c>
      <c r="M31" s="29">
        <v>317</v>
      </c>
      <c r="N31" s="28">
        <f t="shared" si="6"/>
        <v>5</v>
      </c>
    </row>
    <row r="32" spans="1:14" x14ac:dyDescent="0.2">
      <c r="A32" s="27" t="s">
        <v>241</v>
      </c>
      <c r="B32" s="32">
        <f t="shared" si="0"/>
        <v>16</v>
      </c>
      <c r="C32" s="29" t="s">
        <v>57</v>
      </c>
      <c r="D32" s="28">
        <f t="shared" si="1"/>
        <v>5</v>
      </c>
      <c r="E32" s="29" t="s">
        <v>108</v>
      </c>
      <c r="F32" s="28">
        <f t="shared" si="2"/>
        <v>5</v>
      </c>
      <c r="G32" s="29" t="s">
        <v>94</v>
      </c>
      <c r="H32" s="28">
        <f t="shared" si="3"/>
        <v>0</v>
      </c>
      <c r="I32" s="29">
        <v>11</v>
      </c>
      <c r="J32" s="28">
        <f t="shared" si="4"/>
        <v>1</v>
      </c>
      <c r="K32" s="29" t="s">
        <v>37</v>
      </c>
      <c r="L32" s="28">
        <f t="shared" si="5"/>
        <v>0</v>
      </c>
      <c r="M32" s="29">
        <v>316</v>
      </c>
      <c r="N32" s="28">
        <f t="shared" si="6"/>
        <v>5</v>
      </c>
    </row>
    <row r="33" spans="1:14" x14ac:dyDescent="0.2">
      <c r="A33" s="27" t="s">
        <v>274</v>
      </c>
      <c r="B33" s="32">
        <f t="shared" si="0"/>
        <v>16</v>
      </c>
      <c r="C33" s="29" t="s">
        <v>57</v>
      </c>
      <c r="D33" s="28">
        <f t="shared" si="1"/>
        <v>5</v>
      </c>
      <c r="E33" s="29" t="s">
        <v>108</v>
      </c>
      <c r="F33" s="28">
        <f t="shared" si="2"/>
        <v>5</v>
      </c>
      <c r="G33" s="29" t="s">
        <v>52</v>
      </c>
      <c r="H33" s="28">
        <f t="shared" si="3"/>
        <v>0</v>
      </c>
      <c r="I33" s="29">
        <v>10</v>
      </c>
      <c r="J33" s="28">
        <f t="shared" si="4"/>
        <v>1</v>
      </c>
      <c r="K33" s="29" t="s">
        <v>37</v>
      </c>
      <c r="L33" s="28">
        <f t="shared" si="5"/>
        <v>0</v>
      </c>
      <c r="M33" s="29">
        <v>325</v>
      </c>
      <c r="N33" s="28">
        <f t="shared" si="6"/>
        <v>5</v>
      </c>
    </row>
    <row r="34" spans="1:14" x14ac:dyDescent="0.2">
      <c r="A34" s="27" t="s">
        <v>478</v>
      </c>
      <c r="B34" s="32">
        <f t="shared" si="0"/>
        <v>16</v>
      </c>
      <c r="C34" s="29" t="s">
        <v>57</v>
      </c>
      <c r="D34" s="28">
        <f t="shared" si="1"/>
        <v>5</v>
      </c>
      <c r="E34" s="29" t="s">
        <v>108</v>
      </c>
      <c r="F34" s="28">
        <f t="shared" si="2"/>
        <v>5</v>
      </c>
      <c r="G34" s="29" t="s">
        <v>58</v>
      </c>
      <c r="H34" s="28">
        <f t="shared" si="3"/>
        <v>0</v>
      </c>
      <c r="I34" s="29">
        <v>12</v>
      </c>
      <c r="J34" s="28">
        <f t="shared" si="4"/>
        <v>1</v>
      </c>
      <c r="K34" s="29" t="s">
        <v>37</v>
      </c>
      <c r="L34" s="28">
        <f t="shared" si="5"/>
        <v>0</v>
      </c>
      <c r="M34" s="29">
        <v>325</v>
      </c>
      <c r="N34" s="28">
        <f t="shared" si="6"/>
        <v>5</v>
      </c>
    </row>
    <row r="35" spans="1:14" x14ac:dyDescent="0.2">
      <c r="A35" s="27" t="s">
        <v>312</v>
      </c>
      <c r="B35" s="32">
        <f t="shared" si="0"/>
        <v>16</v>
      </c>
      <c r="C35" s="29" t="s">
        <v>57</v>
      </c>
      <c r="D35" s="28">
        <f t="shared" si="1"/>
        <v>5</v>
      </c>
      <c r="E35" s="29" t="s">
        <v>108</v>
      </c>
      <c r="F35" s="28">
        <f t="shared" si="2"/>
        <v>5</v>
      </c>
      <c r="G35" s="29" t="s">
        <v>58</v>
      </c>
      <c r="H35" s="28">
        <f t="shared" si="3"/>
        <v>0</v>
      </c>
      <c r="I35" s="29">
        <v>10</v>
      </c>
      <c r="J35" s="28">
        <f t="shared" si="4"/>
        <v>1</v>
      </c>
      <c r="K35" s="29" t="s">
        <v>37</v>
      </c>
      <c r="L35" s="28">
        <f t="shared" si="5"/>
        <v>0</v>
      </c>
      <c r="M35" s="29">
        <v>320</v>
      </c>
      <c r="N35" s="28">
        <f t="shared" si="6"/>
        <v>5</v>
      </c>
    </row>
    <row r="36" spans="1:14" x14ac:dyDescent="0.2">
      <c r="A36" s="27" t="s">
        <v>356</v>
      </c>
      <c r="B36" s="32">
        <f t="shared" si="0"/>
        <v>16</v>
      </c>
      <c r="C36" s="29" t="s">
        <v>57</v>
      </c>
      <c r="D36" s="28">
        <f t="shared" si="1"/>
        <v>5</v>
      </c>
      <c r="E36" s="29" t="s">
        <v>104</v>
      </c>
      <c r="F36" s="28">
        <f t="shared" si="2"/>
        <v>0</v>
      </c>
      <c r="G36" s="29" t="s">
        <v>58</v>
      </c>
      <c r="H36" s="28">
        <f t="shared" si="3"/>
        <v>0</v>
      </c>
      <c r="I36" s="29">
        <v>12</v>
      </c>
      <c r="J36" s="28">
        <f t="shared" si="4"/>
        <v>1</v>
      </c>
      <c r="K36" s="29" t="s">
        <v>37</v>
      </c>
      <c r="L36" s="28">
        <f t="shared" si="5"/>
        <v>0</v>
      </c>
      <c r="M36" s="29">
        <v>322</v>
      </c>
      <c r="N36" s="28">
        <f t="shared" si="6"/>
        <v>10</v>
      </c>
    </row>
    <row r="37" spans="1:14" x14ac:dyDescent="0.2">
      <c r="A37" s="27" t="s">
        <v>339</v>
      </c>
      <c r="B37" s="32">
        <f t="shared" si="0"/>
        <v>16</v>
      </c>
      <c r="C37" s="29" t="s">
        <v>57</v>
      </c>
      <c r="D37" s="28">
        <f t="shared" si="1"/>
        <v>5</v>
      </c>
      <c r="E37" s="29" t="s">
        <v>108</v>
      </c>
      <c r="F37" s="28">
        <f t="shared" si="2"/>
        <v>5</v>
      </c>
      <c r="G37" s="29" t="s">
        <v>94</v>
      </c>
      <c r="H37" s="28">
        <f t="shared" si="3"/>
        <v>0</v>
      </c>
      <c r="I37" s="29">
        <v>12</v>
      </c>
      <c r="J37" s="28">
        <f t="shared" si="4"/>
        <v>1</v>
      </c>
      <c r="K37" s="29" t="s">
        <v>37</v>
      </c>
      <c r="L37" s="28">
        <f t="shared" si="5"/>
        <v>0</v>
      </c>
      <c r="M37" s="29">
        <v>315</v>
      </c>
      <c r="N37" s="28">
        <f t="shared" si="6"/>
        <v>5</v>
      </c>
    </row>
    <row r="38" spans="1:14" x14ac:dyDescent="0.2">
      <c r="A38" s="27" t="s">
        <v>351</v>
      </c>
      <c r="B38" s="32">
        <f t="shared" si="0"/>
        <v>16</v>
      </c>
      <c r="C38" s="29" t="s">
        <v>57</v>
      </c>
      <c r="D38" s="28">
        <f t="shared" si="1"/>
        <v>5</v>
      </c>
      <c r="E38" s="29" t="s">
        <v>108</v>
      </c>
      <c r="F38" s="28">
        <f t="shared" si="2"/>
        <v>5</v>
      </c>
      <c r="G38" s="29" t="s">
        <v>58</v>
      </c>
      <c r="H38" s="28">
        <f t="shared" si="3"/>
        <v>0</v>
      </c>
      <c r="I38" s="29">
        <v>12</v>
      </c>
      <c r="J38" s="28">
        <f t="shared" si="4"/>
        <v>1</v>
      </c>
      <c r="K38" s="29" t="s">
        <v>37</v>
      </c>
      <c r="L38" s="28">
        <f t="shared" si="5"/>
        <v>0</v>
      </c>
      <c r="M38" s="29">
        <v>331</v>
      </c>
      <c r="N38" s="28">
        <f t="shared" si="6"/>
        <v>5</v>
      </c>
    </row>
    <row r="39" spans="1:14" x14ac:dyDescent="0.2">
      <c r="A39" s="27" t="s">
        <v>554</v>
      </c>
      <c r="B39" s="32">
        <f t="shared" si="0"/>
        <v>16</v>
      </c>
      <c r="C39" s="29" t="s">
        <v>57</v>
      </c>
      <c r="D39" s="28">
        <f t="shared" si="1"/>
        <v>5</v>
      </c>
      <c r="E39" s="29" t="s">
        <v>108</v>
      </c>
      <c r="F39" s="28">
        <f t="shared" si="2"/>
        <v>5</v>
      </c>
      <c r="G39" s="29" t="s">
        <v>94</v>
      </c>
      <c r="H39" s="28">
        <f t="shared" si="3"/>
        <v>0</v>
      </c>
      <c r="I39" s="29">
        <v>14</v>
      </c>
      <c r="J39" s="28">
        <f t="shared" si="4"/>
        <v>3</v>
      </c>
      <c r="K39" s="29" t="s">
        <v>37</v>
      </c>
      <c r="L39" s="28">
        <f t="shared" si="5"/>
        <v>0</v>
      </c>
      <c r="M39" s="29">
        <v>307</v>
      </c>
      <c r="N39" s="28">
        <f t="shared" si="6"/>
        <v>3</v>
      </c>
    </row>
    <row r="40" spans="1:14" x14ac:dyDescent="0.2">
      <c r="A40" s="27" t="s">
        <v>265</v>
      </c>
      <c r="B40" s="32">
        <f t="shared" si="0"/>
        <v>16</v>
      </c>
      <c r="C40" s="29" t="s">
        <v>57</v>
      </c>
      <c r="D40" s="28">
        <f t="shared" si="1"/>
        <v>5</v>
      </c>
      <c r="E40" s="29" t="s">
        <v>108</v>
      </c>
      <c r="F40" s="28">
        <f t="shared" si="2"/>
        <v>5</v>
      </c>
      <c r="G40" s="29" t="s">
        <v>52</v>
      </c>
      <c r="H40" s="28">
        <f t="shared" si="3"/>
        <v>0</v>
      </c>
      <c r="I40" s="29">
        <v>10</v>
      </c>
      <c r="J40" s="28">
        <f t="shared" si="4"/>
        <v>1</v>
      </c>
      <c r="K40" s="29" t="s">
        <v>37</v>
      </c>
      <c r="L40" s="28">
        <f t="shared" si="5"/>
        <v>0</v>
      </c>
      <c r="M40" s="29">
        <v>312</v>
      </c>
      <c r="N40" s="28">
        <f t="shared" si="6"/>
        <v>5</v>
      </c>
    </row>
    <row r="41" spans="1:14" x14ac:dyDescent="0.2">
      <c r="A41" s="27" t="s">
        <v>320</v>
      </c>
      <c r="B41" s="32">
        <f t="shared" si="0"/>
        <v>16</v>
      </c>
      <c r="C41" s="29" t="s">
        <v>57</v>
      </c>
      <c r="D41" s="28">
        <f t="shared" si="1"/>
        <v>5</v>
      </c>
      <c r="E41" s="29" t="s">
        <v>108</v>
      </c>
      <c r="F41" s="28">
        <f t="shared" si="2"/>
        <v>5</v>
      </c>
      <c r="G41" s="29" t="s">
        <v>57</v>
      </c>
      <c r="H41" s="28">
        <f t="shared" si="3"/>
        <v>0</v>
      </c>
      <c r="I41" s="29">
        <v>11</v>
      </c>
      <c r="J41" s="28">
        <f t="shared" si="4"/>
        <v>1</v>
      </c>
      <c r="K41" s="29" t="s">
        <v>37</v>
      </c>
      <c r="L41" s="28">
        <f t="shared" si="5"/>
        <v>0</v>
      </c>
      <c r="M41" s="29">
        <v>324</v>
      </c>
      <c r="N41" s="28">
        <f t="shared" si="6"/>
        <v>5</v>
      </c>
    </row>
    <row r="42" spans="1:14" x14ac:dyDescent="0.2">
      <c r="A42" s="27" t="s">
        <v>452</v>
      </c>
      <c r="B42" s="32">
        <f t="shared" si="0"/>
        <v>15</v>
      </c>
      <c r="C42" s="29" t="s">
        <v>108</v>
      </c>
      <c r="D42" s="28">
        <f t="shared" si="1"/>
        <v>2.5</v>
      </c>
      <c r="E42" s="29" t="s">
        <v>57</v>
      </c>
      <c r="F42" s="28">
        <f t="shared" si="2"/>
        <v>2.5</v>
      </c>
      <c r="G42" s="29" t="s">
        <v>94</v>
      </c>
      <c r="H42" s="28">
        <f t="shared" si="3"/>
        <v>0</v>
      </c>
      <c r="I42" s="29">
        <v>15</v>
      </c>
      <c r="J42" s="28">
        <f t="shared" si="4"/>
        <v>5</v>
      </c>
      <c r="K42" s="29" t="s">
        <v>35</v>
      </c>
      <c r="L42" s="28">
        <f t="shared" si="5"/>
        <v>0</v>
      </c>
      <c r="M42" s="29">
        <v>320</v>
      </c>
      <c r="N42" s="28">
        <f t="shared" si="6"/>
        <v>5</v>
      </c>
    </row>
    <row r="43" spans="1:14" x14ac:dyDescent="0.2">
      <c r="A43" s="27" t="s">
        <v>415</v>
      </c>
      <c r="B43" s="32">
        <f t="shared" si="0"/>
        <v>15</v>
      </c>
      <c r="C43" s="29" t="s">
        <v>57</v>
      </c>
      <c r="D43" s="28">
        <f t="shared" si="1"/>
        <v>5</v>
      </c>
      <c r="E43" s="29" t="s">
        <v>108</v>
      </c>
      <c r="F43" s="28">
        <f t="shared" si="2"/>
        <v>5</v>
      </c>
      <c r="G43" s="29" t="s">
        <v>58</v>
      </c>
      <c r="H43" s="28">
        <f t="shared" si="3"/>
        <v>0</v>
      </c>
      <c r="I43" s="29">
        <v>8</v>
      </c>
      <c r="J43" s="28">
        <f t="shared" si="4"/>
        <v>0</v>
      </c>
      <c r="K43" s="29" t="s">
        <v>37</v>
      </c>
      <c r="L43" s="28">
        <f t="shared" si="5"/>
        <v>0</v>
      </c>
      <c r="M43" s="29">
        <v>325</v>
      </c>
      <c r="N43" s="28">
        <f t="shared" si="6"/>
        <v>5</v>
      </c>
    </row>
    <row r="44" spans="1:14" x14ac:dyDescent="0.2">
      <c r="A44" s="27" t="s">
        <v>535</v>
      </c>
      <c r="B44" s="32">
        <f t="shared" si="0"/>
        <v>15</v>
      </c>
      <c r="C44" s="29" t="s">
        <v>104</v>
      </c>
      <c r="D44" s="28">
        <f t="shared" si="1"/>
        <v>0</v>
      </c>
      <c r="E44" s="29" t="s">
        <v>108</v>
      </c>
      <c r="F44" s="28">
        <f t="shared" si="2"/>
        <v>5</v>
      </c>
      <c r="G44" s="29" t="s">
        <v>57</v>
      </c>
      <c r="H44" s="28">
        <f t="shared" si="3"/>
        <v>0</v>
      </c>
      <c r="I44" s="29">
        <v>15</v>
      </c>
      <c r="J44" s="28">
        <f t="shared" si="4"/>
        <v>5</v>
      </c>
      <c r="K44" s="29" t="s">
        <v>37</v>
      </c>
      <c r="L44" s="28">
        <f t="shared" si="5"/>
        <v>0</v>
      </c>
      <c r="M44" s="29">
        <v>331</v>
      </c>
      <c r="N44" s="28">
        <f t="shared" si="6"/>
        <v>5</v>
      </c>
    </row>
    <row r="45" spans="1:14" x14ac:dyDescent="0.2">
      <c r="A45" s="27" t="s">
        <v>374</v>
      </c>
      <c r="B45" s="32">
        <f t="shared" si="0"/>
        <v>15</v>
      </c>
      <c r="C45" s="29" t="s">
        <v>57</v>
      </c>
      <c r="D45" s="28">
        <f t="shared" si="1"/>
        <v>5</v>
      </c>
      <c r="E45" s="29" t="s">
        <v>108</v>
      </c>
      <c r="F45" s="28">
        <f t="shared" si="2"/>
        <v>5</v>
      </c>
      <c r="G45" s="29" t="s">
        <v>58</v>
      </c>
      <c r="H45" s="28">
        <f t="shared" si="3"/>
        <v>0</v>
      </c>
      <c r="I45" s="29">
        <v>9</v>
      </c>
      <c r="J45" s="28">
        <f t="shared" si="4"/>
        <v>0</v>
      </c>
      <c r="K45" s="29" t="s">
        <v>37</v>
      </c>
      <c r="L45" s="28">
        <f t="shared" si="5"/>
        <v>0</v>
      </c>
      <c r="M45" s="29">
        <v>321</v>
      </c>
      <c r="N45" s="28">
        <f t="shared" si="6"/>
        <v>5</v>
      </c>
    </row>
    <row r="46" spans="1:14" x14ac:dyDescent="0.2">
      <c r="A46" s="27" t="s">
        <v>294</v>
      </c>
      <c r="B46" s="32">
        <f t="shared" si="0"/>
        <v>15</v>
      </c>
      <c r="C46" s="29" t="s">
        <v>57</v>
      </c>
      <c r="D46" s="28">
        <f t="shared" si="1"/>
        <v>5</v>
      </c>
      <c r="E46" s="29" t="s">
        <v>108</v>
      </c>
      <c r="F46" s="28">
        <f t="shared" si="2"/>
        <v>5</v>
      </c>
      <c r="G46" s="29" t="s">
        <v>58</v>
      </c>
      <c r="H46" s="28">
        <f t="shared" si="3"/>
        <v>0</v>
      </c>
      <c r="I46" s="29">
        <v>9</v>
      </c>
      <c r="J46" s="28">
        <f t="shared" si="4"/>
        <v>0</v>
      </c>
      <c r="K46" s="29" t="s">
        <v>37</v>
      </c>
      <c r="L46" s="28">
        <f t="shared" si="5"/>
        <v>0</v>
      </c>
      <c r="M46" s="29">
        <v>321</v>
      </c>
      <c r="N46" s="28">
        <f t="shared" si="6"/>
        <v>5</v>
      </c>
    </row>
    <row r="47" spans="1:14" x14ac:dyDescent="0.2">
      <c r="A47" s="27" t="s">
        <v>173</v>
      </c>
      <c r="B47" s="32">
        <f t="shared" si="0"/>
        <v>15</v>
      </c>
      <c r="C47" s="29" t="s">
        <v>57</v>
      </c>
      <c r="D47" s="28">
        <f t="shared" si="1"/>
        <v>5</v>
      </c>
      <c r="E47" s="29" t="s">
        <v>108</v>
      </c>
      <c r="F47" s="28">
        <f t="shared" si="2"/>
        <v>5</v>
      </c>
      <c r="G47" s="29" t="s">
        <v>94</v>
      </c>
      <c r="H47" s="28">
        <f t="shared" si="3"/>
        <v>0</v>
      </c>
      <c r="I47" s="29">
        <v>9</v>
      </c>
      <c r="J47" s="28">
        <f t="shared" si="4"/>
        <v>0</v>
      </c>
      <c r="K47" s="29" t="s">
        <v>37</v>
      </c>
      <c r="L47" s="28">
        <f t="shared" si="5"/>
        <v>0</v>
      </c>
      <c r="M47" s="29">
        <v>320</v>
      </c>
      <c r="N47" s="28">
        <f t="shared" si="6"/>
        <v>5</v>
      </c>
    </row>
    <row r="48" spans="1:14" x14ac:dyDescent="0.2">
      <c r="A48" s="27" t="s">
        <v>459</v>
      </c>
      <c r="B48" s="32">
        <f t="shared" si="0"/>
        <v>15</v>
      </c>
      <c r="C48" s="29" t="s">
        <v>57</v>
      </c>
      <c r="D48" s="28">
        <f t="shared" si="1"/>
        <v>5</v>
      </c>
      <c r="E48" s="29" t="s">
        <v>58</v>
      </c>
      <c r="F48" s="28">
        <f t="shared" si="2"/>
        <v>0</v>
      </c>
      <c r="G48" s="29" t="s">
        <v>52</v>
      </c>
      <c r="H48" s="28">
        <f t="shared" si="3"/>
        <v>0</v>
      </c>
      <c r="I48" s="29">
        <v>15</v>
      </c>
      <c r="J48" s="28">
        <f t="shared" si="4"/>
        <v>5</v>
      </c>
      <c r="K48" s="29" t="s">
        <v>37</v>
      </c>
      <c r="L48" s="28">
        <f t="shared" si="5"/>
        <v>0</v>
      </c>
      <c r="M48" s="29">
        <v>320</v>
      </c>
      <c r="N48" s="28">
        <f t="shared" si="6"/>
        <v>5</v>
      </c>
    </row>
    <row r="49" spans="1:14" x14ac:dyDescent="0.2">
      <c r="A49" s="27" t="s">
        <v>446</v>
      </c>
      <c r="B49" s="32">
        <f t="shared" si="0"/>
        <v>15</v>
      </c>
      <c r="C49" s="29" t="s">
        <v>57</v>
      </c>
      <c r="D49" s="28">
        <f t="shared" si="1"/>
        <v>5</v>
      </c>
      <c r="E49" s="29" t="s">
        <v>108</v>
      </c>
      <c r="F49" s="28">
        <f t="shared" si="2"/>
        <v>5</v>
      </c>
      <c r="G49" s="29" t="s">
        <v>52</v>
      </c>
      <c r="H49" s="28">
        <f t="shared" si="3"/>
        <v>0</v>
      </c>
      <c r="I49" s="29">
        <v>15</v>
      </c>
      <c r="J49" s="28">
        <f t="shared" si="4"/>
        <v>5</v>
      </c>
      <c r="K49" s="29" t="s">
        <v>37</v>
      </c>
      <c r="L49" s="28">
        <f t="shared" si="5"/>
        <v>0</v>
      </c>
      <c r="M49" s="29">
        <v>400</v>
      </c>
      <c r="N49" s="28">
        <f t="shared" si="6"/>
        <v>0</v>
      </c>
    </row>
    <row r="50" spans="1:14" x14ac:dyDescent="0.2">
      <c r="A50" s="27" t="s">
        <v>177</v>
      </c>
      <c r="B50" s="32">
        <f t="shared" si="0"/>
        <v>14</v>
      </c>
      <c r="C50" s="29" t="s">
        <v>57</v>
      </c>
      <c r="D50" s="28">
        <f t="shared" si="1"/>
        <v>5</v>
      </c>
      <c r="E50" s="29" t="s">
        <v>108</v>
      </c>
      <c r="F50" s="28">
        <f t="shared" si="2"/>
        <v>5</v>
      </c>
      <c r="G50" s="29" t="s">
        <v>94</v>
      </c>
      <c r="H50" s="28">
        <f t="shared" si="3"/>
        <v>0</v>
      </c>
      <c r="I50" s="29">
        <v>20</v>
      </c>
      <c r="J50" s="28">
        <f t="shared" si="4"/>
        <v>1</v>
      </c>
      <c r="K50" s="29" t="s">
        <v>37</v>
      </c>
      <c r="L50" s="28">
        <f t="shared" si="5"/>
        <v>0</v>
      </c>
      <c r="M50" s="29">
        <v>300</v>
      </c>
      <c r="N50" s="28">
        <f t="shared" si="6"/>
        <v>3</v>
      </c>
    </row>
    <row r="51" spans="1:14" x14ac:dyDescent="0.2">
      <c r="A51" s="27" t="s">
        <v>170</v>
      </c>
      <c r="B51" s="32">
        <f t="shared" si="0"/>
        <v>14</v>
      </c>
      <c r="C51" s="29" t="s">
        <v>57</v>
      </c>
      <c r="D51" s="28">
        <f t="shared" si="1"/>
        <v>5</v>
      </c>
      <c r="E51" s="29" t="s">
        <v>108</v>
      </c>
      <c r="F51" s="28">
        <f t="shared" si="2"/>
        <v>5</v>
      </c>
      <c r="G51" s="29" t="s">
        <v>94</v>
      </c>
      <c r="H51" s="28">
        <f t="shared" si="3"/>
        <v>0</v>
      </c>
      <c r="I51" s="29">
        <v>14</v>
      </c>
      <c r="J51" s="28">
        <f t="shared" si="4"/>
        <v>3</v>
      </c>
      <c r="K51" s="29" t="s">
        <v>37</v>
      </c>
      <c r="L51" s="28">
        <f t="shared" si="5"/>
        <v>0</v>
      </c>
      <c r="M51" s="29">
        <v>357</v>
      </c>
      <c r="N51" s="28">
        <f t="shared" si="6"/>
        <v>1</v>
      </c>
    </row>
    <row r="52" spans="1:14" x14ac:dyDescent="0.2">
      <c r="A52" s="27" t="s">
        <v>432</v>
      </c>
      <c r="B52" s="32">
        <f t="shared" si="0"/>
        <v>14</v>
      </c>
      <c r="C52" s="29" t="s">
        <v>57</v>
      </c>
      <c r="D52" s="28">
        <f t="shared" si="1"/>
        <v>5</v>
      </c>
      <c r="E52" s="29" t="s">
        <v>108</v>
      </c>
      <c r="F52" s="28">
        <f t="shared" si="2"/>
        <v>5</v>
      </c>
      <c r="G52" s="29" t="s">
        <v>52</v>
      </c>
      <c r="H52" s="28">
        <f t="shared" si="3"/>
        <v>0</v>
      </c>
      <c r="I52" s="29">
        <v>12</v>
      </c>
      <c r="J52" s="28">
        <f t="shared" si="4"/>
        <v>1</v>
      </c>
      <c r="K52" s="29" t="s">
        <v>37</v>
      </c>
      <c r="L52" s="28">
        <f t="shared" si="5"/>
        <v>0</v>
      </c>
      <c r="M52" s="29">
        <v>310</v>
      </c>
      <c r="N52" s="28">
        <f t="shared" si="6"/>
        <v>3</v>
      </c>
    </row>
    <row r="53" spans="1:14" x14ac:dyDescent="0.2">
      <c r="A53" s="27" t="s">
        <v>202</v>
      </c>
      <c r="B53" s="32">
        <f t="shared" si="0"/>
        <v>14</v>
      </c>
      <c r="C53" s="29" t="s">
        <v>57</v>
      </c>
      <c r="D53" s="28">
        <f t="shared" si="1"/>
        <v>5</v>
      </c>
      <c r="E53" s="29" t="s">
        <v>108</v>
      </c>
      <c r="F53" s="28">
        <f t="shared" si="2"/>
        <v>5</v>
      </c>
      <c r="G53" s="29" t="s">
        <v>52</v>
      </c>
      <c r="H53" s="28">
        <f t="shared" si="3"/>
        <v>0</v>
      </c>
      <c r="I53" s="29">
        <v>11</v>
      </c>
      <c r="J53" s="28">
        <f t="shared" si="4"/>
        <v>1</v>
      </c>
      <c r="K53" s="29" t="s">
        <v>37</v>
      </c>
      <c r="L53" s="28">
        <f t="shared" si="5"/>
        <v>0</v>
      </c>
      <c r="M53" s="29">
        <v>310</v>
      </c>
      <c r="N53" s="28">
        <f t="shared" si="6"/>
        <v>3</v>
      </c>
    </row>
    <row r="54" spans="1:14" x14ac:dyDescent="0.2">
      <c r="A54" s="27" t="s">
        <v>260</v>
      </c>
      <c r="B54" s="32">
        <f t="shared" si="0"/>
        <v>14</v>
      </c>
      <c r="C54" s="29" t="s">
        <v>57</v>
      </c>
      <c r="D54" s="28">
        <f t="shared" si="1"/>
        <v>5</v>
      </c>
      <c r="E54" s="29" t="s">
        <v>108</v>
      </c>
      <c r="F54" s="28">
        <f t="shared" si="2"/>
        <v>5</v>
      </c>
      <c r="G54" s="29" t="s">
        <v>58</v>
      </c>
      <c r="H54" s="28">
        <f t="shared" si="3"/>
        <v>0</v>
      </c>
      <c r="I54" s="29">
        <v>10</v>
      </c>
      <c r="J54" s="28">
        <f t="shared" si="4"/>
        <v>1</v>
      </c>
      <c r="K54" s="29" t="s">
        <v>37</v>
      </c>
      <c r="L54" s="28">
        <f t="shared" si="5"/>
        <v>0</v>
      </c>
      <c r="M54" s="29">
        <v>300</v>
      </c>
      <c r="N54" s="28">
        <f t="shared" si="6"/>
        <v>3</v>
      </c>
    </row>
    <row r="55" spans="1:14" x14ac:dyDescent="0.2">
      <c r="A55" s="27" t="s">
        <v>552</v>
      </c>
      <c r="B55" s="32">
        <f t="shared" si="0"/>
        <v>14</v>
      </c>
      <c r="C55" s="29" t="s">
        <v>57</v>
      </c>
      <c r="D55" s="28">
        <f t="shared" si="1"/>
        <v>5</v>
      </c>
      <c r="E55" s="29" t="s">
        <v>108</v>
      </c>
      <c r="F55" s="28">
        <f t="shared" si="2"/>
        <v>5</v>
      </c>
      <c r="G55" s="29" t="s">
        <v>52</v>
      </c>
      <c r="H55" s="28">
        <f t="shared" si="3"/>
        <v>0</v>
      </c>
      <c r="I55" s="29">
        <v>10</v>
      </c>
      <c r="J55" s="28">
        <f t="shared" si="4"/>
        <v>1</v>
      </c>
      <c r="K55" s="29" t="s">
        <v>37</v>
      </c>
      <c r="L55" s="28">
        <f t="shared" si="5"/>
        <v>0</v>
      </c>
      <c r="M55" s="29">
        <v>310</v>
      </c>
      <c r="N55" s="28">
        <f t="shared" si="6"/>
        <v>3</v>
      </c>
    </row>
    <row r="56" spans="1:14" x14ac:dyDescent="0.2">
      <c r="A56" s="27" t="s">
        <v>282</v>
      </c>
      <c r="B56" s="32">
        <f t="shared" si="0"/>
        <v>14</v>
      </c>
      <c r="C56" s="29" t="s">
        <v>57</v>
      </c>
      <c r="D56" s="28">
        <f t="shared" si="1"/>
        <v>5</v>
      </c>
      <c r="E56" s="29" t="s">
        <v>108</v>
      </c>
      <c r="F56" s="28">
        <f t="shared" si="2"/>
        <v>5</v>
      </c>
      <c r="G56" s="29" t="s">
        <v>58</v>
      </c>
      <c r="H56" s="28">
        <f t="shared" si="3"/>
        <v>0</v>
      </c>
      <c r="I56" s="29">
        <v>12</v>
      </c>
      <c r="J56" s="28">
        <f t="shared" si="4"/>
        <v>1</v>
      </c>
      <c r="K56" s="29" t="s">
        <v>37</v>
      </c>
      <c r="L56" s="28">
        <f t="shared" si="5"/>
        <v>0</v>
      </c>
      <c r="M56" s="29">
        <v>310</v>
      </c>
      <c r="N56" s="28">
        <f t="shared" si="6"/>
        <v>3</v>
      </c>
    </row>
    <row r="57" spans="1:14" x14ac:dyDescent="0.2">
      <c r="A57" s="27" t="s">
        <v>221</v>
      </c>
      <c r="B57" s="32">
        <f t="shared" si="0"/>
        <v>14</v>
      </c>
      <c r="C57" s="29" t="s">
        <v>57</v>
      </c>
      <c r="D57" s="28">
        <f t="shared" si="1"/>
        <v>5</v>
      </c>
      <c r="E57" s="29" t="s">
        <v>108</v>
      </c>
      <c r="F57" s="28">
        <f t="shared" si="2"/>
        <v>5</v>
      </c>
      <c r="G57" s="29" t="s">
        <v>52</v>
      </c>
      <c r="H57" s="28">
        <f t="shared" si="3"/>
        <v>0</v>
      </c>
      <c r="I57" s="29">
        <v>11</v>
      </c>
      <c r="J57" s="28">
        <f t="shared" si="4"/>
        <v>1</v>
      </c>
      <c r="K57" s="29" t="s">
        <v>37</v>
      </c>
      <c r="L57" s="28">
        <f t="shared" si="5"/>
        <v>0</v>
      </c>
      <c r="M57" s="29">
        <v>337</v>
      </c>
      <c r="N57" s="28">
        <f t="shared" si="6"/>
        <v>3</v>
      </c>
    </row>
    <row r="58" spans="1:14" x14ac:dyDescent="0.2">
      <c r="A58" s="27" t="s">
        <v>205</v>
      </c>
      <c r="B58" s="32">
        <f t="shared" si="0"/>
        <v>14</v>
      </c>
      <c r="C58" s="29" t="s">
        <v>57</v>
      </c>
      <c r="D58" s="28">
        <f t="shared" si="1"/>
        <v>5</v>
      </c>
      <c r="E58" s="29" t="s">
        <v>108</v>
      </c>
      <c r="F58" s="28">
        <f t="shared" si="2"/>
        <v>5</v>
      </c>
      <c r="G58" s="29" t="s">
        <v>94</v>
      </c>
      <c r="H58" s="28">
        <f t="shared" si="3"/>
        <v>0</v>
      </c>
      <c r="I58" s="29">
        <v>13</v>
      </c>
      <c r="J58" s="28">
        <f t="shared" si="4"/>
        <v>3</v>
      </c>
      <c r="K58" s="29" t="s">
        <v>37</v>
      </c>
      <c r="L58" s="28">
        <f t="shared" si="5"/>
        <v>0</v>
      </c>
      <c r="M58" s="29">
        <v>360</v>
      </c>
      <c r="N58" s="28">
        <f t="shared" si="6"/>
        <v>1</v>
      </c>
    </row>
    <row r="59" spans="1:14" x14ac:dyDescent="0.2">
      <c r="A59" s="27" t="s">
        <v>493</v>
      </c>
      <c r="B59" s="32">
        <f t="shared" si="0"/>
        <v>14</v>
      </c>
      <c r="C59" s="29" t="s">
        <v>57</v>
      </c>
      <c r="D59" s="28">
        <f t="shared" si="1"/>
        <v>5</v>
      </c>
      <c r="E59" s="29" t="s">
        <v>108</v>
      </c>
      <c r="F59" s="28">
        <f t="shared" si="2"/>
        <v>5</v>
      </c>
      <c r="G59" s="29" t="s">
        <v>94</v>
      </c>
      <c r="H59" s="28">
        <f t="shared" si="3"/>
        <v>0</v>
      </c>
      <c r="I59" s="29">
        <v>12</v>
      </c>
      <c r="J59" s="28">
        <f t="shared" si="4"/>
        <v>1</v>
      </c>
      <c r="K59" s="29" t="s">
        <v>37</v>
      </c>
      <c r="L59" s="28">
        <f t="shared" si="5"/>
        <v>0</v>
      </c>
      <c r="M59" s="29">
        <v>340</v>
      </c>
      <c r="N59" s="28">
        <f t="shared" si="6"/>
        <v>3</v>
      </c>
    </row>
    <row r="60" spans="1:14" x14ac:dyDescent="0.2">
      <c r="A60" s="27" t="s">
        <v>371</v>
      </c>
      <c r="B60" s="32">
        <f t="shared" si="0"/>
        <v>14</v>
      </c>
      <c r="C60" s="29" t="s">
        <v>52</v>
      </c>
      <c r="D60" s="28">
        <f t="shared" si="1"/>
        <v>0</v>
      </c>
      <c r="E60" s="29" t="s">
        <v>58</v>
      </c>
      <c r="F60" s="28">
        <f t="shared" si="2"/>
        <v>0</v>
      </c>
      <c r="G60" s="29" t="s">
        <v>104</v>
      </c>
      <c r="H60" s="28">
        <f t="shared" si="3"/>
        <v>5</v>
      </c>
      <c r="I60" s="29">
        <v>11</v>
      </c>
      <c r="J60" s="28">
        <f t="shared" si="4"/>
        <v>1</v>
      </c>
      <c r="K60" s="29" t="s">
        <v>38</v>
      </c>
      <c r="L60" s="28">
        <f t="shared" si="5"/>
        <v>3</v>
      </c>
      <c r="M60" s="29">
        <v>320</v>
      </c>
      <c r="N60" s="28">
        <f t="shared" si="6"/>
        <v>5</v>
      </c>
    </row>
    <row r="61" spans="1:14" x14ac:dyDescent="0.2">
      <c r="A61" s="27" t="s">
        <v>251</v>
      </c>
      <c r="B61" s="32">
        <f t="shared" si="0"/>
        <v>14</v>
      </c>
      <c r="C61" s="29" t="s">
        <v>57</v>
      </c>
      <c r="D61" s="28">
        <f t="shared" si="1"/>
        <v>5</v>
      </c>
      <c r="E61" s="29" t="s">
        <v>108</v>
      </c>
      <c r="F61" s="28">
        <f t="shared" si="2"/>
        <v>5</v>
      </c>
      <c r="G61" s="29" t="s">
        <v>94</v>
      </c>
      <c r="H61" s="28">
        <f t="shared" si="3"/>
        <v>0</v>
      </c>
      <c r="I61" s="29">
        <v>12</v>
      </c>
      <c r="J61" s="28">
        <f t="shared" si="4"/>
        <v>1</v>
      </c>
      <c r="K61" s="29" t="s">
        <v>37</v>
      </c>
      <c r="L61" s="28">
        <f t="shared" si="5"/>
        <v>0</v>
      </c>
      <c r="M61" s="29">
        <v>335</v>
      </c>
      <c r="N61" s="28">
        <f t="shared" si="6"/>
        <v>3</v>
      </c>
    </row>
    <row r="62" spans="1:14" x14ac:dyDescent="0.2">
      <c r="A62" s="27" t="s">
        <v>491</v>
      </c>
      <c r="B62" s="32">
        <f t="shared" si="0"/>
        <v>14</v>
      </c>
      <c r="C62" s="29" t="s">
        <v>57</v>
      </c>
      <c r="D62" s="28">
        <f t="shared" si="1"/>
        <v>5</v>
      </c>
      <c r="E62" s="29" t="s">
        <v>108</v>
      </c>
      <c r="F62" s="28">
        <f t="shared" si="2"/>
        <v>5</v>
      </c>
      <c r="G62" s="29" t="s">
        <v>52</v>
      </c>
      <c r="H62" s="28">
        <f t="shared" si="3"/>
        <v>0</v>
      </c>
      <c r="I62" s="29">
        <v>13</v>
      </c>
      <c r="J62" s="28">
        <f t="shared" si="4"/>
        <v>3</v>
      </c>
      <c r="K62" s="29" t="s">
        <v>37</v>
      </c>
      <c r="L62" s="28">
        <f t="shared" si="5"/>
        <v>0</v>
      </c>
      <c r="M62" s="29">
        <v>365</v>
      </c>
      <c r="N62" s="28">
        <f t="shared" si="6"/>
        <v>1</v>
      </c>
    </row>
    <row r="63" spans="1:14" x14ac:dyDescent="0.2">
      <c r="A63" s="27" t="s">
        <v>342</v>
      </c>
      <c r="B63" s="32">
        <f t="shared" si="0"/>
        <v>14</v>
      </c>
      <c r="C63" s="29" t="s">
        <v>57</v>
      </c>
      <c r="D63" s="28">
        <f t="shared" si="1"/>
        <v>5</v>
      </c>
      <c r="E63" s="29" t="s">
        <v>94</v>
      </c>
      <c r="F63" s="28">
        <f t="shared" si="2"/>
        <v>0</v>
      </c>
      <c r="G63" s="29" t="s">
        <v>104</v>
      </c>
      <c r="H63" s="28">
        <f t="shared" si="3"/>
        <v>5</v>
      </c>
      <c r="I63" s="29">
        <v>12</v>
      </c>
      <c r="J63" s="28">
        <f t="shared" si="4"/>
        <v>1</v>
      </c>
      <c r="K63" s="29" t="s">
        <v>37</v>
      </c>
      <c r="L63" s="28">
        <f t="shared" si="5"/>
        <v>0</v>
      </c>
      <c r="M63" s="29">
        <v>310</v>
      </c>
      <c r="N63" s="28">
        <f t="shared" si="6"/>
        <v>3</v>
      </c>
    </row>
    <row r="64" spans="1:14" x14ac:dyDescent="0.2">
      <c r="A64" s="27" t="s">
        <v>299</v>
      </c>
      <c r="B64" s="32">
        <f t="shared" si="0"/>
        <v>14</v>
      </c>
      <c r="C64" s="29" t="s">
        <v>57</v>
      </c>
      <c r="D64" s="28">
        <f t="shared" si="1"/>
        <v>5</v>
      </c>
      <c r="E64" s="29" t="s">
        <v>108</v>
      </c>
      <c r="F64" s="28">
        <f t="shared" si="2"/>
        <v>5</v>
      </c>
      <c r="G64" s="29" t="s">
        <v>52</v>
      </c>
      <c r="H64" s="28">
        <f t="shared" si="3"/>
        <v>0</v>
      </c>
      <c r="I64" s="29">
        <v>10</v>
      </c>
      <c r="J64" s="28">
        <f t="shared" si="4"/>
        <v>1</v>
      </c>
      <c r="K64" s="29" t="s">
        <v>37</v>
      </c>
      <c r="L64" s="28">
        <f t="shared" si="5"/>
        <v>0</v>
      </c>
      <c r="M64" s="29">
        <v>333</v>
      </c>
      <c r="N64" s="28">
        <f t="shared" si="6"/>
        <v>3</v>
      </c>
    </row>
    <row r="65" spans="1:14" x14ac:dyDescent="0.2">
      <c r="A65" s="27" t="s">
        <v>363</v>
      </c>
      <c r="B65" s="32">
        <f t="shared" si="0"/>
        <v>14</v>
      </c>
      <c r="C65" s="29" t="s">
        <v>57</v>
      </c>
      <c r="D65" s="28">
        <f t="shared" si="1"/>
        <v>5</v>
      </c>
      <c r="E65" s="29" t="s">
        <v>108</v>
      </c>
      <c r="F65" s="28">
        <f t="shared" si="2"/>
        <v>5</v>
      </c>
      <c r="G65" s="29" t="s">
        <v>58</v>
      </c>
      <c r="H65" s="28">
        <f t="shared" si="3"/>
        <v>0</v>
      </c>
      <c r="I65" s="29">
        <v>12</v>
      </c>
      <c r="J65" s="28">
        <f t="shared" si="4"/>
        <v>1</v>
      </c>
      <c r="K65" s="29" t="s">
        <v>37</v>
      </c>
      <c r="L65" s="28">
        <f t="shared" si="5"/>
        <v>0</v>
      </c>
      <c r="M65" s="29">
        <v>300</v>
      </c>
      <c r="N65" s="28">
        <f t="shared" si="6"/>
        <v>3</v>
      </c>
    </row>
    <row r="66" spans="1:14" x14ac:dyDescent="0.2">
      <c r="A66" s="27" t="s">
        <v>357</v>
      </c>
      <c r="B66" s="32">
        <f t="shared" si="0"/>
        <v>14</v>
      </c>
      <c r="C66" s="29" t="s">
        <v>57</v>
      </c>
      <c r="D66" s="28">
        <f t="shared" si="1"/>
        <v>5</v>
      </c>
      <c r="E66" s="29" t="s">
        <v>58</v>
      </c>
      <c r="F66" s="28">
        <f t="shared" si="2"/>
        <v>0</v>
      </c>
      <c r="G66" s="29" t="s">
        <v>104</v>
      </c>
      <c r="H66" s="28">
        <f t="shared" si="3"/>
        <v>5</v>
      </c>
      <c r="I66" s="29">
        <v>10</v>
      </c>
      <c r="J66" s="28">
        <f t="shared" si="4"/>
        <v>1</v>
      </c>
      <c r="K66" s="29" t="s">
        <v>37</v>
      </c>
      <c r="L66" s="28">
        <f t="shared" si="5"/>
        <v>0</v>
      </c>
      <c r="M66" s="29">
        <v>335</v>
      </c>
      <c r="N66" s="28">
        <f t="shared" si="6"/>
        <v>3</v>
      </c>
    </row>
    <row r="67" spans="1:14" x14ac:dyDescent="0.2">
      <c r="A67" s="27" t="s">
        <v>167</v>
      </c>
      <c r="B67" s="32">
        <f t="shared" si="0"/>
        <v>14</v>
      </c>
      <c r="C67" s="29" t="s">
        <v>57</v>
      </c>
      <c r="D67" s="28">
        <f t="shared" si="1"/>
        <v>5</v>
      </c>
      <c r="E67" s="29" t="s">
        <v>108</v>
      </c>
      <c r="F67" s="28">
        <f t="shared" si="2"/>
        <v>5</v>
      </c>
      <c r="G67" s="29" t="s">
        <v>94</v>
      </c>
      <c r="H67" s="28">
        <f t="shared" si="3"/>
        <v>0</v>
      </c>
      <c r="I67" s="29">
        <v>12</v>
      </c>
      <c r="J67" s="28">
        <f t="shared" si="4"/>
        <v>1</v>
      </c>
      <c r="K67" s="29" t="s">
        <v>37</v>
      </c>
      <c r="L67" s="28">
        <f t="shared" si="5"/>
        <v>0</v>
      </c>
      <c r="M67" s="29">
        <v>340</v>
      </c>
      <c r="N67" s="28">
        <f t="shared" si="6"/>
        <v>3</v>
      </c>
    </row>
    <row r="68" spans="1:14" x14ac:dyDescent="0.2">
      <c r="A68" s="27" t="s">
        <v>502</v>
      </c>
      <c r="B68" s="32">
        <f t="shared" si="0"/>
        <v>14</v>
      </c>
      <c r="C68" s="29" t="s">
        <v>57</v>
      </c>
      <c r="D68" s="28">
        <f t="shared" si="1"/>
        <v>5</v>
      </c>
      <c r="E68" s="29" t="s">
        <v>52</v>
      </c>
      <c r="F68" s="28">
        <f t="shared" si="2"/>
        <v>0</v>
      </c>
      <c r="G68" s="29" t="s">
        <v>104</v>
      </c>
      <c r="H68" s="28">
        <f t="shared" si="3"/>
        <v>5</v>
      </c>
      <c r="I68" s="29">
        <v>12</v>
      </c>
      <c r="J68" s="28">
        <f t="shared" si="4"/>
        <v>1</v>
      </c>
      <c r="K68" s="29" t="s">
        <v>37</v>
      </c>
      <c r="L68" s="28">
        <f t="shared" si="5"/>
        <v>0</v>
      </c>
      <c r="M68" s="29">
        <v>335</v>
      </c>
      <c r="N68" s="28">
        <f t="shared" si="6"/>
        <v>3</v>
      </c>
    </row>
    <row r="69" spans="1:14" x14ac:dyDescent="0.2">
      <c r="A69" s="27" t="s">
        <v>414</v>
      </c>
      <c r="B69" s="32">
        <f t="shared" ref="B69:B132" si="7">D69+F69+H69+J69+L69+N69</f>
        <v>14</v>
      </c>
      <c r="C69" s="29" t="s">
        <v>58</v>
      </c>
      <c r="D69" s="28">
        <f t="shared" ref="D69:D132" si="8">IF(C69=C$3, 5,) + IF(AND(C69=E$3, E69=C$3), 2.5, 0)</f>
        <v>0</v>
      </c>
      <c r="E69" s="29" t="s">
        <v>108</v>
      </c>
      <c r="F69" s="28">
        <f t="shared" ref="F69:F132" si="9">IF(E69=E$3,5, 0) + IF(AND(E69=C$3, C69=E$3), 2.5, 0)</f>
        <v>5</v>
      </c>
      <c r="G69" s="29" t="s">
        <v>104</v>
      </c>
      <c r="H69" s="28">
        <f t="shared" ref="H69:H132" si="10">IF(G69=G$3, 5, 0)</f>
        <v>5</v>
      </c>
      <c r="I69" s="29">
        <v>11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1</v>
      </c>
      <c r="K69" s="29" t="s">
        <v>37</v>
      </c>
      <c r="L69" s="28">
        <f t="shared" ref="L69:L132" si="12">IF(K69=K$3, 3, 0)</f>
        <v>0</v>
      </c>
      <c r="M69" s="29">
        <v>347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3</v>
      </c>
    </row>
    <row r="70" spans="1:14" x14ac:dyDescent="0.2">
      <c r="A70" s="27" t="s">
        <v>207</v>
      </c>
      <c r="B70" s="32">
        <f t="shared" si="7"/>
        <v>13</v>
      </c>
      <c r="C70" s="29" t="s">
        <v>57</v>
      </c>
      <c r="D70" s="28">
        <f t="shared" si="8"/>
        <v>5</v>
      </c>
      <c r="E70" s="29" t="s">
        <v>104</v>
      </c>
      <c r="F70" s="28">
        <f t="shared" si="9"/>
        <v>0</v>
      </c>
      <c r="G70" s="29" t="s">
        <v>52</v>
      </c>
      <c r="H70" s="28">
        <f t="shared" si="10"/>
        <v>0</v>
      </c>
      <c r="I70" s="29">
        <v>13</v>
      </c>
      <c r="J70" s="28">
        <f t="shared" si="11"/>
        <v>3</v>
      </c>
      <c r="K70" s="29" t="s">
        <v>37</v>
      </c>
      <c r="L70" s="28">
        <f t="shared" si="12"/>
        <v>0</v>
      </c>
      <c r="M70" s="29">
        <v>317</v>
      </c>
      <c r="N70" s="28">
        <f t="shared" si="13"/>
        <v>5</v>
      </c>
    </row>
    <row r="71" spans="1:14" x14ac:dyDescent="0.2">
      <c r="A71" s="27" t="s">
        <v>377</v>
      </c>
      <c r="B71" s="32">
        <f t="shared" si="7"/>
        <v>13</v>
      </c>
      <c r="C71" s="29" t="s">
        <v>57</v>
      </c>
      <c r="D71" s="28">
        <f t="shared" si="8"/>
        <v>5</v>
      </c>
      <c r="E71" s="29" t="s">
        <v>104</v>
      </c>
      <c r="F71" s="28">
        <f t="shared" si="9"/>
        <v>0</v>
      </c>
      <c r="G71" s="29" t="s">
        <v>52</v>
      </c>
      <c r="H71" s="28">
        <f t="shared" si="10"/>
        <v>0</v>
      </c>
      <c r="I71" s="29">
        <v>13</v>
      </c>
      <c r="J71" s="28">
        <f t="shared" si="11"/>
        <v>3</v>
      </c>
      <c r="K71" s="29" t="s">
        <v>37</v>
      </c>
      <c r="L71" s="28">
        <f t="shared" si="12"/>
        <v>0</v>
      </c>
      <c r="M71" s="29">
        <v>330</v>
      </c>
      <c r="N71" s="28">
        <f t="shared" si="13"/>
        <v>5</v>
      </c>
    </row>
    <row r="72" spans="1:14" x14ac:dyDescent="0.2">
      <c r="A72" s="27" t="s">
        <v>229</v>
      </c>
      <c r="B72" s="32">
        <f t="shared" si="7"/>
        <v>13</v>
      </c>
      <c r="C72" s="29" t="s">
        <v>58</v>
      </c>
      <c r="D72" s="28">
        <f t="shared" si="8"/>
        <v>0</v>
      </c>
      <c r="E72" s="29" t="s">
        <v>108</v>
      </c>
      <c r="F72" s="28">
        <f t="shared" si="9"/>
        <v>5</v>
      </c>
      <c r="G72" s="29" t="s">
        <v>57</v>
      </c>
      <c r="H72" s="28">
        <f t="shared" si="10"/>
        <v>0</v>
      </c>
      <c r="I72" s="29">
        <v>13</v>
      </c>
      <c r="J72" s="28">
        <f t="shared" si="11"/>
        <v>3</v>
      </c>
      <c r="K72" s="29" t="s">
        <v>37</v>
      </c>
      <c r="L72" s="28">
        <f t="shared" si="12"/>
        <v>0</v>
      </c>
      <c r="M72" s="29">
        <v>320</v>
      </c>
      <c r="N72" s="28">
        <f t="shared" si="13"/>
        <v>5</v>
      </c>
    </row>
    <row r="73" spans="1:14" x14ac:dyDescent="0.2">
      <c r="A73" s="27" t="s">
        <v>513</v>
      </c>
      <c r="B73" s="32">
        <f t="shared" si="7"/>
        <v>13</v>
      </c>
      <c r="C73" s="29" t="s">
        <v>57</v>
      </c>
      <c r="D73" s="28">
        <f t="shared" si="8"/>
        <v>5</v>
      </c>
      <c r="E73" s="29" t="s">
        <v>94</v>
      </c>
      <c r="F73" s="28">
        <f t="shared" si="9"/>
        <v>0</v>
      </c>
      <c r="G73" s="29" t="s">
        <v>58</v>
      </c>
      <c r="H73" s="28">
        <f t="shared" si="10"/>
        <v>0</v>
      </c>
      <c r="I73" s="29">
        <v>13</v>
      </c>
      <c r="J73" s="28">
        <f t="shared" si="11"/>
        <v>3</v>
      </c>
      <c r="K73" s="29" t="s">
        <v>37</v>
      </c>
      <c r="L73" s="28">
        <f t="shared" si="12"/>
        <v>0</v>
      </c>
      <c r="M73" s="29">
        <v>313</v>
      </c>
      <c r="N73" s="28">
        <f t="shared" si="13"/>
        <v>5</v>
      </c>
    </row>
    <row r="74" spans="1:14" x14ac:dyDescent="0.2">
      <c r="A74" s="27" t="s">
        <v>262</v>
      </c>
      <c r="B74" s="32">
        <f t="shared" si="7"/>
        <v>13</v>
      </c>
      <c r="C74" s="29" t="s">
        <v>57</v>
      </c>
      <c r="D74" s="28">
        <f t="shared" si="8"/>
        <v>5</v>
      </c>
      <c r="E74" s="29" t="s">
        <v>108</v>
      </c>
      <c r="F74" s="28">
        <f t="shared" si="9"/>
        <v>5</v>
      </c>
      <c r="G74" s="29" t="s">
        <v>94</v>
      </c>
      <c r="H74" s="28">
        <f t="shared" si="10"/>
        <v>0</v>
      </c>
      <c r="I74" s="29">
        <v>8</v>
      </c>
      <c r="J74" s="28">
        <f t="shared" si="11"/>
        <v>0</v>
      </c>
      <c r="K74" s="29" t="s">
        <v>37</v>
      </c>
      <c r="L74" s="28">
        <f t="shared" si="12"/>
        <v>0</v>
      </c>
      <c r="M74" s="29">
        <v>308</v>
      </c>
      <c r="N74" s="28">
        <f t="shared" si="13"/>
        <v>3</v>
      </c>
    </row>
    <row r="75" spans="1:14" x14ac:dyDescent="0.2">
      <c r="A75" s="27" t="s">
        <v>266</v>
      </c>
      <c r="B75" s="32">
        <f t="shared" si="7"/>
        <v>13</v>
      </c>
      <c r="C75" s="29" t="s">
        <v>57</v>
      </c>
      <c r="D75" s="28">
        <f t="shared" si="8"/>
        <v>5</v>
      </c>
      <c r="E75" s="29" t="s">
        <v>108</v>
      </c>
      <c r="F75" s="28">
        <f t="shared" si="9"/>
        <v>5</v>
      </c>
      <c r="G75" s="29" t="s">
        <v>58</v>
      </c>
      <c r="H75" s="28">
        <f t="shared" si="10"/>
        <v>0</v>
      </c>
      <c r="I75" s="29">
        <v>9</v>
      </c>
      <c r="J75" s="28">
        <f t="shared" si="11"/>
        <v>0</v>
      </c>
      <c r="K75" s="29" t="s">
        <v>37</v>
      </c>
      <c r="L75" s="28">
        <f t="shared" si="12"/>
        <v>0</v>
      </c>
      <c r="M75" s="29">
        <v>340</v>
      </c>
      <c r="N75" s="28">
        <f t="shared" si="13"/>
        <v>3</v>
      </c>
    </row>
    <row r="76" spans="1:14" x14ac:dyDescent="0.2">
      <c r="A76" s="27" t="s">
        <v>171</v>
      </c>
      <c r="B76" s="32">
        <f t="shared" si="7"/>
        <v>13</v>
      </c>
      <c r="C76" s="29" t="s">
        <v>104</v>
      </c>
      <c r="D76" s="28">
        <f t="shared" si="8"/>
        <v>0</v>
      </c>
      <c r="E76" s="29" t="s">
        <v>108</v>
      </c>
      <c r="F76" s="28">
        <f t="shared" si="9"/>
        <v>5</v>
      </c>
      <c r="G76" s="29" t="s">
        <v>52</v>
      </c>
      <c r="H76" s="28">
        <f t="shared" si="10"/>
        <v>0</v>
      </c>
      <c r="I76" s="29">
        <v>14</v>
      </c>
      <c r="J76" s="28">
        <f t="shared" si="11"/>
        <v>3</v>
      </c>
      <c r="K76" s="29" t="s">
        <v>35</v>
      </c>
      <c r="L76" s="28">
        <f t="shared" si="12"/>
        <v>0</v>
      </c>
      <c r="M76" s="29">
        <v>320</v>
      </c>
      <c r="N76" s="28">
        <f t="shared" si="13"/>
        <v>5</v>
      </c>
    </row>
    <row r="77" spans="1:14" x14ac:dyDescent="0.2">
      <c r="A77" s="27" t="s">
        <v>176</v>
      </c>
      <c r="B77" s="32">
        <f t="shared" si="7"/>
        <v>13</v>
      </c>
      <c r="C77" s="29" t="s">
        <v>57</v>
      </c>
      <c r="D77" s="28">
        <f t="shared" si="8"/>
        <v>5</v>
      </c>
      <c r="E77" s="29" t="s">
        <v>108</v>
      </c>
      <c r="F77" s="28">
        <f t="shared" si="9"/>
        <v>5</v>
      </c>
      <c r="G77" s="29" t="s">
        <v>58</v>
      </c>
      <c r="H77" s="28">
        <f t="shared" si="10"/>
        <v>0</v>
      </c>
      <c r="I77" s="29">
        <v>9</v>
      </c>
      <c r="J77" s="28">
        <f t="shared" si="11"/>
        <v>0</v>
      </c>
      <c r="K77" s="29" t="s">
        <v>37</v>
      </c>
      <c r="L77" s="28">
        <f t="shared" si="12"/>
        <v>0</v>
      </c>
      <c r="M77" s="29">
        <v>310</v>
      </c>
      <c r="N77" s="28">
        <f t="shared" si="13"/>
        <v>3</v>
      </c>
    </row>
    <row r="78" spans="1:14" x14ac:dyDescent="0.2">
      <c r="A78" s="27" t="s">
        <v>193</v>
      </c>
      <c r="B78" s="32">
        <f t="shared" si="7"/>
        <v>13</v>
      </c>
      <c r="C78" s="29" t="s">
        <v>57</v>
      </c>
      <c r="D78" s="28">
        <f t="shared" si="8"/>
        <v>5</v>
      </c>
      <c r="E78" s="29" t="s">
        <v>108</v>
      </c>
      <c r="F78" s="28">
        <f t="shared" si="9"/>
        <v>5</v>
      </c>
      <c r="G78" s="29" t="s">
        <v>58</v>
      </c>
      <c r="H78" s="28">
        <f t="shared" si="10"/>
        <v>0</v>
      </c>
      <c r="I78" s="29">
        <v>9</v>
      </c>
      <c r="J78" s="28">
        <f t="shared" si="11"/>
        <v>0</v>
      </c>
      <c r="K78" s="29" t="s">
        <v>37</v>
      </c>
      <c r="L78" s="28">
        <f t="shared" si="12"/>
        <v>0</v>
      </c>
      <c r="M78" s="29">
        <v>300</v>
      </c>
      <c r="N78" s="28">
        <f t="shared" si="13"/>
        <v>3</v>
      </c>
    </row>
    <row r="79" spans="1:14" x14ac:dyDescent="0.2">
      <c r="A79" s="27" t="s">
        <v>240</v>
      </c>
      <c r="B79" s="32">
        <f t="shared" si="7"/>
        <v>13</v>
      </c>
      <c r="C79" s="29" t="s">
        <v>108</v>
      </c>
      <c r="D79" s="28">
        <f t="shared" si="8"/>
        <v>2.5</v>
      </c>
      <c r="E79" s="29" t="s">
        <v>57</v>
      </c>
      <c r="F79" s="28">
        <f t="shared" si="9"/>
        <v>2.5</v>
      </c>
      <c r="G79" s="29" t="s">
        <v>52</v>
      </c>
      <c r="H79" s="28">
        <f t="shared" si="10"/>
        <v>0</v>
      </c>
      <c r="I79" s="29">
        <v>13</v>
      </c>
      <c r="J79" s="28">
        <f t="shared" si="11"/>
        <v>3</v>
      </c>
      <c r="K79" s="29" t="s">
        <v>37</v>
      </c>
      <c r="L79" s="28">
        <f t="shared" si="12"/>
        <v>0</v>
      </c>
      <c r="M79" s="29">
        <v>316</v>
      </c>
      <c r="N79" s="28">
        <f t="shared" si="13"/>
        <v>5</v>
      </c>
    </row>
    <row r="80" spans="1:14" x14ac:dyDescent="0.2">
      <c r="A80" s="27" t="s">
        <v>140</v>
      </c>
      <c r="B80" s="32">
        <f t="shared" si="7"/>
        <v>13</v>
      </c>
      <c r="C80" s="29" t="s">
        <v>57</v>
      </c>
      <c r="D80" s="28">
        <f t="shared" si="8"/>
        <v>5</v>
      </c>
      <c r="E80" s="29" t="s">
        <v>104</v>
      </c>
      <c r="F80" s="28">
        <f t="shared" si="9"/>
        <v>0</v>
      </c>
      <c r="G80" s="29" t="s">
        <v>94</v>
      </c>
      <c r="H80" s="28">
        <f t="shared" si="10"/>
        <v>0</v>
      </c>
      <c r="I80" s="29">
        <v>14</v>
      </c>
      <c r="J80" s="28">
        <f t="shared" si="11"/>
        <v>3</v>
      </c>
      <c r="K80" s="29" t="s">
        <v>37</v>
      </c>
      <c r="L80" s="28">
        <f t="shared" si="12"/>
        <v>0</v>
      </c>
      <c r="M80" s="29">
        <v>330</v>
      </c>
      <c r="N80" s="28">
        <f t="shared" si="13"/>
        <v>5</v>
      </c>
    </row>
    <row r="81" spans="1:14" x14ac:dyDescent="0.2">
      <c r="A81" s="27" t="s">
        <v>441</v>
      </c>
      <c r="B81" s="32">
        <f t="shared" si="7"/>
        <v>13</v>
      </c>
      <c r="C81" s="29" t="s">
        <v>57</v>
      </c>
      <c r="D81" s="28">
        <f t="shared" si="8"/>
        <v>5</v>
      </c>
      <c r="E81" s="29" t="s">
        <v>108</v>
      </c>
      <c r="F81" s="28">
        <f t="shared" si="9"/>
        <v>5</v>
      </c>
      <c r="G81" s="29" t="s">
        <v>94</v>
      </c>
      <c r="H81" s="28">
        <f t="shared" si="10"/>
        <v>0</v>
      </c>
      <c r="I81" s="29">
        <v>8</v>
      </c>
      <c r="J81" s="28">
        <f t="shared" si="11"/>
        <v>0</v>
      </c>
      <c r="K81" s="29" t="s">
        <v>37</v>
      </c>
      <c r="L81" s="28">
        <f t="shared" si="12"/>
        <v>0</v>
      </c>
      <c r="M81" s="29">
        <v>300</v>
      </c>
      <c r="N81" s="28">
        <f t="shared" si="13"/>
        <v>3</v>
      </c>
    </row>
    <row r="82" spans="1:14" x14ac:dyDescent="0.2">
      <c r="A82" s="27" t="s">
        <v>181</v>
      </c>
      <c r="B82" s="32">
        <f t="shared" si="7"/>
        <v>12</v>
      </c>
      <c r="C82" s="29" t="s">
        <v>57</v>
      </c>
      <c r="D82" s="28">
        <f t="shared" si="8"/>
        <v>5</v>
      </c>
      <c r="E82" s="29" t="s">
        <v>108</v>
      </c>
      <c r="F82" s="28">
        <f t="shared" si="9"/>
        <v>5</v>
      </c>
      <c r="G82" s="29" t="s">
        <v>58</v>
      </c>
      <c r="H82" s="28">
        <f t="shared" si="10"/>
        <v>0</v>
      </c>
      <c r="I82" s="29">
        <v>11</v>
      </c>
      <c r="J82" s="28">
        <f t="shared" si="11"/>
        <v>1</v>
      </c>
      <c r="K82" s="29" t="s">
        <v>37</v>
      </c>
      <c r="L82" s="28">
        <f t="shared" si="12"/>
        <v>0</v>
      </c>
      <c r="M82" s="29">
        <v>349</v>
      </c>
      <c r="N82" s="28">
        <f t="shared" si="13"/>
        <v>1</v>
      </c>
    </row>
    <row r="83" spans="1:14" x14ac:dyDescent="0.2">
      <c r="A83" s="27" t="s">
        <v>259</v>
      </c>
      <c r="B83" s="32">
        <f t="shared" si="7"/>
        <v>12</v>
      </c>
      <c r="C83" s="29" t="s">
        <v>57</v>
      </c>
      <c r="D83" s="28">
        <f t="shared" si="8"/>
        <v>5</v>
      </c>
      <c r="E83" s="29" t="s">
        <v>108</v>
      </c>
      <c r="F83" s="28">
        <f t="shared" si="9"/>
        <v>5</v>
      </c>
      <c r="G83" s="29" t="s">
        <v>52</v>
      </c>
      <c r="H83" s="28">
        <f t="shared" si="10"/>
        <v>0</v>
      </c>
      <c r="I83" s="29">
        <v>11</v>
      </c>
      <c r="J83" s="28">
        <f t="shared" si="11"/>
        <v>1</v>
      </c>
      <c r="K83" s="29" t="s">
        <v>37</v>
      </c>
      <c r="L83" s="28">
        <f t="shared" si="12"/>
        <v>0</v>
      </c>
      <c r="M83" s="29">
        <v>294</v>
      </c>
      <c r="N83" s="28">
        <f t="shared" si="13"/>
        <v>1</v>
      </c>
    </row>
    <row r="84" spans="1:14" x14ac:dyDescent="0.2">
      <c r="A84" s="27" t="s">
        <v>283</v>
      </c>
      <c r="B84" s="32">
        <f t="shared" si="7"/>
        <v>12</v>
      </c>
      <c r="C84" s="29" t="s">
        <v>57</v>
      </c>
      <c r="D84" s="28">
        <f t="shared" si="8"/>
        <v>5</v>
      </c>
      <c r="E84" s="29" t="s">
        <v>108</v>
      </c>
      <c r="F84" s="28">
        <f t="shared" si="9"/>
        <v>5</v>
      </c>
      <c r="G84" s="29" t="s">
        <v>94</v>
      </c>
      <c r="H84" s="28">
        <f t="shared" si="10"/>
        <v>0</v>
      </c>
      <c r="I84" s="29">
        <v>11</v>
      </c>
      <c r="J84" s="28">
        <f t="shared" si="11"/>
        <v>1</v>
      </c>
      <c r="K84" s="29" t="s">
        <v>37</v>
      </c>
      <c r="L84" s="28">
        <f t="shared" si="12"/>
        <v>0</v>
      </c>
      <c r="M84" s="29">
        <v>352</v>
      </c>
      <c r="N84" s="28">
        <f t="shared" si="13"/>
        <v>1</v>
      </c>
    </row>
    <row r="85" spans="1:14" x14ac:dyDescent="0.2">
      <c r="A85" s="27" t="s">
        <v>486</v>
      </c>
      <c r="B85" s="32">
        <f t="shared" si="7"/>
        <v>12</v>
      </c>
      <c r="C85" s="29" t="s">
        <v>57</v>
      </c>
      <c r="D85" s="28">
        <f t="shared" si="8"/>
        <v>5</v>
      </c>
      <c r="E85" s="29" t="s">
        <v>108</v>
      </c>
      <c r="F85" s="28">
        <f t="shared" si="9"/>
        <v>5</v>
      </c>
      <c r="G85" s="29" t="s">
        <v>94</v>
      </c>
      <c r="H85" s="28">
        <f t="shared" si="10"/>
        <v>0</v>
      </c>
      <c r="I85" s="29">
        <v>12</v>
      </c>
      <c r="J85" s="28">
        <f t="shared" si="11"/>
        <v>1</v>
      </c>
      <c r="K85" s="29" t="s">
        <v>37</v>
      </c>
      <c r="L85" s="28">
        <f t="shared" si="12"/>
        <v>0</v>
      </c>
      <c r="M85" s="29">
        <v>362</v>
      </c>
      <c r="N85" s="28">
        <f t="shared" si="13"/>
        <v>1</v>
      </c>
    </row>
    <row r="86" spans="1:14" x14ac:dyDescent="0.2">
      <c r="A86" s="27" t="s">
        <v>390</v>
      </c>
      <c r="B86" s="32">
        <f t="shared" si="7"/>
        <v>12</v>
      </c>
      <c r="C86" s="29" t="s">
        <v>57</v>
      </c>
      <c r="D86" s="28">
        <f t="shared" si="8"/>
        <v>5</v>
      </c>
      <c r="E86" s="29" t="s">
        <v>58</v>
      </c>
      <c r="F86" s="28">
        <f t="shared" si="9"/>
        <v>0</v>
      </c>
      <c r="G86" s="29" t="s">
        <v>104</v>
      </c>
      <c r="H86" s="28">
        <f t="shared" si="10"/>
        <v>5</v>
      </c>
      <c r="I86" s="29">
        <v>12</v>
      </c>
      <c r="J86" s="28">
        <f t="shared" si="11"/>
        <v>1</v>
      </c>
      <c r="K86" s="29" t="s">
        <v>37</v>
      </c>
      <c r="L86" s="28">
        <f t="shared" si="12"/>
        <v>0</v>
      </c>
      <c r="M86" s="29">
        <v>366</v>
      </c>
      <c r="N86" s="28">
        <f t="shared" si="13"/>
        <v>1</v>
      </c>
    </row>
    <row r="87" spans="1:14" x14ac:dyDescent="0.2">
      <c r="A87" s="27" t="s">
        <v>545</v>
      </c>
      <c r="B87" s="32">
        <f t="shared" si="7"/>
        <v>11</v>
      </c>
      <c r="C87" s="29" t="s">
        <v>57</v>
      </c>
      <c r="D87" s="28">
        <f t="shared" si="8"/>
        <v>5</v>
      </c>
      <c r="E87" s="29" t="s">
        <v>58</v>
      </c>
      <c r="F87" s="28">
        <f t="shared" si="9"/>
        <v>0</v>
      </c>
      <c r="G87" s="29" t="s">
        <v>94</v>
      </c>
      <c r="H87" s="28">
        <f t="shared" si="10"/>
        <v>0</v>
      </c>
      <c r="I87" s="29">
        <v>12</v>
      </c>
      <c r="J87" s="28">
        <f t="shared" si="11"/>
        <v>1</v>
      </c>
      <c r="K87" s="29" t="s">
        <v>37</v>
      </c>
      <c r="L87" s="28">
        <f t="shared" si="12"/>
        <v>0</v>
      </c>
      <c r="M87" s="29">
        <v>325</v>
      </c>
      <c r="N87" s="28">
        <f t="shared" si="13"/>
        <v>5</v>
      </c>
    </row>
    <row r="88" spans="1:14" x14ac:dyDescent="0.2">
      <c r="A88" s="27" t="s">
        <v>256</v>
      </c>
      <c r="B88" s="32">
        <f t="shared" si="7"/>
        <v>11</v>
      </c>
      <c r="C88" s="29" t="s">
        <v>104</v>
      </c>
      <c r="D88" s="28">
        <f t="shared" si="8"/>
        <v>0</v>
      </c>
      <c r="E88" s="29" t="s">
        <v>108</v>
      </c>
      <c r="F88" s="28">
        <f t="shared" si="9"/>
        <v>5</v>
      </c>
      <c r="G88" s="29" t="s">
        <v>57</v>
      </c>
      <c r="H88" s="28">
        <f t="shared" si="10"/>
        <v>0</v>
      </c>
      <c r="I88" s="29">
        <v>11</v>
      </c>
      <c r="J88" s="28">
        <f t="shared" si="11"/>
        <v>1</v>
      </c>
      <c r="K88" s="29" t="s">
        <v>35</v>
      </c>
      <c r="L88" s="28">
        <f t="shared" si="12"/>
        <v>0</v>
      </c>
      <c r="M88" s="29">
        <v>327</v>
      </c>
      <c r="N88" s="28">
        <f t="shared" si="13"/>
        <v>5</v>
      </c>
    </row>
    <row r="89" spans="1:14" x14ac:dyDescent="0.2">
      <c r="A89" s="27" t="s">
        <v>218</v>
      </c>
      <c r="B89" s="32">
        <f t="shared" si="7"/>
        <v>11</v>
      </c>
      <c r="C89" s="29" t="s">
        <v>57</v>
      </c>
      <c r="D89" s="28">
        <f t="shared" si="8"/>
        <v>5</v>
      </c>
      <c r="E89" s="29" t="s">
        <v>94</v>
      </c>
      <c r="F89" s="28">
        <f t="shared" si="9"/>
        <v>0</v>
      </c>
      <c r="G89" s="29" t="s">
        <v>58</v>
      </c>
      <c r="H89" s="28">
        <f t="shared" si="10"/>
        <v>0</v>
      </c>
      <c r="I89" s="29">
        <v>10</v>
      </c>
      <c r="J89" s="28">
        <f t="shared" si="11"/>
        <v>1</v>
      </c>
      <c r="K89" s="29" t="s">
        <v>37</v>
      </c>
      <c r="L89" s="28">
        <f t="shared" si="12"/>
        <v>0</v>
      </c>
      <c r="M89" s="29">
        <v>324</v>
      </c>
      <c r="N89" s="28">
        <f t="shared" si="13"/>
        <v>5</v>
      </c>
    </row>
    <row r="90" spans="1:14" x14ac:dyDescent="0.2">
      <c r="A90" s="27" t="s">
        <v>182</v>
      </c>
      <c r="B90" s="32">
        <f t="shared" si="7"/>
        <v>11</v>
      </c>
      <c r="C90" s="29" t="s">
        <v>57</v>
      </c>
      <c r="D90" s="28">
        <f t="shared" si="8"/>
        <v>5</v>
      </c>
      <c r="E90" s="29" t="s">
        <v>94</v>
      </c>
      <c r="F90" s="28">
        <f t="shared" si="9"/>
        <v>0</v>
      </c>
      <c r="G90" s="29" t="s">
        <v>52</v>
      </c>
      <c r="H90" s="28">
        <f t="shared" si="10"/>
        <v>0</v>
      </c>
      <c r="I90" s="29">
        <v>12</v>
      </c>
      <c r="J90" s="28">
        <f t="shared" si="11"/>
        <v>1</v>
      </c>
      <c r="K90" s="29" t="s">
        <v>37</v>
      </c>
      <c r="L90" s="28">
        <f t="shared" si="12"/>
        <v>0</v>
      </c>
      <c r="M90" s="29">
        <v>315</v>
      </c>
      <c r="N90" s="28">
        <f t="shared" si="13"/>
        <v>5</v>
      </c>
    </row>
    <row r="91" spans="1:14" x14ac:dyDescent="0.2">
      <c r="A91" s="27" t="s">
        <v>194</v>
      </c>
      <c r="B91" s="32">
        <f t="shared" si="7"/>
        <v>11</v>
      </c>
      <c r="C91" s="29" t="s">
        <v>57</v>
      </c>
      <c r="D91" s="28">
        <f t="shared" si="8"/>
        <v>5</v>
      </c>
      <c r="E91" s="29" t="s">
        <v>104</v>
      </c>
      <c r="F91" s="28">
        <f t="shared" si="9"/>
        <v>0</v>
      </c>
      <c r="G91" s="29" t="s">
        <v>52</v>
      </c>
      <c r="H91" s="28">
        <f t="shared" si="10"/>
        <v>0</v>
      </c>
      <c r="I91" s="29">
        <v>12</v>
      </c>
      <c r="J91" s="28">
        <f t="shared" si="11"/>
        <v>1</v>
      </c>
      <c r="K91" s="29" t="s">
        <v>37</v>
      </c>
      <c r="L91" s="28">
        <f t="shared" si="12"/>
        <v>0</v>
      </c>
      <c r="M91" s="29">
        <v>315</v>
      </c>
      <c r="N91" s="28">
        <f t="shared" si="13"/>
        <v>5</v>
      </c>
    </row>
    <row r="92" spans="1:14" x14ac:dyDescent="0.2">
      <c r="A92" s="27" t="s">
        <v>490</v>
      </c>
      <c r="B92" s="32">
        <f t="shared" si="7"/>
        <v>11</v>
      </c>
      <c r="C92" s="29" t="s">
        <v>108</v>
      </c>
      <c r="D92" s="28">
        <f t="shared" si="8"/>
        <v>2.5</v>
      </c>
      <c r="E92" s="29" t="s">
        <v>57</v>
      </c>
      <c r="F92" s="28">
        <f t="shared" si="9"/>
        <v>2.5</v>
      </c>
      <c r="G92" s="29" t="s">
        <v>52</v>
      </c>
      <c r="H92" s="28">
        <f t="shared" si="10"/>
        <v>0</v>
      </c>
      <c r="I92" s="29">
        <v>13</v>
      </c>
      <c r="J92" s="28">
        <f t="shared" si="11"/>
        <v>3</v>
      </c>
      <c r="K92" s="29" t="s">
        <v>37</v>
      </c>
      <c r="L92" s="28">
        <f t="shared" si="12"/>
        <v>0</v>
      </c>
      <c r="M92" s="29">
        <v>340</v>
      </c>
      <c r="N92" s="28">
        <f t="shared" si="13"/>
        <v>3</v>
      </c>
    </row>
    <row r="93" spans="1:14" x14ac:dyDescent="0.2">
      <c r="A93" s="27" t="s">
        <v>232</v>
      </c>
      <c r="B93" s="32">
        <f t="shared" si="7"/>
        <v>11</v>
      </c>
      <c r="C93" s="29" t="s">
        <v>57</v>
      </c>
      <c r="D93" s="28">
        <f t="shared" si="8"/>
        <v>5</v>
      </c>
      <c r="E93" s="29" t="s">
        <v>58</v>
      </c>
      <c r="F93" s="28">
        <f t="shared" si="9"/>
        <v>0</v>
      </c>
      <c r="G93" s="29" t="s">
        <v>94</v>
      </c>
      <c r="H93" s="28">
        <f t="shared" si="10"/>
        <v>0</v>
      </c>
      <c r="I93" s="29">
        <v>12</v>
      </c>
      <c r="J93" s="28">
        <f t="shared" si="11"/>
        <v>1</v>
      </c>
      <c r="K93" s="29" t="s">
        <v>37</v>
      </c>
      <c r="L93" s="28">
        <f t="shared" si="12"/>
        <v>0</v>
      </c>
      <c r="M93" s="29">
        <v>330</v>
      </c>
      <c r="N93" s="28">
        <f t="shared" si="13"/>
        <v>5</v>
      </c>
    </row>
    <row r="94" spans="1:14" x14ac:dyDescent="0.2">
      <c r="A94" s="27" t="s">
        <v>228</v>
      </c>
      <c r="B94" s="32">
        <f t="shared" si="7"/>
        <v>11</v>
      </c>
      <c r="C94" s="29" t="s">
        <v>57</v>
      </c>
      <c r="D94" s="28">
        <f t="shared" si="8"/>
        <v>5</v>
      </c>
      <c r="E94" s="29" t="s">
        <v>94</v>
      </c>
      <c r="F94" s="28">
        <f t="shared" si="9"/>
        <v>0</v>
      </c>
      <c r="G94" s="29" t="s">
        <v>52</v>
      </c>
      <c r="H94" s="28">
        <f t="shared" si="10"/>
        <v>0</v>
      </c>
      <c r="I94" s="29">
        <v>10</v>
      </c>
      <c r="J94" s="28">
        <f t="shared" si="11"/>
        <v>1</v>
      </c>
      <c r="K94" s="29" t="s">
        <v>37</v>
      </c>
      <c r="L94" s="28">
        <f t="shared" si="12"/>
        <v>0</v>
      </c>
      <c r="M94" s="29">
        <v>320</v>
      </c>
      <c r="N94" s="28">
        <f t="shared" si="13"/>
        <v>5</v>
      </c>
    </row>
    <row r="95" spans="1:14" x14ac:dyDescent="0.2">
      <c r="A95" s="27" t="s">
        <v>231</v>
      </c>
      <c r="B95" s="32">
        <f t="shared" si="7"/>
        <v>11</v>
      </c>
      <c r="C95" s="29" t="s">
        <v>57</v>
      </c>
      <c r="D95" s="28">
        <f t="shared" si="8"/>
        <v>5</v>
      </c>
      <c r="E95" s="29" t="s">
        <v>104</v>
      </c>
      <c r="F95" s="28">
        <f t="shared" si="9"/>
        <v>0</v>
      </c>
      <c r="G95" s="29" t="s">
        <v>52</v>
      </c>
      <c r="H95" s="28">
        <f t="shared" si="10"/>
        <v>0</v>
      </c>
      <c r="I95" s="29">
        <v>10</v>
      </c>
      <c r="J95" s="28">
        <f t="shared" si="11"/>
        <v>1</v>
      </c>
      <c r="K95" s="29" t="s">
        <v>37</v>
      </c>
      <c r="L95" s="28">
        <f t="shared" si="12"/>
        <v>0</v>
      </c>
      <c r="M95" s="29">
        <v>330</v>
      </c>
      <c r="N95" s="28">
        <f t="shared" si="13"/>
        <v>5</v>
      </c>
    </row>
    <row r="96" spans="1:14" x14ac:dyDescent="0.2">
      <c r="A96" s="27" t="s">
        <v>138</v>
      </c>
      <c r="B96" s="32">
        <f t="shared" si="7"/>
        <v>11</v>
      </c>
      <c r="C96" s="29" t="s">
        <v>57</v>
      </c>
      <c r="D96" s="28">
        <f t="shared" si="8"/>
        <v>5</v>
      </c>
      <c r="E96" s="29" t="s">
        <v>58</v>
      </c>
      <c r="F96" s="28">
        <f t="shared" si="9"/>
        <v>0</v>
      </c>
      <c r="G96" s="29" t="s">
        <v>52</v>
      </c>
      <c r="H96" s="28">
        <f t="shared" si="10"/>
        <v>0</v>
      </c>
      <c r="I96" s="29">
        <v>12</v>
      </c>
      <c r="J96" s="28">
        <f t="shared" si="11"/>
        <v>1</v>
      </c>
      <c r="K96" s="29" t="s">
        <v>37</v>
      </c>
      <c r="L96" s="28">
        <f t="shared" si="12"/>
        <v>0</v>
      </c>
      <c r="M96" s="29">
        <v>325</v>
      </c>
      <c r="N96" s="28">
        <f t="shared" si="13"/>
        <v>5</v>
      </c>
    </row>
    <row r="97" spans="1:14" x14ac:dyDescent="0.2">
      <c r="A97" s="27" t="s">
        <v>287</v>
      </c>
      <c r="B97" s="32">
        <f t="shared" si="7"/>
        <v>11</v>
      </c>
      <c r="C97" s="29" t="s">
        <v>104</v>
      </c>
      <c r="D97" s="28">
        <f t="shared" si="8"/>
        <v>0</v>
      </c>
      <c r="E97" s="29" t="s">
        <v>108</v>
      </c>
      <c r="F97" s="28">
        <f t="shared" si="9"/>
        <v>5</v>
      </c>
      <c r="G97" s="29" t="s">
        <v>94</v>
      </c>
      <c r="H97" s="28">
        <f t="shared" si="10"/>
        <v>0</v>
      </c>
      <c r="I97" s="29">
        <v>11</v>
      </c>
      <c r="J97" s="28">
        <f t="shared" si="11"/>
        <v>1</v>
      </c>
      <c r="K97" s="29" t="s">
        <v>37</v>
      </c>
      <c r="L97" s="28">
        <f t="shared" si="12"/>
        <v>0</v>
      </c>
      <c r="M97" s="29">
        <v>320</v>
      </c>
      <c r="N97" s="28">
        <f t="shared" si="13"/>
        <v>5</v>
      </c>
    </row>
    <row r="98" spans="1:14" x14ac:dyDescent="0.2">
      <c r="A98" s="27" t="s">
        <v>461</v>
      </c>
      <c r="B98" s="32">
        <f t="shared" si="7"/>
        <v>11</v>
      </c>
      <c r="C98" s="29" t="s">
        <v>57</v>
      </c>
      <c r="D98" s="28">
        <f t="shared" si="8"/>
        <v>5</v>
      </c>
      <c r="E98" s="29" t="s">
        <v>52</v>
      </c>
      <c r="F98" s="28">
        <f t="shared" si="9"/>
        <v>0</v>
      </c>
      <c r="G98" s="29" t="s">
        <v>58</v>
      </c>
      <c r="H98" s="28">
        <f t="shared" si="10"/>
        <v>0</v>
      </c>
      <c r="I98" s="29">
        <v>11</v>
      </c>
      <c r="J98" s="28">
        <f t="shared" si="11"/>
        <v>1</v>
      </c>
      <c r="K98" s="29" t="s">
        <v>37</v>
      </c>
      <c r="L98" s="28">
        <f t="shared" si="12"/>
        <v>0</v>
      </c>
      <c r="M98" s="29">
        <v>330</v>
      </c>
      <c r="N98" s="28">
        <f t="shared" si="13"/>
        <v>5</v>
      </c>
    </row>
    <row r="99" spans="1:14" x14ac:dyDescent="0.2">
      <c r="A99" s="27" t="s">
        <v>433</v>
      </c>
      <c r="B99" s="32">
        <f t="shared" si="7"/>
        <v>11</v>
      </c>
      <c r="C99" s="29" t="s">
        <v>52</v>
      </c>
      <c r="D99" s="28">
        <f t="shared" si="8"/>
        <v>0</v>
      </c>
      <c r="E99" s="29" t="s">
        <v>108</v>
      </c>
      <c r="F99" s="28">
        <f t="shared" si="9"/>
        <v>5</v>
      </c>
      <c r="G99" s="29" t="s">
        <v>57</v>
      </c>
      <c r="H99" s="28">
        <f t="shared" si="10"/>
        <v>0</v>
      </c>
      <c r="I99" s="29">
        <v>14</v>
      </c>
      <c r="J99" s="28">
        <f t="shared" si="11"/>
        <v>3</v>
      </c>
      <c r="K99" s="29" t="s">
        <v>35</v>
      </c>
      <c r="L99" s="28">
        <f t="shared" si="12"/>
        <v>0</v>
      </c>
      <c r="M99" s="29">
        <v>340</v>
      </c>
      <c r="N99" s="28">
        <f t="shared" si="13"/>
        <v>3</v>
      </c>
    </row>
    <row r="100" spans="1:14" x14ac:dyDescent="0.2">
      <c r="A100" s="27" t="s">
        <v>434</v>
      </c>
      <c r="B100" s="32">
        <f t="shared" si="7"/>
        <v>11</v>
      </c>
      <c r="C100" s="29" t="s">
        <v>52</v>
      </c>
      <c r="D100" s="28">
        <f t="shared" si="8"/>
        <v>0</v>
      </c>
      <c r="E100" s="29" t="s">
        <v>108</v>
      </c>
      <c r="F100" s="28">
        <f t="shared" si="9"/>
        <v>5</v>
      </c>
      <c r="G100" s="29" t="s">
        <v>57</v>
      </c>
      <c r="H100" s="28">
        <f t="shared" si="10"/>
        <v>0</v>
      </c>
      <c r="I100" s="29">
        <v>12</v>
      </c>
      <c r="J100" s="28">
        <f t="shared" si="11"/>
        <v>1</v>
      </c>
      <c r="K100" s="29" t="s">
        <v>35</v>
      </c>
      <c r="L100" s="28">
        <f t="shared" si="12"/>
        <v>0</v>
      </c>
      <c r="M100" s="29">
        <v>330</v>
      </c>
      <c r="N100" s="28">
        <f t="shared" si="13"/>
        <v>5</v>
      </c>
    </row>
    <row r="101" spans="1:14" x14ac:dyDescent="0.2">
      <c r="A101" s="27" t="s">
        <v>315</v>
      </c>
      <c r="B101" s="32">
        <f t="shared" si="7"/>
        <v>11</v>
      </c>
      <c r="C101" s="29" t="s">
        <v>57</v>
      </c>
      <c r="D101" s="28">
        <f t="shared" si="8"/>
        <v>5</v>
      </c>
      <c r="E101" s="29" t="s">
        <v>94</v>
      </c>
      <c r="F101" s="28">
        <f t="shared" si="9"/>
        <v>0</v>
      </c>
      <c r="G101" s="29" t="s">
        <v>52</v>
      </c>
      <c r="H101" s="28">
        <f t="shared" si="10"/>
        <v>0</v>
      </c>
      <c r="I101" s="29">
        <v>11</v>
      </c>
      <c r="J101" s="28">
        <f t="shared" si="11"/>
        <v>1</v>
      </c>
      <c r="K101" s="29" t="s">
        <v>37</v>
      </c>
      <c r="L101" s="28">
        <f t="shared" si="12"/>
        <v>0</v>
      </c>
      <c r="M101" s="29">
        <v>319</v>
      </c>
      <c r="N101" s="28">
        <f t="shared" si="13"/>
        <v>5</v>
      </c>
    </row>
    <row r="102" spans="1:14" x14ac:dyDescent="0.2">
      <c r="A102" s="27" t="s">
        <v>323</v>
      </c>
      <c r="B102" s="32">
        <f t="shared" si="7"/>
        <v>11</v>
      </c>
      <c r="C102" s="29" t="s">
        <v>58</v>
      </c>
      <c r="D102" s="28">
        <f t="shared" si="8"/>
        <v>0</v>
      </c>
      <c r="E102" s="29" t="s">
        <v>94</v>
      </c>
      <c r="F102" s="28">
        <f t="shared" si="9"/>
        <v>0</v>
      </c>
      <c r="G102" s="29" t="s">
        <v>104</v>
      </c>
      <c r="H102" s="28">
        <f t="shared" si="10"/>
        <v>5</v>
      </c>
      <c r="I102" s="29">
        <v>14</v>
      </c>
      <c r="J102" s="28">
        <f t="shared" si="11"/>
        <v>3</v>
      </c>
      <c r="K102" s="29" t="s">
        <v>37</v>
      </c>
      <c r="L102" s="28">
        <f t="shared" si="12"/>
        <v>0</v>
      </c>
      <c r="M102" s="29">
        <v>340</v>
      </c>
      <c r="N102" s="28">
        <f t="shared" si="13"/>
        <v>3</v>
      </c>
    </row>
    <row r="103" spans="1:14" x14ac:dyDescent="0.2">
      <c r="A103" s="27" t="s">
        <v>335</v>
      </c>
      <c r="B103" s="32">
        <f t="shared" si="7"/>
        <v>11</v>
      </c>
      <c r="C103" s="29" t="s">
        <v>57</v>
      </c>
      <c r="D103" s="28">
        <f t="shared" si="8"/>
        <v>5</v>
      </c>
      <c r="E103" s="29" t="s">
        <v>94</v>
      </c>
      <c r="F103" s="28">
        <f t="shared" si="9"/>
        <v>0</v>
      </c>
      <c r="G103" s="29" t="s">
        <v>52</v>
      </c>
      <c r="H103" s="28">
        <f t="shared" si="10"/>
        <v>0</v>
      </c>
      <c r="I103" s="29">
        <v>12</v>
      </c>
      <c r="J103" s="28">
        <f t="shared" si="11"/>
        <v>1</v>
      </c>
      <c r="K103" s="29" t="s">
        <v>37</v>
      </c>
      <c r="L103" s="28">
        <f t="shared" si="12"/>
        <v>0</v>
      </c>
      <c r="M103" s="29">
        <v>321</v>
      </c>
      <c r="N103" s="28">
        <f t="shared" si="13"/>
        <v>5</v>
      </c>
    </row>
    <row r="104" spans="1:14" x14ac:dyDescent="0.2">
      <c r="A104" s="27" t="s">
        <v>244</v>
      </c>
      <c r="B104" s="32">
        <f t="shared" si="7"/>
        <v>11</v>
      </c>
      <c r="C104" s="29" t="s">
        <v>57</v>
      </c>
      <c r="D104" s="28">
        <f t="shared" si="8"/>
        <v>5</v>
      </c>
      <c r="E104" s="29" t="s">
        <v>94</v>
      </c>
      <c r="F104" s="28">
        <f t="shared" si="9"/>
        <v>0</v>
      </c>
      <c r="G104" s="29" t="s">
        <v>58</v>
      </c>
      <c r="H104" s="28">
        <f t="shared" si="10"/>
        <v>0</v>
      </c>
      <c r="I104" s="29">
        <v>11</v>
      </c>
      <c r="J104" s="28">
        <f t="shared" si="11"/>
        <v>1</v>
      </c>
      <c r="K104" s="29" t="s">
        <v>37</v>
      </c>
      <c r="L104" s="28">
        <f t="shared" si="12"/>
        <v>0</v>
      </c>
      <c r="M104" s="29">
        <v>312</v>
      </c>
      <c r="N104" s="28">
        <f t="shared" si="13"/>
        <v>5</v>
      </c>
    </row>
    <row r="105" spans="1:14" x14ac:dyDescent="0.2">
      <c r="A105" s="27" t="s">
        <v>457</v>
      </c>
      <c r="B105" s="32">
        <f t="shared" si="7"/>
        <v>11</v>
      </c>
      <c r="C105" s="29" t="s">
        <v>94</v>
      </c>
      <c r="D105" s="28">
        <f t="shared" si="8"/>
        <v>0</v>
      </c>
      <c r="E105" s="29" t="s">
        <v>57</v>
      </c>
      <c r="F105" s="28">
        <f t="shared" si="9"/>
        <v>0</v>
      </c>
      <c r="G105" s="29" t="s">
        <v>104</v>
      </c>
      <c r="H105" s="28">
        <f t="shared" si="10"/>
        <v>5</v>
      </c>
      <c r="I105" s="29">
        <v>11</v>
      </c>
      <c r="J105" s="28">
        <f t="shared" si="11"/>
        <v>1</v>
      </c>
      <c r="K105" s="29" t="s">
        <v>37</v>
      </c>
      <c r="L105" s="28">
        <f t="shared" si="12"/>
        <v>0</v>
      </c>
      <c r="M105" s="29">
        <v>326</v>
      </c>
      <c r="N105" s="28">
        <f t="shared" si="13"/>
        <v>5</v>
      </c>
    </row>
    <row r="106" spans="1:14" x14ac:dyDescent="0.2">
      <c r="A106" s="27" t="s">
        <v>322</v>
      </c>
      <c r="B106" s="32">
        <f t="shared" si="7"/>
        <v>11</v>
      </c>
      <c r="C106" s="29" t="s">
        <v>58</v>
      </c>
      <c r="D106" s="28">
        <f t="shared" si="8"/>
        <v>0</v>
      </c>
      <c r="E106" s="29" t="s">
        <v>108</v>
      </c>
      <c r="F106" s="28">
        <f t="shared" si="9"/>
        <v>5</v>
      </c>
      <c r="G106" s="29" t="s">
        <v>57</v>
      </c>
      <c r="H106" s="28">
        <f t="shared" si="10"/>
        <v>0</v>
      </c>
      <c r="I106" s="29">
        <v>10</v>
      </c>
      <c r="J106" s="28">
        <f t="shared" si="11"/>
        <v>1</v>
      </c>
      <c r="K106" s="29" t="s">
        <v>37</v>
      </c>
      <c r="L106" s="28">
        <f t="shared" si="12"/>
        <v>0</v>
      </c>
      <c r="M106" s="29">
        <v>330</v>
      </c>
      <c r="N106" s="28">
        <f t="shared" si="13"/>
        <v>5</v>
      </c>
    </row>
    <row r="107" spans="1:14" x14ac:dyDescent="0.2">
      <c r="A107" s="27" t="s">
        <v>427</v>
      </c>
      <c r="B107" s="32">
        <f t="shared" si="7"/>
        <v>11</v>
      </c>
      <c r="C107" s="29" t="s">
        <v>58</v>
      </c>
      <c r="D107" s="28">
        <f t="shared" si="8"/>
        <v>0</v>
      </c>
      <c r="E107" s="29" t="s">
        <v>108</v>
      </c>
      <c r="F107" s="28">
        <f t="shared" si="9"/>
        <v>5</v>
      </c>
      <c r="G107" s="29" t="s">
        <v>52</v>
      </c>
      <c r="H107" s="28">
        <f t="shared" si="10"/>
        <v>0</v>
      </c>
      <c r="I107" s="29">
        <v>13</v>
      </c>
      <c r="J107" s="28">
        <f t="shared" si="11"/>
        <v>3</v>
      </c>
      <c r="K107" s="29" t="s">
        <v>37</v>
      </c>
      <c r="L107" s="28">
        <f t="shared" si="12"/>
        <v>0</v>
      </c>
      <c r="M107" s="29">
        <v>340</v>
      </c>
      <c r="N107" s="28">
        <f t="shared" si="13"/>
        <v>3</v>
      </c>
    </row>
    <row r="108" spans="1:14" x14ac:dyDescent="0.2">
      <c r="A108" s="27" t="s">
        <v>281</v>
      </c>
      <c r="B108" s="32">
        <f t="shared" si="7"/>
        <v>11</v>
      </c>
      <c r="C108" s="29" t="s">
        <v>57</v>
      </c>
      <c r="D108" s="28">
        <f t="shared" si="8"/>
        <v>5</v>
      </c>
      <c r="E108" s="29" t="s">
        <v>104</v>
      </c>
      <c r="F108" s="28">
        <f t="shared" si="9"/>
        <v>0</v>
      </c>
      <c r="G108" s="29" t="s">
        <v>52</v>
      </c>
      <c r="H108" s="28">
        <f t="shared" si="10"/>
        <v>0</v>
      </c>
      <c r="I108" s="29">
        <v>11</v>
      </c>
      <c r="J108" s="28">
        <f t="shared" si="11"/>
        <v>1</v>
      </c>
      <c r="K108" s="29" t="s">
        <v>37</v>
      </c>
      <c r="L108" s="28">
        <f t="shared" si="12"/>
        <v>0</v>
      </c>
      <c r="M108" s="29">
        <v>330</v>
      </c>
      <c r="N108" s="28">
        <f t="shared" si="13"/>
        <v>5</v>
      </c>
    </row>
    <row r="109" spans="1:14" x14ac:dyDescent="0.2">
      <c r="A109" s="27" t="s">
        <v>198</v>
      </c>
      <c r="B109" s="32">
        <f t="shared" si="7"/>
        <v>11</v>
      </c>
      <c r="C109" s="29" t="s">
        <v>57</v>
      </c>
      <c r="D109" s="28">
        <f t="shared" si="8"/>
        <v>5</v>
      </c>
      <c r="E109" s="29" t="s">
        <v>104</v>
      </c>
      <c r="F109" s="28">
        <f t="shared" si="9"/>
        <v>0</v>
      </c>
      <c r="G109" s="29" t="s">
        <v>52</v>
      </c>
      <c r="H109" s="28">
        <f t="shared" si="10"/>
        <v>0</v>
      </c>
      <c r="I109" s="29">
        <v>11</v>
      </c>
      <c r="J109" s="28">
        <f t="shared" si="11"/>
        <v>1</v>
      </c>
      <c r="K109" s="29" t="s">
        <v>37</v>
      </c>
      <c r="L109" s="28">
        <f t="shared" si="12"/>
        <v>0</v>
      </c>
      <c r="M109" s="29">
        <v>330</v>
      </c>
      <c r="N109" s="28">
        <f t="shared" si="13"/>
        <v>5</v>
      </c>
    </row>
    <row r="110" spans="1:14" x14ac:dyDescent="0.2">
      <c r="A110" s="27" t="s">
        <v>519</v>
      </c>
      <c r="B110" s="32">
        <f t="shared" si="7"/>
        <v>11</v>
      </c>
      <c r="C110" s="29" t="s">
        <v>57</v>
      </c>
      <c r="D110" s="28">
        <f t="shared" si="8"/>
        <v>5</v>
      </c>
      <c r="E110" s="29" t="s">
        <v>58</v>
      </c>
      <c r="F110" s="28">
        <f t="shared" si="9"/>
        <v>0</v>
      </c>
      <c r="G110" s="29" t="s">
        <v>94</v>
      </c>
      <c r="H110" s="28">
        <f t="shared" si="10"/>
        <v>0</v>
      </c>
      <c r="I110" s="29">
        <v>11</v>
      </c>
      <c r="J110" s="28">
        <f t="shared" si="11"/>
        <v>1</v>
      </c>
      <c r="K110" s="29" t="s">
        <v>37</v>
      </c>
      <c r="L110" s="28">
        <f t="shared" si="12"/>
        <v>0</v>
      </c>
      <c r="M110" s="29">
        <v>327</v>
      </c>
      <c r="N110" s="28">
        <f t="shared" si="13"/>
        <v>5</v>
      </c>
    </row>
    <row r="111" spans="1:14" x14ac:dyDescent="0.2">
      <c r="A111" s="27" t="s">
        <v>393</v>
      </c>
      <c r="B111" s="32">
        <f t="shared" si="7"/>
        <v>11</v>
      </c>
      <c r="C111" s="29" t="s">
        <v>104</v>
      </c>
      <c r="D111" s="28">
        <f t="shared" si="8"/>
        <v>0</v>
      </c>
      <c r="E111" s="29" t="s">
        <v>108</v>
      </c>
      <c r="F111" s="28">
        <f t="shared" si="9"/>
        <v>5</v>
      </c>
      <c r="G111" s="29" t="s">
        <v>58</v>
      </c>
      <c r="H111" s="28">
        <f t="shared" si="10"/>
        <v>0</v>
      </c>
      <c r="I111" s="29">
        <v>14</v>
      </c>
      <c r="J111" s="28">
        <f t="shared" si="11"/>
        <v>3</v>
      </c>
      <c r="K111" s="29" t="s">
        <v>35</v>
      </c>
      <c r="L111" s="28">
        <f t="shared" si="12"/>
        <v>0</v>
      </c>
      <c r="M111" s="29">
        <v>333</v>
      </c>
      <c r="N111" s="28">
        <f t="shared" si="13"/>
        <v>3</v>
      </c>
    </row>
    <row r="112" spans="1:14" x14ac:dyDescent="0.2">
      <c r="A112" s="27" t="s">
        <v>254</v>
      </c>
      <c r="B112" s="32">
        <f t="shared" si="7"/>
        <v>10</v>
      </c>
      <c r="C112" s="29" t="s">
        <v>57</v>
      </c>
      <c r="D112" s="28">
        <f t="shared" si="8"/>
        <v>5</v>
      </c>
      <c r="E112" s="29" t="s">
        <v>94</v>
      </c>
      <c r="F112" s="28">
        <f t="shared" si="9"/>
        <v>0</v>
      </c>
      <c r="G112" s="29" t="s">
        <v>52</v>
      </c>
      <c r="H112" s="28">
        <f t="shared" si="10"/>
        <v>0</v>
      </c>
      <c r="I112" s="29">
        <v>7</v>
      </c>
      <c r="J112" s="28">
        <f t="shared" si="11"/>
        <v>0</v>
      </c>
      <c r="K112" s="29" t="s">
        <v>37</v>
      </c>
      <c r="L112" s="28">
        <f t="shared" si="12"/>
        <v>0</v>
      </c>
      <c r="M112" s="29">
        <v>328</v>
      </c>
      <c r="N112" s="28">
        <f t="shared" si="13"/>
        <v>5</v>
      </c>
    </row>
    <row r="113" spans="1:14" x14ac:dyDescent="0.2">
      <c r="A113" s="27" t="s">
        <v>550</v>
      </c>
      <c r="B113" s="32">
        <f t="shared" si="7"/>
        <v>10</v>
      </c>
      <c r="C113" s="29" t="s">
        <v>57</v>
      </c>
      <c r="D113" s="28">
        <f t="shared" si="8"/>
        <v>5</v>
      </c>
      <c r="E113" s="29" t="s">
        <v>104</v>
      </c>
      <c r="F113" s="28">
        <f t="shared" si="9"/>
        <v>0</v>
      </c>
      <c r="G113" s="29" t="s">
        <v>94</v>
      </c>
      <c r="H113" s="28">
        <f t="shared" si="10"/>
        <v>0</v>
      </c>
      <c r="I113" s="29">
        <v>9</v>
      </c>
      <c r="J113" s="28">
        <f t="shared" si="11"/>
        <v>0</v>
      </c>
      <c r="K113" s="29" t="s">
        <v>37</v>
      </c>
      <c r="L113" s="28">
        <f t="shared" si="12"/>
        <v>0</v>
      </c>
      <c r="M113" s="29">
        <v>330</v>
      </c>
      <c r="N113" s="28">
        <f t="shared" si="13"/>
        <v>5</v>
      </c>
    </row>
    <row r="114" spans="1:14" x14ac:dyDescent="0.2">
      <c r="A114" s="27" t="s">
        <v>145</v>
      </c>
      <c r="B114" s="32">
        <f t="shared" si="7"/>
        <v>10</v>
      </c>
      <c r="C114" s="29" t="s">
        <v>57</v>
      </c>
      <c r="D114" s="28">
        <f t="shared" si="8"/>
        <v>5</v>
      </c>
      <c r="E114" s="29" t="s">
        <v>58</v>
      </c>
      <c r="F114" s="28">
        <f t="shared" si="9"/>
        <v>0</v>
      </c>
      <c r="G114" s="29" t="s">
        <v>108</v>
      </c>
      <c r="H114" s="28">
        <f t="shared" si="10"/>
        <v>0</v>
      </c>
      <c r="I114" s="29">
        <v>8</v>
      </c>
      <c r="J114" s="28">
        <f t="shared" si="11"/>
        <v>0</v>
      </c>
      <c r="K114" s="29" t="s">
        <v>81</v>
      </c>
      <c r="L114" s="28">
        <f t="shared" si="12"/>
        <v>0</v>
      </c>
      <c r="M114" s="29">
        <v>329</v>
      </c>
      <c r="N114" s="28">
        <f t="shared" si="13"/>
        <v>5</v>
      </c>
    </row>
    <row r="115" spans="1:14" x14ac:dyDescent="0.2">
      <c r="A115" s="27" t="s">
        <v>220</v>
      </c>
      <c r="B115" s="32">
        <f t="shared" si="7"/>
        <v>10</v>
      </c>
      <c r="C115" s="29" t="s">
        <v>57</v>
      </c>
      <c r="D115" s="28">
        <f t="shared" si="8"/>
        <v>5</v>
      </c>
      <c r="E115" s="29" t="s">
        <v>104</v>
      </c>
      <c r="F115" s="28">
        <f t="shared" si="9"/>
        <v>0</v>
      </c>
      <c r="G115" s="29" t="s">
        <v>52</v>
      </c>
      <c r="H115" s="28">
        <f t="shared" si="10"/>
        <v>0</v>
      </c>
      <c r="I115" s="29">
        <v>9</v>
      </c>
      <c r="J115" s="28">
        <f t="shared" si="11"/>
        <v>0</v>
      </c>
      <c r="K115" s="29" t="s">
        <v>37</v>
      </c>
      <c r="L115" s="28">
        <f t="shared" si="12"/>
        <v>0</v>
      </c>
      <c r="M115" s="29">
        <v>327</v>
      </c>
      <c r="N115" s="28">
        <f t="shared" si="13"/>
        <v>5</v>
      </c>
    </row>
    <row r="116" spans="1:14" x14ac:dyDescent="0.2">
      <c r="A116" s="27" t="s">
        <v>553</v>
      </c>
      <c r="B116" s="32">
        <f t="shared" si="7"/>
        <v>10</v>
      </c>
      <c r="C116" s="29" t="s">
        <v>57</v>
      </c>
      <c r="D116" s="28">
        <f t="shared" si="8"/>
        <v>5</v>
      </c>
      <c r="E116" s="29" t="s">
        <v>52</v>
      </c>
      <c r="F116" s="28">
        <f t="shared" si="9"/>
        <v>0</v>
      </c>
      <c r="G116" s="29" t="s">
        <v>58</v>
      </c>
      <c r="H116" s="28">
        <f t="shared" si="10"/>
        <v>0</v>
      </c>
      <c r="I116" s="29">
        <v>9</v>
      </c>
      <c r="J116" s="28">
        <f t="shared" si="11"/>
        <v>0</v>
      </c>
      <c r="K116" s="29" t="s">
        <v>37</v>
      </c>
      <c r="L116" s="28">
        <f t="shared" si="12"/>
        <v>0</v>
      </c>
      <c r="M116" s="29">
        <v>315</v>
      </c>
      <c r="N116" s="28">
        <f t="shared" si="13"/>
        <v>5</v>
      </c>
    </row>
    <row r="117" spans="1:14" x14ac:dyDescent="0.2">
      <c r="A117" s="27" t="s">
        <v>308</v>
      </c>
      <c r="B117" s="32">
        <f t="shared" si="7"/>
        <v>9</v>
      </c>
      <c r="C117" s="29" t="s">
        <v>104</v>
      </c>
      <c r="D117" s="28">
        <f t="shared" si="8"/>
        <v>0</v>
      </c>
      <c r="E117" s="29" t="s">
        <v>108</v>
      </c>
      <c r="F117" s="28">
        <f t="shared" si="9"/>
        <v>5</v>
      </c>
      <c r="G117" s="29" t="s">
        <v>94</v>
      </c>
      <c r="H117" s="28">
        <f t="shared" si="10"/>
        <v>0</v>
      </c>
      <c r="I117" s="29">
        <v>12</v>
      </c>
      <c r="J117" s="28">
        <f t="shared" si="11"/>
        <v>1</v>
      </c>
      <c r="K117" s="29" t="s">
        <v>35</v>
      </c>
      <c r="L117" s="28">
        <f t="shared" si="12"/>
        <v>0</v>
      </c>
      <c r="M117" s="29">
        <v>337</v>
      </c>
      <c r="N117" s="28">
        <f t="shared" si="13"/>
        <v>3</v>
      </c>
    </row>
    <row r="118" spans="1:14" x14ac:dyDescent="0.2">
      <c r="A118" s="27" t="s">
        <v>186</v>
      </c>
      <c r="B118" s="32">
        <f t="shared" si="7"/>
        <v>9</v>
      </c>
      <c r="C118" s="29" t="s">
        <v>58</v>
      </c>
      <c r="D118" s="28">
        <f t="shared" si="8"/>
        <v>0</v>
      </c>
      <c r="E118" s="29" t="s">
        <v>108</v>
      </c>
      <c r="F118" s="28">
        <f t="shared" si="9"/>
        <v>5</v>
      </c>
      <c r="G118" s="29" t="s">
        <v>94</v>
      </c>
      <c r="H118" s="28">
        <f t="shared" si="10"/>
        <v>0</v>
      </c>
      <c r="I118" s="29">
        <v>11</v>
      </c>
      <c r="J118" s="28">
        <f t="shared" si="11"/>
        <v>1</v>
      </c>
      <c r="K118" s="29" t="s">
        <v>37</v>
      </c>
      <c r="L118" s="28">
        <f t="shared" si="12"/>
        <v>0</v>
      </c>
      <c r="M118" s="29">
        <v>340</v>
      </c>
      <c r="N118" s="28">
        <f t="shared" si="13"/>
        <v>3</v>
      </c>
    </row>
    <row r="119" spans="1:14" x14ac:dyDescent="0.2">
      <c r="A119" s="27" t="s">
        <v>211</v>
      </c>
      <c r="B119" s="32">
        <f t="shared" si="7"/>
        <v>9</v>
      </c>
      <c r="C119" s="29" t="s">
        <v>58</v>
      </c>
      <c r="D119" s="28">
        <f t="shared" si="8"/>
        <v>0</v>
      </c>
      <c r="E119" s="29" t="s">
        <v>108</v>
      </c>
      <c r="F119" s="28">
        <f t="shared" si="9"/>
        <v>5</v>
      </c>
      <c r="G119" s="29" t="s">
        <v>57</v>
      </c>
      <c r="H119" s="28">
        <f t="shared" si="10"/>
        <v>0</v>
      </c>
      <c r="I119" s="29">
        <v>11</v>
      </c>
      <c r="J119" s="28">
        <f t="shared" si="11"/>
        <v>1</v>
      </c>
      <c r="K119" s="29" t="s">
        <v>37</v>
      </c>
      <c r="L119" s="28">
        <f t="shared" si="12"/>
        <v>0</v>
      </c>
      <c r="M119" s="29">
        <v>337</v>
      </c>
      <c r="N119" s="28">
        <f t="shared" si="13"/>
        <v>3</v>
      </c>
    </row>
    <row r="120" spans="1:14" x14ac:dyDescent="0.2">
      <c r="A120" s="27" t="s">
        <v>489</v>
      </c>
      <c r="B120" s="32">
        <f t="shared" si="7"/>
        <v>9</v>
      </c>
      <c r="C120" s="29" t="s">
        <v>104</v>
      </c>
      <c r="D120" s="28">
        <f t="shared" si="8"/>
        <v>0</v>
      </c>
      <c r="E120" s="29" t="s">
        <v>108</v>
      </c>
      <c r="F120" s="28">
        <f t="shared" si="9"/>
        <v>5</v>
      </c>
      <c r="G120" s="29" t="s">
        <v>57</v>
      </c>
      <c r="H120" s="28">
        <f t="shared" si="10"/>
        <v>0</v>
      </c>
      <c r="I120" s="29">
        <v>12</v>
      </c>
      <c r="J120" s="28">
        <f t="shared" si="11"/>
        <v>1</v>
      </c>
      <c r="K120" s="29" t="s">
        <v>37</v>
      </c>
      <c r="L120" s="28">
        <f t="shared" si="12"/>
        <v>0</v>
      </c>
      <c r="M120" s="29">
        <v>345</v>
      </c>
      <c r="N120" s="28">
        <f t="shared" si="13"/>
        <v>3</v>
      </c>
    </row>
    <row r="121" spans="1:14" x14ac:dyDescent="0.2">
      <c r="A121" s="27" t="s">
        <v>421</v>
      </c>
      <c r="B121" s="32">
        <f t="shared" si="7"/>
        <v>9</v>
      </c>
      <c r="C121" s="29" t="s">
        <v>104</v>
      </c>
      <c r="D121" s="28">
        <f t="shared" si="8"/>
        <v>0</v>
      </c>
      <c r="E121" s="29" t="s">
        <v>108</v>
      </c>
      <c r="F121" s="28">
        <f t="shared" si="9"/>
        <v>5</v>
      </c>
      <c r="G121" s="29" t="s">
        <v>94</v>
      </c>
      <c r="H121" s="28">
        <f t="shared" si="10"/>
        <v>0</v>
      </c>
      <c r="I121" s="29">
        <v>14</v>
      </c>
      <c r="J121" s="28">
        <f t="shared" si="11"/>
        <v>3</v>
      </c>
      <c r="K121" s="29" t="s">
        <v>37</v>
      </c>
      <c r="L121" s="28">
        <f t="shared" si="12"/>
        <v>0</v>
      </c>
      <c r="M121" s="29">
        <v>350</v>
      </c>
      <c r="N121" s="28">
        <f t="shared" si="13"/>
        <v>1</v>
      </c>
    </row>
    <row r="122" spans="1:14" x14ac:dyDescent="0.2">
      <c r="A122" s="27" t="s">
        <v>280</v>
      </c>
      <c r="B122" s="32">
        <f t="shared" si="7"/>
        <v>9</v>
      </c>
      <c r="C122" s="29" t="s">
        <v>52</v>
      </c>
      <c r="D122" s="28">
        <f t="shared" si="8"/>
        <v>0</v>
      </c>
      <c r="E122" s="29" t="s">
        <v>108</v>
      </c>
      <c r="F122" s="28">
        <f t="shared" si="9"/>
        <v>5</v>
      </c>
      <c r="G122" s="29" t="s">
        <v>58</v>
      </c>
      <c r="H122" s="28">
        <f t="shared" si="10"/>
        <v>0</v>
      </c>
      <c r="I122" s="29">
        <v>14</v>
      </c>
      <c r="J122" s="28">
        <f t="shared" si="11"/>
        <v>3</v>
      </c>
      <c r="K122" s="29" t="s">
        <v>35</v>
      </c>
      <c r="L122" s="28">
        <f t="shared" si="12"/>
        <v>0</v>
      </c>
      <c r="M122" s="29">
        <v>352</v>
      </c>
      <c r="N122" s="28">
        <f t="shared" si="13"/>
        <v>1</v>
      </c>
    </row>
    <row r="123" spans="1:14" x14ac:dyDescent="0.2">
      <c r="A123" s="27" t="s">
        <v>164</v>
      </c>
      <c r="B123" s="32">
        <f t="shared" si="7"/>
        <v>9</v>
      </c>
      <c r="C123" s="29" t="s">
        <v>57</v>
      </c>
      <c r="D123" s="28">
        <f t="shared" si="8"/>
        <v>5</v>
      </c>
      <c r="E123" s="29" t="s">
        <v>58</v>
      </c>
      <c r="F123" s="28">
        <f t="shared" si="9"/>
        <v>0</v>
      </c>
      <c r="G123" s="29" t="s">
        <v>52</v>
      </c>
      <c r="H123" s="28">
        <f t="shared" si="10"/>
        <v>0</v>
      </c>
      <c r="I123" s="29">
        <v>12</v>
      </c>
      <c r="J123" s="28">
        <f t="shared" si="11"/>
        <v>1</v>
      </c>
      <c r="K123" s="29" t="s">
        <v>37</v>
      </c>
      <c r="L123" s="28">
        <f t="shared" si="12"/>
        <v>0</v>
      </c>
      <c r="M123" s="29">
        <v>310</v>
      </c>
      <c r="N123" s="28">
        <f t="shared" si="13"/>
        <v>3</v>
      </c>
    </row>
    <row r="124" spans="1:14" x14ac:dyDescent="0.2">
      <c r="A124" s="87" t="s">
        <v>298</v>
      </c>
      <c r="B124" s="32">
        <f t="shared" si="7"/>
        <v>9</v>
      </c>
      <c r="C124" s="29" t="s">
        <v>57</v>
      </c>
      <c r="D124" s="28">
        <f t="shared" si="8"/>
        <v>5</v>
      </c>
      <c r="E124" s="29" t="s">
        <v>94</v>
      </c>
      <c r="F124" s="28">
        <f t="shared" si="9"/>
        <v>0</v>
      </c>
      <c r="G124" s="29" t="s">
        <v>52</v>
      </c>
      <c r="H124" s="28">
        <f t="shared" si="10"/>
        <v>0</v>
      </c>
      <c r="I124" s="29">
        <v>8</v>
      </c>
      <c r="J124" s="28">
        <f t="shared" si="11"/>
        <v>0</v>
      </c>
      <c r="K124" s="29" t="s">
        <v>38</v>
      </c>
      <c r="L124" s="28">
        <f t="shared" si="12"/>
        <v>3</v>
      </c>
      <c r="M124" s="29">
        <v>368</v>
      </c>
      <c r="N124" s="28">
        <f t="shared" si="13"/>
        <v>1</v>
      </c>
    </row>
    <row r="125" spans="1:14" x14ac:dyDescent="0.2">
      <c r="A125" s="27" t="s">
        <v>394</v>
      </c>
      <c r="B125" s="32">
        <f t="shared" si="7"/>
        <v>9</v>
      </c>
      <c r="C125" s="29" t="s">
        <v>57</v>
      </c>
      <c r="D125" s="28">
        <f t="shared" si="8"/>
        <v>5</v>
      </c>
      <c r="E125" s="29" t="s">
        <v>104</v>
      </c>
      <c r="F125" s="28">
        <f t="shared" si="9"/>
        <v>0</v>
      </c>
      <c r="G125" s="29" t="s">
        <v>94</v>
      </c>
      <c r="H125" s="28">
        <f t="shared" si="10"/>
        <v>0</v>
      </c>
      <c r="I125" s="29">
        <v>11</v>
      </c>
      <c r="J125" s="28">
        <f t="shared" si="11"/>
        <v>1</v>
      </c>
      <c r="K125" s="29" t="s">
        <v>37</v>
      </c>
      <c r="L125" s="28">
        <f t="shared" si="12"/>
        <v>0</v>
      </c>
      <c r="M125" s="29">
        <v>310</v>
      </c>
      <c r="N125" s="28">
        <f t="shared" si="13"/>
        <v>3</v>
      </c>
    </row>
    <row r="126" spans="1:14" x14ac:dyDescent="0.2">
      <c r="A126" s="27" t="s">
        <v>269</v>
      </c>
      <c r="B126" s="32">
        <f t="shared" si="7"/>
        <v>9</v>
      </c>
      <c r="C126" s="29" t="s">
        <v>57</v>
      </c>
      <c r="D126" s="28">
        <f t="shared" si="8"/>
        <v>5</v>
      </c>
      <c r="E126" s="29" t="s">
        <v>52</v>
      </c>
      <c r="F126" s="28">
        <f t="shared" si="9"/>
        <v>0</v>
      </c>
      <c r="G126" s="29" t="s">
        <v>58</v>
      </c>
      <c r="H126" s="28">
        <f t="shared" si="10"/>
        <v>0</v>
      </c>
      <c r="I126" s="29">
        <v>12</v>
      </c>
      <c r="J126" s="28">
        <f t="shared" si="11"/>
        <v>1</v>
      </c>
      <c r="K126" s="29" t="s">
        <v>37</v>
      </c>
      <c r="L126" s="28">
        <f t="shared" si="12"/>
        <v>0</v>
      </c>
      <c r="M126" s="29">
        <v>300</v>
      </c>
      <c r="N126" s="28">
        <f t="shared" si="13"/>
        <v>3</v>
      </c>
    </row>
    <row r="127" spans="1:14" x14ac:dyDescent="0.2">
      <c r="A127" s="27" t="s">
        <v>337</v>
      </c>
      <c r="B127" s="32">
        <f t="shared" si="7"/>
        <v>9</v>
      </c>
      <c r="C127" s="29" t="s">
        <v>58</v>
      </c>
      <c r="D127" s="28">
        <f t="shared" si="8"/>
        <v>0</v>
      </c>
      <c r="E127" s="29" t="s">
        <v>108</v>
      </c>
      <c r="F127" s="28">
        <f t="shared" si="9"/>
        <v>5</v>
      </c>
      <c r="G127" s="29" t="s">
        <v>94</v>
      </c>
      <c r="H127" s="28">
        <f t="shared" si="10"/>
        <v>0</v>
      </c>
      <c r="I127" s="29">
        <v>13</v>
      </c>
      <c r="J127" s="28">
        <f t="shared" si="11"/>
        <v>3</v>
      </c>
      <c r="K127" s="29" t="s">
        <v>37</v>
      </c>
      <c r="L127" s="28">
        <f t="shared" si="12"/>
        <v>0</v>
      </c>
      <c r="M127" s="29">
        <v>355</v>
      </c>
      <c r="N127" s="28">
        <f t="shared" si="13"/>
        <v>1</v>
      </c>
    </row>
    <row r="128" spans="1:14" x14ac:dyDescent="0.2">
      <c r="A128" s="27" t="s">
        <v>439</v>
      </c>
      <c r="B128" s="32">
        <f t="shared" si="7"/>
        <v>9</v>
      </c>
      <c r="C128" s="29" t="s">
        <v>108</v>
      </c>
      <c r="D128" s="28">
        <f t="shared" si="8"/>
        <v>2.5</v>
      </c>
      <c r="E128" s="29" t="s">
        <v>57</v>
      </c>
      <c r="F128" s="28">
        <f t="shared" si="9"/>
        <v>2.5</v>
      </c>
      <c r="G128" s="29" t="s">
        <v>52</v>
      </c>
      <c r="H128" s="28">
        <f t="shared" si="10"/>
        <v>0</v>
      </c>
      <c r="I128" s="29">
        <v>11</v>
      </c>
      <c r="J128" s="28">
        <f t="shared" si="11"/>
        <v>1</v>
      </c>
      <c r="K128" s="29" t="s">
        <v>37</v>
      </c>
      <c r="L128" s="28">
        <f t="shared" si="12"/>
        <v>0</v>
      </c>
      <c r="M128" s="29">
        <v>339</v>
      </c>
      <c r="N128" s="28">
        <f t="shared" si="13"/>
        <v>3</v>
      </c>
    </row>
    <row r="129" spans="1:14" x14ac:dyDescent="0.2">
      <c r="A129" s="27" t="s">
        <v>248</v>
      </c>
      <c r="B129" s="32">
        <f t="shared" si="7"/>
        <v>9</v>
      </c>
      <c r="C129" s="29" t="s">
        <v>108</v>
      </c>
      <c r="D129" s="28">
        <f t="shared" si="8"/>
        <v>2.5</v>
      </c>
      <c r="E129" s="29" t="s">
        <v>57</v>
      </c>
      <c r="F129" s="28">
        <f t="shared" si="9"/>
        <v>2.5</v>
      </c>
      <c r="G129" s="29" t="s">
        <v>94</v>
      </c>
      <c r="H129" s="28">
        <f t="shared" si="10"/>
        <v>0</v>
      </c>
      <c r="I129" s="29">
        <v>11</v>
      </c>
      <c r="J129" s="28">
        <f t="shared" si="11"/>
        <v>1</v>
      </c>
      <c r="K129" s="29" t="s">
        <v>37</v>
      </c>
      <c r="L129" s="28">
        <f t="shared" si="12"/>
        <v>0</v>
      </c>
      <c r="M129" s="29">
        <v>338</v>
      </c>
      <c r="N129" s="28">
        <f t="shared" si="13"/>
        <v>3</v>
      </c>
    </row>
    <row r="130" spans="1:14" x14ac:dyDescent="0.2">
      <c r="A130" s="27" t="s">
        <v>440</v>
      </c>
      <c r="B130" s="32">
        <f t="shared" si="7"/>
        <v>9</v>
      </c>
      <c r="C130" s="29" t="s">
        <v>57</v>
      </c>
      <c r="D130" s="28">
        <f t="shared" si="8"/>
        <v>5</v>
      </c>
      <c r="E130" s="29" t="s">
        <v>58</v>
      </c>
      <c r="F130" s="28">
        <f t="shared" si="9"/>
        <v>0</v>
      </c>
      <c r="G130" s="29" t="s">
        <v>94</v>
      </c>
      <c r="H130" s="28">
        <f t="shared" si="10"/>
        <v>0</v>
      </c>
      <c r="I130" s="29">
        <v>11</v>
      </c>
      <c r="J130" s="28">
        <f t="shared" si="11"/>
        <v>1</v>
      </c>
      <c r="K130" s="29" t="s">
        <v>37</v>
      </c>
      <c r="L130" s="28">
        <f t="shared" si="12"/>
        <v>0</v>
      </c>
      <c r="M130" s="29">
        <v>342</v>
      </c>
      <c r="N130" s="28">
        <f t="shared" si="13"/>
        <v>3</v>
      </c>
    </row>
    <row r="131" spans="1:14" x14ac:dyDescent="0.2">
      <c r="A131" s="27" t="s">
        <v>469</v>
      </c>
      <c r="B131" s="32">
        <f t="shared" si="7"/>
        <v>9</v>
      </c>
      <c r="C131" s="29" t="s">
        <v>57</v>
      </c>
      <c r="D131" s="28">
        <f t="shared" si="8"/>
        <v>5</v>
      </c>
      <c r="E131" s="29" t="s">
        <v>94</v>
      </c>
      <c r="F131" s="28">
        <f t="shared" si="9"/>
        <v>0</v>
      </c>
      <c r="G131" s="29" t="s">
        <v>52</v>
      </c>
      <c r="H131" s="28">
        <f t="shared" si="10"/>
        <v>0</v>
      </c>
      <c r="I131" s="29">
        <v>11</v>
      </c>
      <c r="J131" s="28">
        <f t="shared" si="11"/>
        <v>1</v>
      </c>
      <c r="K131" s="29" t="s">
        <v>37</v>
      </c>
      <c r="L131" s="28">
        <f t="shared" si="12"/>
        <v>0</v>
      </c>
      <c r="M131" s="29">
        <v>339</v>
      </c>
      <c r="N131" s="28">
        <f t="shared" si="13"/>
        <v>3</v>
      </c>
    </row>
    <row r="132" spans="1:14" x14ac:dyDescent="0.2">
      <c r="A132" s="27" t="s">
        <v>284</v>
      </c>
      <c r="B132" s="32">
        <f t="shared" si="7"/>
        <v>9</v>
      </c>
      <c r="C132" s="29" t="s">
        <v>58</v>
      </c>
      <c r="D132" s="28">
        <f t="shared" si="8"/>
        <v>0</v>
      </c>
      <c r="E132" s="29" t="s">
        <v>108</v>
      </c>
      <c r="F132" s="28">
        <f t="shared" si="9"/>
        <v>5</v>
      </c>
      <c r="G132" s="29" t="s">
        <v>58</v>
      </c>
      <c r="H132" s="28">
        <f t="shared" si="10"/>
        <v>0</v>
      </c>
      <c r="I132" s="29">
        <v>12</v>
      </c>
      <c r="J132" s="28">
        <f t="shared" si="11"/>
        <v>1</v>
      </c>
      <c r="K132" s="29" t="s">
        <v>37</v>
      </c>
      <c r="L132" s="28">
        <f t="shared" si="12"/>
        <v>0</v>
      </c>
      <c r="M132" s="29">
        <v>335</v>
      </c>
      <c r="N132" s="28">
        <f t="shared" si="13"/>
        <v>3</v>
      </c>
    </row>
    <row r="133" spans="1:14" x14ac:dyDescent="0.2">
      <c r="A133" s="27" t="s">
        <v>301</v>
      </c>
      <c r="B133" s="32">
        <f t="shared" ref="B133:B196" si="14">D133+F133+H133+J133+L133+N133</f>
        <v>9</v>
      </c>
      <c r="C133" s="29" t="s">
        <v>57</v>
      </c>
      <c r="D133" s="28">
        <f t="shared" ref="D133:D196" si="15">IF(C133=C$3, 5,) + IF(AND(C133=E$3, E133=C$3), 2.5, 0)</f>
        <v>5</v>
      </c>
      <c r="E133" s="29" t="s">
        <v>52</v>
      </c>
      <c r="F133" s="28">
        <f t="shared" ref="F133:F196" si="16">IF(E133=E$3,5, 0) + IF(AND(E133=C$3, C133=E$3), 2.5, 0)</f>
        <v>0</v>
      </c>
      <c r="G133" s="29" t="s">
        <v>58</v>
      </c>
      <c r="H133" s="28">
        <f t="shared" ref="H133:H196" si="17">IF(G133=G$3, 5, 0)</f>
        <v>0</v>
      </c>
      <c r="I133" s="29">
        <v>11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1</v>
      </c>
      <c r="K133" s="29" t="s">
        <v>37</v>
      </c>
      <c r="L133" s="28">
        <f t="shared" ref="L133:L196" si="19">IF(K133=K$3, 3, 0)</f>
        <v>0</v>
      </c>
      <c r="M133" s="29">
        <v>333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3</v>
      </c>
    </row>
    <row r="134" spans="1:14" x14ac:dyDescent="0.2">
      <c r="A134" s="27" t="s">
        <v>328</v>
      </c>
      <c r="B134" s="32">
        <f t="shared" si="14"/>
        <v>9</v>
      </c>
      <c r="C134" s="29" t="s">
        <v>52</v>
      </c>
      <c r="D134" s="28">
        <f t="shared" si="15"/>
        <v>0</v>
      </c>
      <c r="E134" s="29" t="s">
        <v>94</v>
      </c>
      <c r="F134" s="28">
        <f t="shared" si="16"/>
        <v>0</v>
      </c>
      <c r="G134" s="29" t="s">
        <v>58</v>
      </c>
      <c r="H134" s="28">
        <f t="shared" si="17"/>
        <v>0</v>
      </c>
      <c r="I134" s="29">
        <v>10</v>
      </c>
      <c r="J134" s="28">
        <f t="shared" si="18"/>
        <v>1</v>
      </c>
      <c r="K134" s="29" t="s">
        <v>38</v>
      </c>
      <c r="L134" s="28">
        <f t="shared" si="19"/>
        <v>3</v>
      </c>
      <c r="M134" s="29">
        <v>327</v>
      </c>
      <c r="N134" s="28">
        <f t="shared" si="20"/>
        <v>5</v>
      </c>
    </row>
    <row r="135" spans="1:14" x14ac:dyDescent="0.2">
      <c r="A135" s="27" t="s">
        <v>378</v>
      </c>
      <c r="B135" s="32">
        <f t="shared" si="14"/>
        <v>9</v>
      </c>
      <c r="C135" s="29" t="s">
        <v>58</v>
      </c>
      <c r="D135" s="28">
        <f t="shared" si="15"/>
        <v>0</v>
      </c>
      <c r="E135" s="29" t="s">
        <v>108</v>
      </c>
      <c r="F135" s="28">
        <f t="shared" si="16"/>
        <v>5</v>
      </c>
      <c r="G135" s="29" t="s">
        <v>57</v>
      </c>
      <c r="H135" s="28">
        <f t="shared" si="17"/>
        <v>0</v>
      </c>
      <c r="I135" s="29">
        <v>13</v>
      </c>
      <c r="J135" s="28">
        <f t="shared" si="18"/>
        <v>3</v>
      </c>
      <c r="K135" s="29" t="s">
        <v>37</v>
      </c>
      <c r="L135" s="28">
        <f t="shared" si="19"/>
        <v>0</v>
      </c>
      <c r="M135" s="29">
        <v>348</v>
      </c>
      <c r="N135" s="28">
        <f t="shared" si="20"/>
        <v>1</v>
      </c>
    </row>
    <row r="136" spans="1:14" x14ac:dyDescent="0.2">
      <c r="A136" s="27" t="s">
        <v>340</v>
      </c>
      <c r="B136" s="32">
        <f t="shared" si="14"/>
        <v>9</v>
      </c>
      <c r="C136" s="29" t="s">
        <v>58</v>
      </c>
      <c r="D136" s="28">
        <f t="shared" si="15"/>
        <v>0</v>
      </c>
      <c r="E136" s="29" t="s">
        <v>108</v>
      </c>
      <c r="F136" s="28">
        <f t="shared" si="16"/>
        <v>5</v>
      </c>
      <c r="G136" s="29" t="s">
        <v>57</v>
      </c>
      <c r="H136" s="28">
        <f t="shared" si="17"/>
        <v>0</v>
      </c>
      <c r="I136" s="29">
        <v>12</v>
      </c>
      <c r="J136" s="28">
        <f t="shared" si="18"/>
        <v>1</v>
      </c>
      <c r="K136" s="29" t="s">
        <v>37</v>
      </c>
      <c r="L136" s="28">
        <f t="shared" si="19"/>
        <v>0</v>
      </c>
      <c r="M136" s="29">
        <v>335</v>
      </c>
      <c r="N136" s="28">
        <f t="shared" si="20"/>
        <v>3</v>
      </c>
    </row>
    <row r="137" spans="1:14" x14ac:dyDescent="0.2">
      <c r="A137" s="27" t="s">
        <v>242</v>
      </c>
      <c r="B137" s="32">
        <f t="shared" si="14"/>
        <v>9</v>
      </c>
      <c r="C137" s="29" t="s">
        <v>57</v>
      </c>
      <c r="D137" s="28">
        <f t="shared" si="15"/>
        <v>5</v>
      </c>
      <c r="E137" s="29" t="s">
        <v>94</v>
      </c>
      <c r="F137" s="28">
        <f t="shared" si="16"/>
        <v>0</v>
      </c>
      <c r="G137" s="29" t="s">
        <v>52</v>
      </c>
      <c r="H137" s="28">
        <f t="shared" si="17"/>
        <v>0</v>
      </c>
      <c r="I137" s="29">
        <v>11</v>
      </c>
      <c r="J137" s="28">
        <f t="shared" si="18"/>
        <v>1</v>
      </c>
      <c r="K137" s="29" t="s">
        <v>37</v>
      </c>
      <c r="L137" s="28">
        <f t="shared" si="19"/>
        <v>0</v>
      </c>
      <c r="M137" s="29">
        <v>333</v>
      </c>
      <c r="N137" s="28">
        <f t="shared" si="20"/>
        <v>3</v>
      </c>
    </row>
    <row r="138" spans="1:14" x14ac:dyDescent="0.2">
      <c r="A138" s="27" t="s">
        <v>215</v>
      </c>
      <c r="B138" s="32">
        <f t="shared" si="14"/>
        <v>8</v>
      </c>
      <c r="C138" s="29" t="s">
        <v>57</v>
      </c>
      <c r="D138" s="28">
        <f t="shared" si="15"/>
        <v>5</v>
      </c>
      <c r="E138" s="29" t="s">
        <v>104</v>
      </c>
      <c r="F138" s="28">
        <f t="shared" si="16"/>
        <v>0</v>
      </c>
      <c r="G138" s="29" t="s">
        <v>505</v>
      </c>
      <c r="H138" s="28">
        <f t="shared" si="17"/>
        <v>0</v>
      </c>
      <c r="I138" s="29">
        <v>5</v>
      </c>
      <c r="J138" s="28">
        <f t="shared" si="18"/>
        <v>0</v>
      </c>
      <c r="K138" s="29" t="s">
        <v>37</v>
      </c>
      <c r="L138" s="28">
        <f t="shared" si="19"/>
        <v>0</v>
      </c>
      <c r="M138" s="29">
        <v>308</v>
      </c>
      <c r="N138" s="28">
        <f t="shared" si="20"/>
        <v>3</v>
      </c>
    </row>
    <row r="139" spans="1:14" x14ac:dyDescent="0.2">
      <c r="A139" s="27" t="s">
        <v>424</v>
      </c>
      <c r="B139" s="32">
        <f t="shared" si="14"/>
        <v>8</v>
      </c>
      <c r="C139" s="29" t="s">
        <v>58</v>
      </c>
      <c r="D139" s="28">
        <f t="shared" si="15"/>
        <v>0</v>
      </c>
      <c r="E139" s="29" t="s">
        <v>108</v>
      </c>
      <c r="F139" s="28">
        <f t="shared" si="16"/>
        <v>5</v>
      </c>
      <c r="G139" s="29" t="s">
        <v>52</v>
      </c>
      <c r="H139" s="28">
        <f t="shared" si="17"/>
        <v>0</v>
      </c>
      <c r="I139" s="29">
        <v>9</v>
      </c>
      <c r="J139" s="28">
        <f t="shared" si="18"/>
        <v>0</v>
      </c>
      <c r="K139" s="29" t="s">
        <v>35</v>
      </c>
      <c r="L139" s="28">
        <f t="shared" si="19"/>
        <v>0</v>
      </c>
      <c r="M139" s="29">
        <v>346</v>
      </c>
      <c r="N139" s="28">
        <f t="shared" si="20"/>
        <v>3</v>
      </c>
    </row>
    <row r="140" spans="1:14" x14ac:dyDescent="0.2">
      <c r="A140" s="27" t="s">
        <v>438</v>
      </c>
      <c r="B140" s="32">
        <f t="shared" si="14"/>
        <v>8</v>
      </c>
      <c r="C140" s="29" t="s">
        <v>58</v>
      </c>
      <c r="D140" s="28">
        <f t="shared" si="15"/>
        <v>0</v>
      </c>
      <c r="E140" s="29" t="s">
        <v>52</v>
      </c>
      <c r="F140" s="28">
        <f t="shared" si="16"/>
        <v>0</v>
      </c>
      <c r="G140" s="29" t="s">
        <v>57</v>
      </c>
      <c r="H140" s="28">
        <f t="shared" si="17"/>
        <v>0</v>
      </c>
      <c r="I140" s="29">
        <v>13</v>
      </c>
      <c r="J140" s="28">
        <f t="shared" si="18"/>
        <v>3</v>
      </c>
      <c r="K140" s="29" t="s">
        <v>35</v>
      </c>
      <c r="L140" s="28">
        <f t="shared" si="19"/>
        <v>0</v>
      </c>
      <c r="M140" s="29">
        <v>313</v>
      </c>
      <c r="N140" s="28">
        <f t="shared" si="20"/>
        <v>5</v>
      </c>
    </row>
    <row r="141" spans="1:14" x14ac:dyDescent="0.2">
      <c r="A141" s="27" t="s">
        <v>345</v>
      </c>
      <c r="B141" s="32">
        <f t="shared" si="14"/>
        <v>8</v>
      </c>
      <c r="C141" s="29" t="s">
        <v>57</v>
      </c>
      <c r="D141" s="28">
        <f t="shared" si="15"/>
        <v>5</v>
      </c>
      <c r="E141" s="29" t="s">
        <v>52</v>
      </c>
      <c r="F141" s="28">
        <f t="shared" si="16"/>
        <v>0</v>
      </c>
      <c r="G141" s="29" t="s">
        <v>58</v>
      </c>
      <c r="H141" s="28">
        <f t="shared" si="17"/>
        <v>0</v>
      </c>
      <c r="I141" s="29">
        <v>9</v>
      </c>
      <c r="J141" s="28">
        <f t="shared" si="18"/>
        <v>0</v>
      </c>
      <c r="K141" s="29" t="s">
        <v>37</v>
      </c>
      <c r="L141" s="28">
        <f t="shared" si="19"/>
        <v>0</v>
      </c>
      <c r="M141" s="29">
        <v>310</v>
      </c>
      <c r="N141" s="28">
        <f t="shared" si="20"/>
        <v>3</v>
      </c>
    </row>
    <row r="142" spans="1:14" x14ac:dyDescent="0.2">
      <c r="A142" s="27" t="s">
        <v>336</v>
      </c>
      <c r="B142" s="32">
        <f t="shared" si="14"/>
        <v>8</v>
      </c>
      <c r="C142" s="29" t="s">
        <v>52</v>
      </c>
      <c r="D142" s="28">
        <f t="shared" si="15"/>
        <v>0</v>
      </c>
      <c r="E142" s="29" t="s">
        <v>104</v>
      </c>
      <c r="F142" s="28">
        <f t="shared" si="16"/>
        <v>0</v>
      </c>
      <c r="G142" s="29" t="s">
        <v>58</v>
      </c>
      <c r="H142" s="28">
        <f t="shared" si="17"/>
        <v>0</v>
      </c>
      <c r="I142" s="29">
        <v>13</v>
      </c>
      <c r="J142" s="28">
        <f t="shared" si="18"/>
        <v>3</v>
      </c>
      <c r="K142" s="29" t="s">
        <v>35</v>
      </c>
      <c r="L142" s="28">
        <f t="shared" si="19"/>
        <v>0</v>
      </c>
      <c r="M142" s="29">
        <v>330</v>
      </c>
      <c r="N142" s="28">
        <f t="shared" si="20"/>
        <v>5</v>
      </c>
    </row>
    <row r="143" spans="1:14" x14ac:dyDescent="0.2">
      <c r="A143" s="27" t="s">
        <v>286</v>
      </c>
      <c r="B143" s="32">
        <f t="shared" si="14"/>
        <v>8</v>
      </c>
      <c r="C143" s="29" t="s">
        <v>57</v>
      </c>
      <c r="D143" s="28">
        <f t="shared" si="15"/>
        <v>5</v>
      </c>
      <c r="E143" s="29" t="s">
        <v>52</v>
      </c>
      <c r="F143" s="28">
        <f t="shared" si="16"/>
        <v>0</v>
      </c>
      <c r="G143" s="29" t="s">
        <v>58</v>
      </c>
      <c r="H143" s="28">
        <f t="shared" si="17"/>
        <v>0</v>
      </c>
      <c r="I143" s="29">
        <v>9</v>
      </c>
      <c r="J143" s="28">
        <f t="shared" si="18"/>
        <v>0</v>
      </c>
      <c r="K143" s="29" t="s">
        <v>37</v>
      </c>
      <c r="L143" s="28">
        <f t="shared" si="19"/>
        <v>0</v>
      </c>
      <c r="M143" s="29">
        <v>305</v>
      </c>
      <c r="N143" s="28">
        <f t="shared" si="20"/>
        <v>3</v>
      </c>
    </row>
    <row r="144" spans="1:14" x14ac:dyDescent="0.2">
      <c r="A144" s="27" t="s">
        <v>255</v>
      </c>
      <c r="B144" s="32">
        <f t="shared" si="14"/>
        <v>7</v>
      </c>
      <c r="C144" s="29" t="s">
        <v>104</v>
      </c>
      <c r="D144" s="28">
        <f t="shared" si="15"/>
        <v>0</v>
      </c>
      <c r="E144" s="29" t="s">
        <v>108</v>
      </c>
      <c r="F144" s="28">
        <f t="shared" si="16"/>
        <v>5</v>
      </c>
      <c r="G144" s="29" t="s">
        <v>94</v>
      </c>
      <c r="H144" s="28">
        <f t="shared" si="17"/>
        <v>0</v>
      </c>
      <c r="I144" s="29">
        <v>11</v>
      </c>
      <c r="J144" s="28">
        <f t="shared" si="18"/>
        <v>1</v>
      </c>
      <c r="K144" s="29" t="s">
        <v>37</v>
      </c>
      <c r="L144" s="28">
        <f t="shared" si="19"/>
        <v>0</v>
      </c>
      <c r="M144" s="29">
        <v>355</v>
      </c>
      <c r="N144" s="28">
        <f t="shared" si="20"/>
        <v>1</v>
      </c>
    </row>
    <row r="145" spans="1:14" x14ac:dyDescent="0.2">
      <c r="A145" s="27" t="s">
        <v>548</v>
      </c>
      <c r="B145" s="32">
        <f t="shared" si="14"/>
        <v>7</v>
      </c>
      <c r="C145" s="29" t="s">
        <v>52</v>
      </c>
      <c r="D145" s="28">
        <f t="shared" si="15"/>
        <v>0</v>
      </c>
      <c r="E145" s="29" t="s">
        <v>57</v>
      </c>
      <c r="F145" s="28">
        <f t="shared" si="16"/>
        <v>0</v>
      </c>
      <c r="G145" s="29" t="s">
        <v>104</v>
      </c>
      <c r="H145" s="28">
        <f t="shared" si="17"/>
        <v>5</v>
      </c>
      <c r="I145" s="29">
        <v>10</v>
      </c>
      <c r="J145" s="28">
        <f t="shared" si="18"/>
        <v>1</v>
      </c>
      <c r="K145" s="29" t="s">
        <v>37</v>
      </c>
      <c r="L145" s="28">
        <f t="shared" si="19"/>
        <v>0</v>
      </c>
      <c r="M145" s="29">
        <v>350</v>
      </c>
      <c r="N145" s="28">
        <f t="shared" si="20"/>
        <v>1</v>
      </c>
    </row>
    <row r="146" spans="1:14" x14ac:dyDescent="0.2">
      <c r="A146" s="27" t="s">
        <v>551</v>
      </c>
      <c r="B146" s="32">
        <f t="shared" si="14"/>
        <v>7</v>
      </c>
      <c r="C146" s="29" t="s">
        <v>57</v>
      </c>
      <c r="D146" s="28">
        <f t="shared" si="15"/>
        <v>5</v>
      </c>
      <c r="E146" s="29" t="s">
        <v>94</v>
      </c>
      <c r="F146" s="28">
        <f t="shared" si="16"/>
        <v>0</v>
      </c>
      <c r="G146" s="29" t="s">
        <v>52</v>
      </c>
      <c r="H146" s="28">
        <f t="shared" si="17"/>
        <v>0</v>
      </c>
      <c r="I146" s="29">
        <v>11</v>
      </c>
      <c r="J146" s="28">
        <f t="shared" si="18"/>
        <v>1</v>
      </c>
      <c r="K146" s="29" t="s">
        <v>37</v>
      </c>
      <c r="L146" s="28">
        <f t="shared" si="19"/>
        <v>0</v>
      </c>
      <c r="M146" s="29">
        <v>290</v>
      </c>
      <c r="N146" s="28">
        <f t="shared" si="20"/>
        <v>1</v>
      </c>
    </row>
    <row r="147" spans="1:14" x14ac:dyDescent="0.2">
      <c r="A147" s="27" t="s">
        <v>219</v>
      </c>
      <c r="B147" s="32">
        <f t="shared" si="14"/>
        <v>7</v>
      </c>
      <c r="C147" s="29" t="s">
        <v>58</v>
      </c>
      <c r="D147" s="28">
        <f t="shared" si="15"/>
        <v>0</v>
      </c>
      <c r="E147" s="29" t="s">
        <v>108</v>
      </c>
      <c r="F147" s="28">
        <f t="shared" si="16"/>
        <v>5</v>
      </c>
      <c r="G147" s="29" t="s">
        <v>57</v>
      </c>
      <c r="H147" s="28">
        <f t="shared" si="17"/>
        <v>0</v>
      </c>
      <c r="I147" s="29">
        <v>10</v>
      </c>
      <c r="J147" s="28">
        <f t="shared" si="18"/>
        <v>1</v>
      </c>
      <c r="K147" s="29" t="s">
        <v>37</v>
      </c>
      <c r="L147" s="28">
        <f t="shared" si="19"/>
        <v>0</v>
      </c>
      <c r="M147" s="29">
        <v>369</v>
      </c>
      <c r="N147" s="28">
        <f t="shared" si="20"/>
        <v>1</v>
      </c>
    </row>
    <row r="148" spans="1:14" x14ac:dyDescent="0.2">
      <c r="A148" s="27" t="s">
        <v>426</v>
      </c>
      <c r="B148" s="32">
        <f t="shared" si="14"/>
        <v>7</v>
      </c>
      <c r="C148" s="29" t="s">
        <v>58</v>
      </c>
      <c r="D148" s="28">
        <f t="shared" si="15"/>
        <v>0</v>
      </c>
      <c r="E148" s="29" t="s">
        <v>57</v>
      </c>
      <c r="F148" s="28">
        <f t="shared" si="16"/>
        <v>0</v>
      </c>
      <c r="G148" s="29" t="s">
        <v>104</v>
      </c>
      <c r="H148" s="28">
        <f t="shared" si="17"/>
        <v>5</v>
      </c>
      <c r="I148" s="29">
        <v>10</v>
      </c>
      <c r="J148" s="28">
        <f t="shared" si="18"/>
        <v>1</v>
      </c>
      <c r="K148" s="29" t="s">
        <v>35</v>
      </c>
      <c r="L148" s="28">
        <f t="shared" si="19"/>
        <v>0</v>
      </c>
      <c r="M148" s="29">
        <v>363</v>
      </c>
      <c r="N148" s="28">
        <f t="shared" si="20"/>
        <v>1</v>
      </c>
    </row>
    <row r="149" spans="1:14" x14ac:dyDescent="0.2">
      <c r="A149" s="27" t="s">
        <v>139</v>
      </c>
      <c r="B149" s="32">
        <f t="shared" si="14"/>
        <v>7</v>
      </c>
      <c r="C149" s="29" t="s">
        <v>52</v>
      </c>
      <c r="D149" s="28">
        <f t="shared" si="15"/>
        <v>0</v>
      </c>
      <c r="E149" s="29" t="s">
        <v>58</v>
      </c>
      <c r="F149" s="28">
        <f t="shared" si="16"/>
        <v>0</v>
      </c>
      <c r="G149" s="29" t="s">
        <v>57</v>
      </c>
      <c r="H149" s="28">
        <f t="shared" si="17"/>
        <v>0</v>
      </c>
      <c r="I149" s="29">
        <v>10</v>
      </c>
      <c r="J149" s="28">
        <f t="shared" si="18"/>
        <v>1</v>
      </c>
      <c r="K149" s="29" t="s">
        <v>38</v>
      </c>
      <c r="L149" s="28">
        <f t="shared" si="19"/>
        <v>3</v>
      </c>
      <c r="M149" s="29">
        <v>342</v>
      </c>
      <c r="N149" s="28">
        <f t="shared" si="20"/>
        <v>3</v>
      </c>
    </row>
    <row r="150" spans="1:14" x14ac:dyDescent="0.2">
      <c r="A150" s="27" t="s">
        <v>309</v>
      </c>
      <c r="B150" s="32">
        <f t="shared" si="14"/>
        <v>7</v>
      </c>
      <c r="C150" s="29" t="s">
        <v>57</v>
      </c>
      <c r="D150" s="28">
        <f t="shared" si="15"/>
        <v>5</v>
      </c>
      <c r="E150" s="29" t="s">
        <v>58</v>
      </c>
      <c r="F150" s="28">
        <f t="shared" si="16"/>
        <v>0</v>
      </c>
      <c r="G150" s="29" t="s">
        <v>52</v>
      </c>
      <c r="H150" s="28">
        <f t="shared" si="17"/>
        <v>0</v>
      </c>
      <c r="I150" s="29">
        <v>10</v>
      </c>
      <c r="J150" s="28">
        <f t="shared" si="18"/>
        <v>1</v>
      </c>
      <c r="K150" s="29" t="s">
        <v>37</v>
      </c>
      <c r="L150" s="28">
        <f t="shared" si="19"/>
        <v>0</v>
      </c>
      <c r="M150" s="29">
        <v>355</v>
      </c>
      <c r="N150" s="28">
        <f t="shared" si="20"/>
        <v>1</v>
      </c>
    </row>
    <row r="151" spans="1:14" x14ac:dyDescent="0.2">
      <c r="A151" s="27" t="s">
        <v>498</v>
      </c>
      <c r="B151" s="32">
        <f t="shared" si="14"/>
        <v>7</v>
      </c>
      <c r="C151" s="29" t="s">
        <v>108</v>
      </c>
      <c r="D151" s="28">
        <f t="shared" si="15"/>
        <v>2.5</v>
      </c>
      <c r="E151" s="29" t="s">
        <v>57</v>
      </c>
      <c r="F151" s="28">
        <f t="shared" si="16"/>
        <v>2.5</v>
      </c>
      <c r="G151" s="29" t="s">
        <v>58</v>
      </c>
      <c r="H151" s="28">
        <f t="shared" si="17"/>
        <v>0</v>
      </c>
      <c r="I151" s="29">
        <v>11</v>
      </c>
      <c r="J151" s="28">
        <f t="shared" si="18"/>
        <v>1</v>
      </c>
      <c r="K151" s="29" t="s">
        <v>37</v>
      </c>
      <c r="L151" s="28">
        <f t="shared" si="19"/>
        <v>0</v>
      </c>
      <c r="M151" s="29">
        <v>350</v>
      </c>
      <c r="N151" s="28">
        <f t="shared" si="20"/>
        <v>1</v>
      </c>
    </row>
    <row r="152" spans="1:14" x14ac:dyDescent="0.2">
      <c r="A152" s="27" t="s">
        <v>396</v>
      </c>
      <c r="B152" s="32">
        <f t="shared" si="14"/>
        <v>7</v>
      </c>
      <c r="C152" s="29" t="s">
        <v>57</v>
      </c>
      <c r="D152" s="28">
        <f t="shared" si="15"/>
        <v>5</v>
      </c>
      <c r="E152" s="29" t="s">
        <v>52</v>
      </c>
      <c r="F152" s="28">
        <f t="shared" si="16"/>
        <v>0</v>
      </c>
      <c r="G152" s="29" t="s">
        <v>94</v>
      </c>
      <c r="H152" s="28">
        <f t="shared" si="17"/>
        <v>0</v>
      </c>
      <c r="I152" s="29">
        <v>12</v>
      </c>
      <c r="J152" s="28">
        <f t="shared" si="18"/>
        <v>1</v>
      </c>
      <c r="K152" s="29" t="s">
        <v>37</v>
      </c>
      <c r="L152" s="28">
        <f t="shared" si="19"/>
        <v>0</v>
      </c>
      <c r="M152" s="29">
        <v>280</v>
      </c>
      <c r="N152" s="28">
        <f t="shared" si="20"/>
        <v>1</v>
      </c>
    </row>
    <row r="153" spans="1:14" x14ac:dyDescent="0.2">
      <c r="A153" s="27" t="s">
        <v>165</v>
      </c>
      <c r="B153" s="32">
        <f t="shared" si="14"/>
        <v>6</v>
      </c>
      <c r="C153" s="29" t="s">
        <v>58</v>
      </c>
      <c r="D153" s="28">
        <f t="shared" si="15"/>
        <v>0</v>
      </c>
      <c r="E153" s="29" t="s">
        <v>108</v>
      </c>
      <c r="F153" s="28">
        <f t="shared" si="16"/>
        <v>5</v>
      </c>
      <c r="G153" s="29" t="s">
        <v>52</v>
      </c>
      <c r="H153" s="28">
        <f t="shared" si="17"/>
        <v>0</v>
      </c>
      <c r="I153" s="29">
        <v>9</v>
      </c>
      <c r="J153" s="28">
        <f t="shared" si="18"/>
        <v>0</v>
      </c>
      <c r="K153" s="29" t="s">
        <v>37</v>
      </c>
      <c r="L153" s="28">
        <f t="shared" si="19"/>
        <v>0</v>
      </c>
      <c r="M153" s="29">
        <v>350</v>
      </c>
      <c r="N153" s="28">
        <f t="shared" si="20"/>
        <v>1</v>
      </c>
    </row>
    <row r="154" spans="1:14" x14ac:dyDescent="0.2">
      <c r="A154" s="27" t="s">
        <v>190</v>
      </c>
      <c r="B154" s="32">
        <f t="shared" si="14"/>
        <v>6</v>
      </c>
      <c r="C154" s="29" t="s">
        <v>108</v>
      </c>
      <c r="D154" s="28">
        <f t="shared" si="15"/>
        <v>0</v>
      </c>
      <c r="E154" s="29" t="s">
        <v>58</v>
      </c>
      <c r="F154" s="28">
        <f t="shared" si="16"/>
        <v>0</v>
      </c>
      <c r="G154" s="29" t="s">
        <v>52</v>
      </c>
      <c r="H154" s="28">
        <f t="shared" si="17"/>
        <v>0</v>
      </c>
      <c r="I154" s="29">
        <v>13</v>
      </c>
      <c r="J154" s="28">
        <f t="shared" si="18"/>
        <v>3</v>
      </c>
      <c r="K154" s="29" t="s">
        <v>37</v>
      </c>
      <c r="L154" s="28">
        <f t="shared" si="19"/>
        <v>0</v>
      </c>
      <c r="M154" s="29">
        <v>340</v>
      </c>
      <c r="N154" s="28">
        <f t="shared" si="20"/>
        <v>3</v>
      </c>
    </row>
    <row r="155" spans="1:14" x14ac:dyDescent="0.2">
      <c r="A155" s="27" t="s">
        <v>204</v>
      </c>
      <c r="B155" s="32">
        <f t="shared" si="14"/>
        <v>6</v>
      </c>
      <c r="C155" s="29" t="s">
        <v>52</v>
      </c>
      <c r="D155" s="28">
        <f t="shared" si="15"/>
        <v>0</v>
      </c>
      <c r="E155" s="29" t="s">
        <v>104</v>
      </c>
      <c r="F155" s="28">
        <f t="shared" si="16"/>
        <v>0</v>
      </c>
      <c r="G155" s="29" t="s">
        <v>58</v>
      </c>
      <c r="H155" s="28">
        <f t="shared" si="17"/>
        <v>0</v>
      </c>
      <c r="I155" s="29">
        <v>10</v>
      </c>
      <c r="J155" s="28">
        <f t="shared" si="18"/>
        <v>1</v>
      </c>
      <c r="K155" s="29" t="s">
        <v>37</v>
      </c>
      <c r="L155" s="28">
        <f t="shared" si="19"/>
        <v>0</v>
      </c>
      <c r="M155" s="29">
        <v>332</v>
      </c>
      <c r="N155" s="28">
        <f t="shared" si="20"/>
        <v>5</v>
      </c>
    </row>
    <row r="156" spans="1:14" x14ac:dyDescent="0.2">
      <c r="A156" s="27" t="s">
        <v>252</v>
      </c>
      <c r="B156" s="32">
        <f t="shared" si="14"/>
        <v>6</v>
      </c>
      <c r="C156" s="29" t="s">
        <v>104</v>
      </c>
      <c r="D156" s="28">
        <f t="shared" si="15"/>
        <v>0</v>
      </c>
      <c r="E156" s="29" t="s">
        <v>58</v>
      </c>
      <c r="F156" s="28">
        <f t="shared" si="16"/>
        <v>0</v>
      </c>
      <c r="G156" s="29" t="s">
        <v>94</v>
      </c>
      <c r="H156" s="28">
        <f t="shared" si="17"/>
        <v>0</v>
      </c>
      <c r="I156" s="29">
        <v>11</v>
      </c>
      <c r="J156" s="28">
        <f t="shared" si="18"/>
        <v>1</v>
      </c>
      <c r="K156" s="29" t="s">
        <v>81</v>
      </c>
      <c r="L156" s="28">
        <f t="shared" si="19"/>
        <v>0</v>
      </c>
      <c r="M156" s="29">
        <v>325</v>
      </c>
      <c r="N156" s="28">
        <f t="shared" si="20"/>
        <v>5</v>
      </c>
    </row>
    <row r="157" spans="1:14" x14ac:dyDescent="0.2">
      <c r="A157" s="27" t="s">
        <v>362</v>
      </c>
      <c r="B157" s="32">
        <f t="shared" si="14"/>
        <v>6</v>
      </c>
      <c r="C157" s="29" t="s">
        <v>52</v>
      </c>
      <c r="D157" s="28">
        <f t="shared" si="15"/>
        <v>0</v>
      </c>
      <c r="E157" s="29" t="s">
        <v>104</v>
      </c>
      <c r="F157" s="28">
        <f t="shared" si="16"/>
        <v>0</v>
      </c>
      <c r="G157" s="29" t="s">
        <v>57</v>
      </c>
      <c r="H157" s="28">
        <f t="shared" si="17"/>
        <v>0</v>
      </c>
      <c r="I157" s="29">
        <v>11</v>
      </c>
      <c r="J157" s="28">
        <f t="shared" si="18"/>
        <v>1</v>
      </c>
      <c r="K157" s="29" t="s">
        <v>35</v>
      </c>
      <c r="L157" s="28">
        <f t="shared" si="19"/>
        <v>0</v>
      </c>
      <c r="M157" s="29">
        <v>315</v>
      </c>
      <c r="N157" s="28">
        <f t="shared" si="20"/>
        <v>5</v>
      </c>
    </row>
    <row r="158" spans="1:14" x14ac:dyDescent="0.2">
      <c r="A158" s="27" t="s">
        <v>447</v>
      </c>
      <c r="B158" s="32">
        <f t="shared" si="14"/>
        <v>6</v>
      </c>
      <c r="C158" s="29" t="s">
        <v>108</v>
      </c>
      <c r="D158" s="28">
        <f t="shared" si="15"/>
        <v>0</v>
      </c>
      <c r="E158" s="29" t="s">
        <v>58</v>
      </c>
      <c r="F158" s="28">
        <f t="shared" si="16"/>
        <v>0</v>
      </c>
      <c r="G158" s="29" t="s">
        <v>52</v>
      </c>
      <c r="H158" s="28">
        <f t="shared" si="17"/>
        <v>0</v>
      </c>
      <c r="I158" s="29">
        <v>11</v>
      </c>
      <c r="J158" s="28">
        <f t="shared" si="18"/>
        <v>1</v>
      </c>
      <c r="K158" s="29" t="s">
        <v>37</v>
      </c>
      <c r="L158" s="28">
        <f t="shared" si="19"/>
        <v>0</v>
      </c>
      <c r="M158" s="29">
        <v>332</v>
      </c>
      <c r="N158" s="28">
        <f t="shared" si="20"/>
        <v>5</v>
      </c>
    </row>
    <row r="159" spans="1:14" x14ac:dyDescent="0.2">
      <c r="A159" s="27" t="s">
        <v>303</v>
      </c>
      <c r="B159" s="32">
        <f t="shared" si="14"/>
        <v>6</v>
      </c>
      <c r="C159" s="29" t="s">
        <v>58</v>
      </c>
      <c r="D159" s="28">
        <f t="shared" si="15"/>
        <v>0</v>
      </c>
      <c r="E159" s="29" t="s">
        <v>104</v>
      </c>
      <c r="F159" s="28">
        <f t="shared" si="16"/>
        <v>0</v>
      </c>
      <c r="G159" s="29" t="s">
        <v>52</v>
      </c>
      <c r="H159" s="28">
        <f t="shared" si="17"/>
        <v>0</v>
      </c>
      <c r="I159" s="29">
        <v>15</v>
      </c>
      <c r="J159" s="28">
        <f t="shared" si="18"/>
        <v>5</v>
      </c>
      <c r="K159" s="29" t="s">
        <v>37</v>
      </c>
      <c r="L159" s="28">
        <f t="shared" si="19"/>
        <v>0</v>
      </c>
      <c r="M159" s="29">
        <v>355</v>
      </c>
      <c r="N159" s="28">
        <f t="shared" si="20"/>
        <v>1</v>
      </c>
    </row>
    <row r="160" spans="1:14" x14ac:dyDescent="0.2">
      <c r="A160" s="27" t="s">
        <v>353</v>
      </c>
      <c r="B160" s="32">
        <f t="shared" si="14"/>
        <v>6</v>
      </c>
      <c r="C160" s="29" t="s">
        <v>52</v>
      </c>
      <c r="D160" s="28">
        <f t="shared" si="15"/>
        <v>0</v>
      </c>
      <c r="E160" s="29" t="s">
        <v>104</v>
      </c>
      <c r="F160" s="28">
        <f t="shared" si="16"/>
        <v>0</v>
      </c>
      <c r="G160" s="29" t="s">
        <v>57</v>
      </c>
      <c r="H160" s="28">
        <f t="shared" si="17"/>
        <v>0</v>
      </c>
      <c r="I160" s="29">
        <v>11</v>
      </c>
      <c r="J160" s="28">
        <f t="shared" si="18"/>
        <v>1</v>
      </c>
      <c r="K160" s="29" t="s">
        <v>37</v>
      </c>
      <c r="L160" s="28">
        <f t="shared" si="19"/>
        <v>0</v>
      </c>
      <c r="M160" s="29">
        <v>330</v>
      </c>
      <c r="N160" s="28">
        <f t="shared" si="20"/>
        <v>5</v>
      </c>
    </row>
    <row r="161" spans="1:14" x14ac:dyDescent="0.2">
      <c r="A161" s="27" t="s">
        <v>338</v>
      </c>
      <c r="B161" s="32">
        <f t="shared" si="14"/>
        <v>6</v>
      </c>
      <c r="C161" s="29" t="s">
        <v>108</v>
      </c>
      <c r="D161" s="28">
        <f t="shared" si="15"/>
        <v>0</v>
      </c>
      <c r="E161" s="29" t="s">
        <v>58</v>
      </c>
      <c r="F161" s="28">
        <f t="shared" si="16"/>
        <v>0</v>
      </c>
      <c r="G161" s="29" t="s">
        <v>94</v>
      </c>
      <c r="H161" s="28">
        <f t="shared" si="17"/>
        <v>0</v>
      </c>
      <c r="I161" s="29">
        <v>11</v>
      </c>
      <c r="J161" s="28">
        <f t="shared" si="18"/>
        <v>1</v>
      </c>
      <c r="K161" s="29" t="s">
        <v>37</v>
      </c>
      <c r="L161" s="28">
        <f t="shared" si="19"/>
        <v>0</v>
      </c>
      <c r="M161" s="29">
        <v>331</v>
      </c>
      <c r="N161" s="28">
        <f t="shared" si="20"/>
        <v>5</v>
      </c>
    </row>
    <row r="162" spans="1:14" x14ac:dyDescent="0.2">
      <c r="A162" s="27" t="s">
        <v>297</v>
      </c>
      <c r="B162" s="32">
        <f t="shared" si="14"/>
        <v>6</v>
      </c>
      <c r="C162" s="29" t="s">
        <v>58</v>
      </c>
      <c r="D162" s="28">
        <f t="shared" si="15"/>
        <v>0</v>
      </c>
      <c r="E162" s="29" t="s">
        <v>57</v>
      </c>
      <c r="F162" s="28">
        <f t="shared" si="16"/>
        <v>0</v>
      </c>
      <c r="G162" s="29" t="s">
        <v>52</v>
      </c>
      <c r="H162" s="28">
        <f t="shared" si="17"/>
        <v>0</v>
      </c>
      <c r="I162" s="29">
        <v>11</v>
      </c>
      <c r="J162" s="28">
        <f t="shared" si="18"/>
        <v>1</v>
      </c>
      <c r="K162" s="29" t="s">
        <v>37</v>
      </c>
      <c r="L162" s="28">
        <f t="shared" si="19"/>
        <v>0</v>
      </c>
      <c r="M162" s="29">
        <v>330</v>
      </c>
      <c r="N162" s="28">
        <f t="shared" si="20"/>
        <v>5</v>
      </c>
    </row>
    <row r="163" spans="1:14" x14ac:dyDescent="0.2">
      <c r="A163" s="27" t="s">
        <v>307</v>
      </c>
      <c r="B163" s="32">
        <f t="shared" si="14"/>
        <v>6</v>
      </c>
      <c r="C163" s="29" t="s">
        <v>52</v>
      </c>
      <c r="D163" s="28">
        <f t="shared" si="15"/>
        <v>0</v>
      </c>
      <c r="E163" s="29" t="s">
        <v>104</v>
      </c>
      <c r="F163" s="28">
        <f t="shared" si="16"/>
        <v>0</v>
      </c>
      <c r="G163" s="29" t="s">
        <v>57</v>
      </c>
      <c r="H163" s="28">
        <f t="shared" si="17"/>
        <v>0</v>
      </c>
      <c r="I163" s="29">
        <v>10</v>
      </c>
      <c r="J163" s="28">
        <f t="shared" si="18"/>
        <v>1</v>
      </c>
      <c r="K163" s="29" t="s">
        <v>37</v>
      </c>
      <c r="L163" s="28">
        <f t="shared" si="19"/>
        <v>0</v>
      </c>
      <c r="M163" s="29">
        <v>321</v>
      </c>
      <c r="N163" s="28">
        <f t="shared" si="20"/>
        <v>5</v>
      </c>
    </row>
    <row r="164" spans="1:14" x14ac:dyDescent="0.2">
      <c r="A164" s="27" t="s">
        <v>327</v>
      </c>
      <c r="B164" s="32">
        <f t="shared" si="14"/>
        <v>6</v>
      </c>
      <c r="C164" s="29" t="s">
        <v>52</v>
      </c>
      <c r="D164" s="28">
        <f t="shared" si="15"/>
        <v>0</v>
      </c>
      <c r="E164" s="29" t="s">
        <v>58</v>
      </c>
      <c r="F164" s="28">
        <f t="shared" si="16"/>
        <v>0</v>
      </c>
      <c r="G164" s="29" t="s">
        <v>57</v>
      </c>
      <c r="H164" s="28">
        <f t="shared" si="17"/>
        <v>0</v>
      </c>
      <c r="I164" s="29">
        <v>13</v>
      </c>
      <c r="J164" s="28">
        <f t="shared" si="18"/>
        <v>3</v>
      </c>
      <c r="K164" s="29" t="s">
        <v>35</v>
      </c>
      <c r="L164" s="28">
        <f t="shared" si="19"/>
        <v>0</v>
      </c>
      <c r="M164" s="29">
        <v>311</v>
      </c>
      <c r="N164" s="28">
        <f t="shared" si="20"/>
        <v>3</v>
      </c>
    </row>
    <row r="165" spans="1:14" x14ac:dyDescent="0.2">
      <c r="A165" s="27" t="s">
        <v>497</v>
      </c>
      <c r="B165" s="32">
        <f t="shared" si="14"/>
        <v>6</v>
      </c>
      <c r="C165" s="29" t="s">
        <v>104</v>
      </c>
      <c r="D165" s="28">
        <f t="shared" si="15"/>
        <v>0</v>
      </c>
      <c r="E165" s="29" t="s">
        <v>57</v>
      </c>
      <c r="F165" s="28">
        <f t="shared" si="16"/>
        <v>0</v>
      </c>
      <c r="G165" s="29" t="s">
        <v>108</v>
      </c>
      <c r="H165" s="28">
        <f t="shared" si="17"/>
        <v>0</v>
      </c>
      <c r="I165" s="29">
        <v>11</v>
      </c>
      <c r="J165" s="28">
        <f t="shared" si="18"/>
        <v>1</v>
      </c>
      <c r="K165" s="29" t="s">
        <v>37</v>
      </c>
      <c r="L165" s="28">
        <f t="shared" si="19"/>
        <v>0</v>
      </c>
      <c r="M165" s="29">
        <v>330</v>
      </c>
      <c r="N165" s="28">
        <f t="shared" si="20"/>
        <v>5</v>
      </c>
    </row>
    <row r="166" spans="1:14" x14ac:dyDescent="0.2">
      <c r="A166" s="27" t="s">
        <v>369</v>
      </c>
      <c r="B166" s="32">
        <f t="shared" si="14"/>
        <v>6</v>
      </c>
      <c r="C166" s="29" t="s">
        <v>104</v>
      </c>
      <c r="D166" s="28">
        <f t="shared" si="15"/>
        <v>0</v>
      </c>
      <c r="E166" s="29" t="s">
        <v>58</v>
      </c>
      <c r="F166" s="28">
        <f t="shared" si="16"/>
        <v>0</v>
      </c>
      <c r="G166" s="29" t="s">
        <v>57</v>
      </c>
      <c r="H166" s="28">
        <f t="shared" si="17"/>
        <v>0</v>
      </c>
      <c r="I166" s="29">
        <v>13</v>
      </c>
      <c r="J166" s="28">
        <f t="shared" si="18"/>
        <v>3</v>
      </c>
      <c r="K166" s="29" t="s">
        <v>35</v>
      </c>
      <c r="L166" s="28">
        <f t="shared" si="19"/>
        <v>0</v>
      </c>
      <c r="M166" s="29">
        <v>339</v>
      </c>
      <c r="N166" s="28">
        <f t="shared" si="20"/>
        <v>3</v>
      </c>
    </row>
    <row r="167" spans="1:14" x14ac:dyDescent="0.2">
      <c r="A167" s="27" t="s">
        <v>352</v>
      </c>
      <c r="B167" s="32">
        <f t="shared" si="14"/>
        <v>6</v>
      </c>
      <c r="C167" s="29" t="s">
        <v>104</v>
      </c>
      <c r="D167" s="28">
        <f t="shared" si="15"/>
        <v>0</v>
      </c>
      <c r="E167" s="29" t="s">
        <v>58</v>
      </c>
      <c r="F167" s="28">
        <f t="shared" si="16"/>
        <v>0</v>
      </c>
      <c r="G167" s="29" t="s">
        <v>94</v>
      </c>
      <c r="H167" s="28">
        <f t="shared" si="17"/>
        <v>0</v>
      </c>
      <c r="I167" s="29">
        <v>10</v>
      </c>
      <c r="J167" s="28">
        <f t="shared" si="18"/>
        <v>1</v>
      </c>
      <c r="K167" s="29" t="s">
        <v>37</v>
      </c>
      <c r="L167" s="28">
        <f t="shared" si="19"/>
        <v>0</v>
      </c>
      <c r="M167" s="29">
        <v>323</v>
      </c>
      <c r="N167" s="28">
        <f t="shared" si="20"/>
        <v>5</v>
      </c>
    </row>
    <row r="168" spans="1:14" x14ac:dyDescent="0.2">
      <c r="A168" s="27" t="s">
        <v>376</v>
      </c>
      <c r="B168" s="32">
        <f t="shared" si="14"/>
        <v>6</v>
      </c>
      <c r="C168" s="29" t="s">
        <v>52</v>
      </c>
      <c r="D168" s="28">
        <f t="shared" si="15"/>
        <v>0</v>
      </c>
      <c r="E168" s="29" t="s">
        <v>104</v>
      </c>
      <c r="F168" s="28">
        <f t="shared" si="16"/>
        <v>0</v>
      </c>
      <c r="G168" s="29" t="s">
        <v>57</v>
      </c>
      <c r="H168" s="28">
        <f t="shared" si="17"/>
        <v>0</v>
      </c>
      <c r="I168" s="29">
        <v>11</v>
      </c>
      <c r="J168" s="28">
        <f t="shared" si="18"/>
        <v>1</v>
      </c>
      <c r="K168" s="29" t="s">
        <v>37</v>
      </c>
      <c r="L168" s="28">
        <f t="shared" si="19"/>
        <v>0</v>
      </c>
      <c r="M168" s="29">
        <v>325</v>
      </c>
      <c r="N168" s="28">
        <f t="shared" si="20"/>
        <v>5</v>
      </c>
    </row>
    <row r="169" spans="1:14" x14ac:dyDescent="0.2">
      <c r="A169" s="27" t="s">
        <v>425</v>
      </c>
      <c r="B169" s="32">
        <f t="shared" si="14"/>
        <v>6</v>
      </c>
      <c r="C169" s="29" t="s">
        <v>108</v>
      </c>
      <c r="D169" s="28">
        <f t="shared" si="15"/>
        <v>0</v>
      </c>
      <c r="E169" s="29" t="s">
        <v>52</v>
      </c>
      <c r="F169" s="28">
        <f t="shared" si="16"/>
        <v>0</v>
      </c>
      <c r="G169" s="29" t="s">
        <v>94</v>
      </c>
      <c r="H169" s="28">
        <f t="shared" si="17"/>
        <v>0</v>
      </c>
      <c r="I169" s="29">
        <v>13</v>
      </c>
      <c r="J169" s="28">
        <f t="shared" si="18"/>
        <v>3</v>
      </c>
      <c r="K169" s="29" t="s">
        <v>37</v>
      </c>
      <c r="L169" s="28">
        <f t="shared" si="19"/>
        <v>0</v>
      </c>
      <c r="M169" s="29">
        <v>334</v>
      </c>
      <c r="N169" s="28">
        <f t="shared" si="20"/>
        <v>3</v>
      </c>
    </row>
    <row r="170" spans="1:14" x14ac:dyDescent="0.2">
      <c r="A170" s="27" t="s">
        <v>296</v>
      </c>
      <c r="B170" s="32">
        <f t="shared" si="14"/>
        <v>6</v>
      </c>
      <c r="C170" s="29" t="s">
        <v>108</v>
      </c>
      <c r="D170" s="28">
        <f t="shared" si="15"/>
        <v>0</v>
      </c>
      <c r="E170" s="29" t="s">
        <v>58</v>
      </c>
      <c r="F170" s="28">
        <f t="shared" si="16"/>
        <v>0</v>
      </c>
      <c r="G170" s="29" t="s">
        <v>94</v>
      </c>
      <c r="H170" s="28">
        <f t="shared" si="17"/>
        <v>0</v>
      </c>
      <c r="I170" s="29">
        <v>13</v>
      </c>
      <c r="J170" s="28">
        <f t="shared" si="18"/>
        <v>3</v>
      </c>
      <c r="K170" s="29" t="s">
        <v>37</v>
      </c>
      <c r="L170" s="28">
        <f t="shared" si="19"/>
        <v>0</v>
      </c>
      <c r="M170" s="29">
        <v>338</v>
      </c>
      <c r="N170" s="28">
        <f t="shared" si="20"/>
        <v>3</v>
      </c>
    </row>
    <row r="171" spans="1:14" x14ac:dyDescent="0.2">
      <c r="A171" s="27" t="s">
        <v>382</v>
      </c>
      <c r="B171" s="32">
        <f t="shared" si="14"/>
        <v>6</v>
      </c>
      <c r="C171" s="29" t="s">
        <v>104</v>
      </c>
      <c r="D171" s="28">
        <f t="shared" si="15"/>
        <v>0</v>
      </c>
      <c r="E171" s="29" t="s">
        <v>52</v>
      </c>
      <c r="F171" s="28">
        <f t="shared" si="16"/>
        <v>0</v>
      </c>
      <c r="G171" s="29" t="s">
        <v>57</v>
      </c>
      <c r="H171" s="28">
        <f t="shared" si="17"/>
        <v>0</v>
      </c>
      <c r="I171" s="29">
        <v>11</v>
      </c>
      <c r="J171" s="28">
        <f t="shared" si="18"/>
        <v>1</v>
      </c>
      <c r="K171" s="29" t="s">
        <v>35</v>
      </c>
      <c r="L171" s="28">
        <f t="shared" si="19"/>
        <v>0</v>
      </c>
      <c r="M171" s="29">
        <v>330</v>
      </c>
      <c r="N171" s="28">
        <f t="shared" si="20"/>
        <v>5</v>
      </c>
    </row>
    <row r="172" spans="1:14" x14ac:dyDescent="0.2">
      <c r="A172" s="27" t="s">
        <v>316</v>
      </c>
      <c r="B172" s="32">
        <f t="shared" si="14"/>
        <v>6</v>
      </c>
      <c r="C172" s="29" t="s">
        <v>108</v>
      </c>
      <c r="D172" s="28">
        <f t="shared" si="15"/>
        <v>0</v>
      </c>
      <c r="E172" s="29" t="s">
        <v>58</v>
      </c>
      <c r="F172" s="28">
        <f t="shared" si="16"/>
        <v>0</v>
      </c>
      <c r="G172" s="29" t="s">
        <v>57</v>
      </c>
      <c r="H172" s="28">
        <f t="shared" si="17"/>
        <v>0</v>
      </c>
      <c r="I172" s="29">
        <v>10</v>
      </c>
      <c r="J172" s="28">
        <f t="shared" si="18"/>
        <v>1</v>
      </c>
      <c r="K172" s="29" t="s">
        <v>37</v>
      </c>
      <c r="L172" s="28">
        <f t="shared" si="19"/>
        <v>0</v>
      </c>
      <c r="M172" s="29">
        <v>325</v>
      </c>
      <c r="N172" s="28">
        <f t="shared" si="20"/>
        <v>5</v>
      </c>
    </row>
    <row r="173" spans="1:14" x14ac:dyDescent="0.2">
      <c r="A173" s="27" t="s">
        <v>518</v>
      </c>
      <c r="B173" s="32">
        <f t="shared" si="14"/>
        <v>6</v>
      </c>
      <c r="C173" s="29" t="s">
        <v>104</v>
      </c>
      <c r="D173" s="28">
        <f t="shared" si="15"/>
        <v>0</v>
      </c>
      <c r="E173" s="29" t="s">
        <v>58</v>
      </c>
      <c r="F173" s="28">
        <f t="shared" si="16"/>
        <v>0</v>
      </c>
      <c r="G173" s="29" t="s">
        <v>94</v>
      </c>
      <c r="H173" s="28">
        <f t="shared" si="17"/>
        <v>0</v>
      </c>
      <c r="I173" s="29">
        <v>13</v>
      </c>
      <c r="J173" s="28">
        <f t="shared" si="18"/>
        <v>3</v>
      </c>
      <c r="K173" s="29" t="s">
        <v>35</v>
      </c>
      <c r="L173" s="28">
        <f t="shared" si="19"/>
        <v>0</v>
      </c>
      <c r="M173" s="29">
        <v>335</v>
      </c>
      <c r="N173" s="28">
        <f t="shared" si="20"/>
        <v>3</v>
      </c>
    </row>
    <row r="174" spans="1:14" x14ac:dyDescent="0.2">
      <c r="A174" s="27" t="s">
        <v>264</v>
      </c>
      <c r="B174" s="32">
        <f t="shared" si="14"/>
        <v>6</v>
      </c>
      <c r="C174" s="29" t="s">
        <v>58</v>
      </c>
      <c r="D174" s="28">
        <f t="shared" si="15"/>
        <v>0</v>
      </c>
      <c r="E174" s="29" t="s">
        <v>94</v>
      </c>
      <c r="F174" s="28">
        <f t="shared" si="16"/>
        <v>0</v>
      </c>
      <c r="G174" s="29" t="s">
        <v>52</v>
      </c>
      <c r="H174" s="28">
        <f t="shared" si="17"/>
        <v>0</v>
      </c>
      <c r="I174" s="29">
        <v>12</v>
      </c>
      <c r="J174" s="28">
        <f t="shared" si="18"/>
        <v>1</v>
      </c>
      <c r="K174" s="29" t="s">
        <v>37</v>
      </c>
      <c r="L174" s="28">
        <f t="shared" si="19"/>
        <v>0</v>
      </c>
      <c r="M174" s="29">
        <v>332</v>
      </c>
      <c r="N174" s="28">
        <f t="shared" si="20"/>
        <v>5</v>
      </c>
    </row>
    <row r="175" spans="1:14" x14ac:dyDescent="0.2">
      <c r="A175" s="27" t="s">
        <v>462</v>
      </c>
      <c r="B175" s="32">
        <f t="shared" si="14"/>
        <v>6</v>
      </c>
      <c r="C175" s="29" t="s">
        <v>52</v>
      </c>
      <c r="D175" s="28">
        <f t="shared" si="15"/>
        <v>0</v>
      </c>
      <c r="E175" s="29" t="s">
        <v>58</v>
      </c>
      <c r="F175" s="28">
        <f t="shared" si="16"/>
        <v>0</v>
      </c>
      <c r="G175" s="29" t="s">
        <v>57</v>
      </c>
      <c r="H175" s="28">
        <f t="shared" si="17"/>
        <v>0</v>
      </c>
      <c r="I175" s="29">
        <v>10</v>
      </c>
      <c r="J175" s="28">
        <f t="shared" si="18"/>
        <v>1</v>
      </c>
      <c r="K175" s="29" t="s">
        <v>37</v>
      </c>
      <c r="L175" s="28">
        <f t="shared" si="19"/>
        <v>0</v>
      </c>
      <c r="M175" s="29">
        <v>330</v>
      </c>
      <c r="N175" s="28">
        <f t="shared" si="20"/>
        <v>5</v>
      </c>
    </row>
    <row r="176" spans="1:14" x14ac:dyDescent="0.2">
      <c r="A176" s="27" t="s">
        <v>152</v>
      </c>
      <c r="B176" s="32">
        <f t="shared" si="14"/>
        <v>6</v>
      </c>
      <c r="C176" s="29" t="s">
        <v>52</v>
      </c>
      <c r="D176" s="28">
        <f t="shared" si="15"/>
        <v>0</v>
      </c>
      <c r="E176" s="29" t="s">
        <v>104</v>
      </c>
      <c r="F176" s="28">
        <f t="shared" si="16"/>
        <v>0</v>
      </c>
      <c r="G176" s="29" t="s">
        <v>57</v>
      </c>
      <c r="H176" s="28">
        <f t="shared" si="17"/>
        <v>0</v>
      </c>
      <c r="I176" s="29">
        <v>10</v>
      </c>
      <c r="J176" s="28">
        <f t="shared" si="18"/>
        <v>1</v>
      </c>
      <c r="K176" s="29" t="s">
        <v>37</v>
      </c>
      <c r="L176" s="28">
        <f t="shared" si="19"/>
        <v>0</v>
      </c>
      <c r="M176" s="29">
        <v>330</v>
      </c>
      <c r="N176" s="28">
        <f t="shared" si="20"/>
        <v>5</v>
      </c>
    </row>
    <row r="177" spans="1:14" x14ac:dyDescent="0.2">
      <c r="A177" s="27" t="s">
        <v>391</v>
      </c>
      <c r="B177" s="32">
        <f t="shared" si="14"/>
        <v>5</v>
      </c>
      <c r="C177" s="29" t="s">
        <v>52</v>
      </c>
      <c r="D177" s="28">
        <f t="shared" si="15"/>
        <v>0</v>
      </c>
      <c r="E177" s="29" t="s">
        <v>58</v>
      </c>
      <c r="F177" s="28">
        <f t="shared" si="16"/>
        <v>0</v>
      </c>
      <c r="G177" s="29" t="s">
        <v>94</v>
      </c>
      <c r="H177" s="28">
        <f t="shared" si="17"/>
        <v>0</v>
      </c>
      <c r="I177" s="29">
        <v>10</v>
      </c>
      <c r="J177" s="28">
        <f t="shared" si="18"/>
        <v>1</v>
      </c>
      <c r="K177" s="29" t="s">
        <v>38</v>
      </c>
      <c r="L177" s="28">
        <f t="shared" si="19"/>
        <v>3</v>
      </c>
      <c r="M177" s="29">
        <v>360</v>
      </c>
      <c r="N177" s="28">
        <f t="shared" si="20"/>
        <v>1</v>
      </c>
    </row>
    <row r="178" spans="1:14" x14ac:dyDescent="0.2">
      <c r="A178" s="27" t="s">
        <v>168</v>
      </c>
      <c r="B178" s="32">
        <f t="shared" si="14"/>
        <v>4</v>
      </c>
      <c r="C178" s="29" t="s">
        <v>52</v>
      </c>
      <c r="D178" s="28">
        <f t="shared" si="15"/>
        <v>0</v>
      </c>
      <c r="E178" s="29" t="s">
        <v>58</v>
      </c>
      <c r="F178" s="28">
        <f t="shared" si="16"/>
        <v>0</v>
      </c>
      <c r="G178" s="29" t="s">
        <v>57</v>
      </c>
      <c r="H178" s="28">
        <f t="shared" si="17"/>
        <v>0</v>
      </c>
      <c r="I178" s="29">
        <v>12</v>
      </c>
      <c r="J178" s="28">
        <f t="shared" si="18"/>
        <v>1</v>
      </c>
      <c r="K178" s="29" t="s">
        <v>81</v>
      </c>
      <c r="L178" s="28">
        <f t="shared" si="19"/>
        <v>0</v>
      </c>
      <c r="M178" s="29">
        <v>340</v>
      </c>
      <c r="N178" s="28">
        <f t="shared" si="20"/>
        <v>3</v>
      </c>
    </row>
    <row r="179" spans="1:14" x14ac:dyDescent="0.2">
      <c r="A179" s="27" t="s">
        <v>235</v>
      </c>
      <c r="B179" s="32">
        <f t="shared" si="14"/>
        <v>4</v>
      </c>
      <c r="C179" s="29" t="s">
        <v>108</v>
      </c>
      <c r="D179" s="28">
        <f t="shared" si="15"/>
        <v>0</v>
      </c>
      <c r="E179" s="29" t="s">
        <v>52</v>
      </c>
      <c r="F179" s="28">
        <f t="shared" si="16"/>
        <v>0</v>
      </c>
      <c r="G179" s="29" t="s">
        <v>57</v>
      </c>
      <c r="H179" s="28">
        <f t="shared" si="17"/>
        <v>0</v>
      </c>
      <c r="I179" s="29">
        <v>12</v>
      </c>
      <c r="J179" s="28">
        <f t="shared" si="18"/>
        <v>1</v>
      </c>
      <c r="K179" s="29" t="s">
        <v>37</v>
      </c>
      <c r="L179" s="28">
        <f t="shared" si="19"/>
        <v>0</v>
      </c>
      <c r="M179" s="29">
        <v>341</v>
      </c>
      <c r="N179" s="28">
        <f t="shared" si="20"/>
        <v>3</v>
      </c>
    </row>
    <row r="180" spans="1:14" x14ac:dyDescent="0.2">
      <c r="A180" s="27" t="s">
        <v>270</v>
      </c>
      <c r="B180" s="32">
        <f t="shared" si="14"/>
        <v>4</v>
      </c>
      <c r="C180" s="29" t="s">
        <v>94</v>
      </c>
      <c r="D180" s="28">
        <f t="shared" si="15"/>
        <v>0</v>
      </c>
      <c r="E180" s="29" t="s">
        <v>58</v>
      </c>
      <c r="F180" s="28">
        <f t="shared" si="16"/>
        <v>0</v>
      </c>
      <c r="G180" s="29" t="s">
        <v>52</v>
      </c>
      <c r="H180" s="28">
        <f t="shared" si="17"/>
        <v>0</v>
      </c>
      <c r="I180" s="29">
        <v>12</v>
      </c>
      <c r="J180" s="28">
        <f t="shared" si="18"/>
        <v>1</v>
      </c>
      <c r="K180" s="29" t="s">
        <v>37</v>
      </c>
      <c r="L180" s="28">
        <f t="shared" si="19"/>
        <v>0</v>
      </c>
      <c r="M180" s="29">
        <v>335</v>
      </c>
      <c r="N180" s="28">
        <f t="shared" si="20"/>
        <v>3</v>
      </c>
    </row>
    <row r="181" spans="1:14" x14ac:dyDescent="0.2">
      <c r="A181" s="27" t="s">
        <v>290</v>
      </c>
      <c r="B181" s="32">
        <f t="shared" si="14"/>
        <v>4</v>
      </c>
      <c r="C181" s="29" t="s">
        <v>58</v>
      </c>
      <c r="D181" s="28">
        <f t="shared" si="15"/>
        <v>0</v>
      </c>
      <c r="E181" s="29" t="s">
        <v>52</v>
      </c>
      <c r="F181" s="28">
        <f t="shared" si="16"/>
        <v>0</v>
      </c>
      <c r="G181" s="29" t="s">
        <v>57</v>
      </c>
      <c r="H181" s="28">
        <f t="shared" si="17"/>
        <v>0</v>
      </c>
      <c r="I181" s="29">
        <v>12</v>
      </c>
      <c r="J181" s="28">
        <f t="shared" si="18"/>
        <v>1</v>
      </c>
      <c r="K181" s="29" t="s">
        <v>37</v>
      </c>
      <c r="L181" s="28">
        <f t="shared" si="19"/>
        <v>0</v>
      </c>
      <c r="M181" s="29">
        <v>335</v>
      </c>
      <c r="N181" s="28">
        <f t="shared" si="20"/>
        <v>3</v>
      </c>
    </row>
    <row r="182" spans="1:14" x14ac:dyDescent="0.2">
      <c r="A182" s="27" t="s">
        <v>275</v>
      </c>
      <c r="B182" s="32">
        <f t="shared" si="14"/>
        <v>4</v>
      </c>
      <c r="C182" s="29" t="s">
        <v>108</v>
      </c>
      <c r="D182" s="28">
        <f t="shared" si="15"/>
        <v>0</v>
      </c>
      <c r="E182" s="29" t="s">
        <v>58</v>
      </c>
      <c r="F182" s="28">
        <f t="shared" si="16"/>
        <v>0</v>
      </c>
      <c r="G182" s="29" t="s">
        <v>52</v>
      </c>
      <c r="H182" s="28">
        <f t="shared" si="17"/>
        <v>0</v>
      </c>
      <c r="I182" s="29">
        <v>10</v>
      </c>
      <c r="J182" s="28">
        <f t="shared" si="18"/>
        <v>1</v>
      </c>
      <c r="K182" s="29" t="s">
        <v>81</v>
      </c>
      <c r="L182" s="28">
        <f t="shared" si="19"/>
        <v>0</v>
      </c>
      <c r="M182" s="29">
        <v>340</v>
      </c>
      <c r="N182" s="28">
        <f t="shared" si="20"/>
        <v>3</v>
      </c>
    </row>
    <row r="183" spans="1:14" x14ac:dyDescent="0.2">
      <c r="A183" s="27" t="s">
        <v>253</v>
      </c>
      <c r="B183" s="32">
        <f t="shared" si="14"/>
        <v>4</v>
      </c>
      <c r="C183" s="29" t="s">
        <v>52</v>
      </c>
      <c r="D183" s="28">
        <f t="shared" si="15"/>
        <v>0</v>
      </c>
      <c r="E183" s="29" t="s">
        <v>58</v>
      </c>
      <c r="F183" s="28">
        <f t="shared" si="16"/>
        <v>0</v>
      </c>
      <c r="G183" s="29" t="s">
        <v>57</v>
      </c>
      <c r="H183" s="28">
        <f t="shared" si="17"/>
        <v>0</v>
      </c>
      <c r="I183" s="29">
        <v>16</v>
      </c>
      <c r="J183" s="28">
        <f t="shared" si="18"/>
        <v>3</v>
      </c>
      <c r="K183" s="29" t="s">
        <v>37</v>
      </c>
      <c r="L183" s="28">
        <f t="shared" si="19"/>
        <v>0</v>
      </c>
      <c r="M183" s="29">
        <v>368</v>
      </c>
      <c r="N183" s="28">
        <f t="shared" si="20"/>
        <v>1</v>
      </c>
    </row>
    <row r="184" spans="1:14" x14ac:dyDescent="0.2">
      <c r="A184" s="27" t="s">
        <v>230</v>
      </c>
      <c r="B184" s="32">
        <f t="shared" si="14"/>
        <v>4</v>
      </c>
      <c r="C184" s="29" t="s">
        <v>104</v>
      </c>
      <c r="D184" s="28">
        <f t="shared" si="15"/>
        <v>0</v>
      </c>
      <c r="E184" s="29" t="s">
        <v>58</v>
      </c>
      <c r="F184" s="28">
        <f t="shared" si="16"/>
        <v>0</v>
      </c>
      <c r="G184" s="29" t="s">
        <v>57</v>
      </c>
      <c r="H184" s="28">
        <f t="shared" si="17"/>
        <v>0</v>
      </c>
      <c r="I184" s="29">
        <v>11</v>
      </c>
      <c r="J184" s="28">
        <f t="shared" si="18"/>
        <v>1</v>
      </c>
      <c r="K184" s="29" t="s">
        <v>37</v>
      </c>
      <c r="L184" s="28">
        <f t="shared" si="19"/>
        <v>0</v>
      </c>
      <c r="M184" s="29">
        <v>345</v>
      </c>
      <c r="N184" s="28">
        <f t="shared" si="20"/>
        <v>3</v>
      </c>
    </row>
    <row r="185" spans="1:14" x14ac:dyDescent="0.2">
      <c r="A185" s="27" t="s">
        <v>271</v>
      </c>
      <c r="B185" s="32">
        <f t="shared" si="14"/>
        <v>4</v>
      </c>
      <c r="C185" s="29" t="s">
        <v>108</v>
      </c>
      <c r="D185" s="28">
        <f t="shared" si="15"/>
        <v>0</v>
      </c>
      <c r="E185" s="29" t="s">
        <v>104</v>
      </c>
      <c r="F185" s="28">
        <f t="shared" si="16"/>
        <v>0</v>
      </c>
      <c r="G185" s="29" t="s">
        <v>94</v>
      </c>
      <c r="H185" s="28">
        <f t="shared" si="17"/>
        <v>0</v>
      </c>
      <c r="I185" s="29">
        <v>11</v>
      </c>
      <c r="J185" s="28">
        <f t="shared" si="18"/>
        <v>1</v>
      </c>
      <c r="K185" s="29" t="s">
        <v>37</v>
      </c>
      <c r="L185" s="28">
        <f t="shared" si="19"/>
        <v>0</v>
      </c>
      <c r="M185" s="29">
        <v>333</v>
      </c>
      <c r="N185" s="28">
        <f t="shared" si="20"/>
        <v>3</v>
      </c>
    </row>
    <row r="186" spans="1:14" x14ac:dyDescent="0.2">
      <c r="A186" s="27" t="s">
        <v>321</v>
      </c>
      <c r="B186" s="32">
        <f t="shared" si="14"/>
        <v>4</v>
      </c>
      <c r="C186" s="29" t="s">
        <v>52</v>
      </c>
      <c r="D186" s="28">
        <f t="shared" si="15"/>
        <v>0</v>
      </c>
      <c r="E186" s="29" t="s">
        <v>57</v>
      </c>
      <c r="F186" s="28">
        <f t="shared" si="16"/>
        <v>0</v>
      </c>
      <c r="G186" s="29" t="s">
        <v>94</v>
      </c>
      <c r="H186" s="28">
        <f t="shared" si="17"/>
        <v>0</v>
      </c>
      <c r="I186" s="29">
        <v>8</v>
      </c>
      <c r="J186" s="28">
        <f t="shared" si="18"/>
        <v>0</v>
      </c>
      <c r="K186" s="29" t="s">
        <v>38</v>
      </c>
      <c r="L186" s="28">
        <f t="shared" si="19"/>
        <v>3</v>
      </c>
      <c r="M186" s="29">
        <v>294</v>
      </c>
      <c r="N186" s="28">
        <f t="shared" si="20"/>
        <v>1</v>
      </c>
    </row>
    <row r="187" spans="1:14" x14ac:dyDescent="0.2">
      <c r="A187" s="27" t="s">
        <v>200</v>
      </c>
      <c r="B187" s="32">
        <f t="shared" si="14"/>
        <v>4</v>
      </c>
      <c r="C187" s="29" t="s">
        <v>108</v>
      </c>
      <c r="D187" s="28">
        <f t="shared" si="15"/>
        <v>0</v>
      </c>
      <c r="E187" s="29" t="s">
        <v>58</v>
      </c>
      <c r="F187" s="28">
        <f t="shared" si="16"/>
        <v>0</v>
      </c>
      <c r="G187" s="29" t="s">
        <v>57</v>
      </c>
      <c r="H187" s="28">
        <f t="shared" si="17"/>
        <v>0</v>
      </c>
      <c r="I187" s="29">
        <v>12</v>
      </c>
      <c r="J187" s="28">
        <f t="shared" si="18"/>
        <v>1</v>
      </c>
      <c r="K187" s="29" t="s">
        <v>37</v>
      </c>
      <c r="L187" s="28">
        <f t="shared" si="19"/>
        <v>0</v>
      </c>
      <c r="M187" s="29">
        <v>345</v>
      </c>
      <c r="N187" s="28">
        <f t="shared" si="20"/>
        <v>3</v>
      </c>
    </row>
    <row r="188" spans="1:14" x14ac:dyDescent="0.2">
      <c r="A188" s="27" t="s">
        <v>332</v>
      </c>
      <c r="B188" s="32">
        <f t="shared" si="14"/>
        <v>4</v>
      </c>
      <c r="C188" s="29" t="s">
        <v>58</v>
      </c>
      <c r="D188" s="28">
        <f t="shared" si="15"/>
        <v>0</v>
      </c>
      <c r="E188" s="29" t="s">
        <v>52</v>
      </c>
      <c r="F188" s="28">
        <f t="shared" si="16"/>
        <v>0</v>
      </c>
      <c r="G188" s="29" t="s">
        <v>57</v>
      </c>
      <c r="H188" s="28">
        <f t="shared" si="17"/>
        <v>0</v>
      </c>
      <c r="I188" s="29">
        <v>13</v>
      </c>
      <c r="J188" s="28">
        <f t="shared" si="18"/>
        <v>3</v>
      </c>
      <c r="K188" s="29" t="s">
        <v>37</v>
      </c>
      <c r="L188" s="28">
        <f t="shared" si="19"/>
        <v>0</v>
      </c>
      <c r="M188" s="29">
        <v>360</v>
      </c>
      <c r="N188" s="28">
        <f t="shared" si="20"/>
        <v>1</v>
      </c>
    </row>
    <row r="189" spans="1:14" x14ac:dyDescent="0.2">
      <c r="A189" s="27" t="s">
        <v>318</v>
      </c>
      <c r="B189" s="32">
        <f t="shared" si="14"/>
        <v>4</v>
      </c>
      <c r="C189" s="29" t="s">
        <v>52</v>
      </c>
      <c r="D189" s="28">
        <f t="shared" si="15"/>
        <v>0</v>
      </c>
      <c r="E189" s="29" t="s">
        <v>94</v>
      </c>
      <c r="F189" s="28">
        <f t="shared" si="16"/>
        <v>0</v>
      </c>
      <c r="G189" s="29" t="s">
        <v>58</v>
      </c>
      <c r="H189" s="28">
        <f t="shared" si="17"/>
        <v>0</v>
      </c>
      <c r="I189" s="29">
        <v>13</v>
      </c>
      <c r="J189" s="28">
        <f t="shared" si="18"/>
        <v>3</v>
      </c>
      <c r="K189" s="29" t="s">
        <v>35</v>
      </c>
      <c r="L189" s="28">
        <f t="shared" si="19"/>
        <v>0</v>
      </c>
      <c r="M189" s="29">
        <v>351</v>
      </c>
      <c r="N189" s="28">
        <f t="shared" si="20"/>
        <v>1</v>
      </c>
    </row>
    <row r="190" spans="1:14" x14ac:dyDescent="0.2">
      <c r="A190" s="27" t="s">
        <v>295</v>
      </c>
      <c r="B190" s="32">
        <f t="shared" si="14"/>
        <v>4</v>
      </c>
      <c r="C190" s="29" t="s">
        <v>108</v>
      </c>
      <c r="D190" s="28">
        <f t="shared" si="15"/>
        <v>0</v>
      </c>
      <c r="E190" s="29" t="s">
        <v>104</v>
      </c>
      <c r="F190" s="28">
        <f t="shared" si="16"/>
        <v>0</v>
      </c>
      <c r="G190" s="29" t="s">
        <v>57</v>
      </c>
      <c r="H190" s="28">
        <f t="shared" si="17"/>
        <v>0</v>
      </c>
      <c r="I190" s="29">
        <v>11</v>
      </c>
      <c r="J190" s="28">
        <f t="shared" si="18"/>
        <v>1</v>
      </c>
      <c r="K190" s="29" t="s">
        <v>37</v>
      </c>
      <c r="L190" s="28">
        <f t="shared" si="19"/>
        <v>0</v>
      </c>
      <c r="M190" s="29">
        <v>346</v>
      </c>
      <c r="N190" s="28">
        <f t="shared" si="20"/>
        <v>3</v>
      </c>
    </row>
    <row r="191" spans="1:14" x14ac:dyDescent="0.2">
      <c r="A191" s="27" t="s">
        <v>464</v>
      </c>
      <c r="B191" s="32">
        <f t="shared" si="14"/>
        <v>4</v>
      </c>
      <c r="C191" s="29" t="s">
        <v>58</v>
      </c>
      <c r="D191" s="28">
        <f t="shared" si="15"/>
        <v>0</v>
      </c>
      <c r="E191" s="29" t="s">
        <v>104</v>
      </c>
      <c r="F191" s="28">
        <f t="shared" si="16"/>
        <v>0</v>
      </c>
      <c r="G191" s="29" t="s">
        <v>57</v>
      </c>
      <c r="H191" s="28">
        <f t="shared" si="17"/>
        <v>0</v>
      </c>
      <c r="I191" s="29">
        <v>12</v>
      </c>
      <c r="J191" s="28">
        <f t="shared" si="18"/>
        <v>1</v>
      </c>
      <c r="K191" s="29" t="s">
        <v>35</v>
      </c>
      <c r="L191" s="28">
        <f t="shared" si="19"/>
        <v>0</v>
      </c>
      <c r="M191" s="29">
        <v>337</v>
      </c>
      <c r="N191" s="28">
        <f t="shared" si="20"/>
        <v>3</v>
      </c>
    </row>
    <row r="192" spans="1:14" x14ac:dyDescent="0.2">
      <c r="A192" s="27" t="s">
        <v>319</v>
      </c>
      <c r="B192" s="32">
        <f t="shared" si="14"/>
        <v>4</v>
      </c>
      <c r="C192" s="29" t="s">
        <v>108</v>
      </c>
      <c r="D192" s="28">
        <f t="shared" si="15"/>
        <v>0</v>
      </c>
      <c r="E192" s="29" t="s">
        <v>58</v>
      </c>
      <c r="F192" s="28">
        <f t="shared" si="16"/>
        <v>0</v>
      </c>
      <c r="G192" s="29" t="s">
        <v>94</v>
      </c>
      <c r="H192" s="28">
        <f t="shared" si="17"/>
        <v>0</v>
      </c>
      <c r="I192" s="29">
        <v>11</v>
      </c>
      <c r="J192" s="28">
        <f t="shared" si="18"/>
        <v>1</v>
      </c>
      <c r="K192" s="29" t="s">
        <v>35</v>
      </c>
      <c r="L192" s="28">
        <f t="shared" si="19"/>
        <v>0</v>
      </c>
      <c r="M192" s="29">
        <v>335</v>
      </c>
      <c r="N192" s="28">
        <f t="shared" si="20"/>
        <v>3</v>
      </c>
    </row>
    <row r="193" spans="1:14" x14ac:dyDescent="0.2">
      <c r="A193" s="27" t="s">
        <v>388</v>
      </c>
      <c r="B193" s="32">
        <f t="shared" si="14"/>
        <v>4</v>
      </c>
      <c r="C193" s="29" t="s">
        <v>58</v>
      </c>
      <c r="D193" s="28">
        <f t="shared" si="15"/>
        <v>0</v>
      </c>
      <c r="E193" s="29" t="s">
        <v>104</v>
      </c>
      <c r="F193" s="28">
        <f t="shared" si="16"/>
        <v>0</v>
      </c>
      <c r="G193" s="29" t="s">
        <v>57</v>
      </c>
      <c r="H193" s="28">
        <f t="shared" si="17"/>
        <v>0</v>
      </c>
      <c r="I193" s="29">
        <v>11</v>
      </c>
      <c r="J193" s="28">
        <f t="shared" si="18"/>
        <v>1</v>
      </c>
      <c r="K193" s="29" t="s">
        <v>37</v>
      </c>
      <c r="L193" s="28">
        <f t="shared" si="19"/>
        <v>0</v>
      </c>
      <c r="M193" s="29">
        <v>340</v>
      </c>
      <c r="N193" s="28">
        <f t="shared" si="20"/>
        <v>3</v>
      </c>
    </row>
    <row r="194" spans="1:14" x14ac:dyDescent="0.2">
      <c r="A194" s="27" t="s">
        <v>183</v>
      </c>
      <c r="B194" s="32">
        <f t="shared" si="14"/>
        <v>4</v>
      </c>
      <c r="C194" s="29" t="s">
        <v>58</v>
      </c>
      <c r="D194" s="28">
        <f t="shared" si="15"/>
        <v>0</v>
      </c>
      <c r="E194" s="29" t="s">
        <v>57</v>
      </c>
      <c r="F194" s="28">
        <f t="shared" si="16"/>
        <v>0</v>
      </c>
      <c r="G194" s="29" t="s">
        <v>52</v>
      </c>
      <c r="H194" s="28">
        <f t="shared" si="17"/>
        <v>0</v>
      </c>
      <c r="I194" s="29">
        <v>11</v>
      </c>
      <c r="J194" s="28">
        <f t="shared" si="18"/>
        <v>1</v>
      </c>
      <c r="K194" s="29" t="s">
        <v>37</v>
      </c>
      <c r="L194" s="28">
        <f t="shared" si="19"/>
        <v>0</v>
      </c>
      <c r="M194" s="29">
        <v>335</v>
      </c>
      <c r="N194" s="28">
        <f t="shared" si="20"/>
        <v>3</v>
      </c>
    </row>
    <row r="195" spans="1:14" x14ac:dyDescent="0.2">
      <c r="A195" s="27" t="s">
        <v>247</v>
      </c>
      <c r="B195" s="32">
        <f t="shared" si="14"/>
        <v>4</v>
      </c>
      <c r="C195" s="29" t="s">
        <v>52</v>
      </c>
      <c r="D195" s="28">
        <f t="shared" si="15"/>
        <v>0</v>
      </c>
      <c r="E195" s="29" t="s">
        <v>57</v>
      </c>
      <c r="F195" s="28">
        <f t="shared" si="16"/>
        <v>0</v>
      </c>
      <c r="G195" s="29" t="s">
        <v>58</v>
      </c>
      <c r="H195" s="28">
        <f t="shared" si="17"/>
        <v>0</v>
      </c>
      <c r="I195" s="29">
        <v>11</v>
      </c>
      <c r="J195" s="28">
        <f t="shared" si="18"/>
        <v>1</v>
      </c>
      <c r="K195" s="29" t="s">
        <v>35</v>
      </c>
      <c r="L195" s="28">
        <f t="shared" si="19"/>
        <v>0</v>
      </c>
      <c r="M195" s="29">
        <v>342</v>
      </c>
      <c r="N195" s="28">
        <f t="shared" si="20"/>
        <v>3</v>
      </c>
    </row>
    <row r="196" spans="1:14" x14ac:dyDescent="0.2">
      <c r="A196" s="27" t="s">
        <v>412</v>
      </c>
      <c r="B196" s="32">
        <f t="shared" si="14"/>
        <v>4</v>
      </c>
      <c r="C196" s="29" t="s">
        <v>108</v>
      </c>
      <c r="D196" s="28">
        <f t="shared" si="15"/>
        <v>0</v>
      </c>
      <c r="E196" s="29" t="s">
        <v>58</v>
      </c>
      <c r="F196" s="28">
        <f t="shared" si="16"/>
        <v>0</v>
      </c>
      <c r="G196" s="29" t="s">
        <v>94</v>
      </c>
      <c r="H196" s="28">
        <f t="shared" si="17"/>
        <v>0</v>
      </c>
      <c r="I196" s="29">
        <v>10</v>
      </c>
      <c r="J196" s="28">
        <f t="shared" si="18"/>
        <v>1</v>
      </c>
      <c r="K196" s="29" t="s">
        <v>37</v>
      </c>
      <c r="L196" s="28">
        <f t="shared" si="19"/>
        <v>0</v>
      </c>
      <c r="M196" s="29">
        <v>345</v>
      </c>
      <c r="N196" s="28">
        <f t="shared" si="20"/>
        <v>3</v>
      </c>
    </row>
    <row r="197" spans="1:14" x14ac:dyDescent="0.2">
      <c r="A197" s="27" t="s">
        <v>368</v>
      </c>
      <c r="B197" s="32">
        <f t="shared" ref="B197:B224" si="21">D197+F197+H197+J197+L197+N197</f>
        <v>4</v>
      </c>
      <c r="C197" s="29" t="s">
        <v>108</v>
      </c>
      <c r="D197" s="28">
        <f t="shared" ref="D197:D224" si="22">IF(C197=C$3, 5,) + IF(AND(C197=E$3, E197=C$3), 2.5, 0)</f>
        <v>0</v>
      </c>
      <c r="E197" s="29" t="s">
        <v>104</v>
      </c>
      <c r="F197" s="28">
        <f t="shared" ref="F197:F224" si="23">IF(E197=E$3,5, 0) + IF(AND(E197=C$3, C197=E$3), 2.5, 0)</f>
        <v>0</v>
      </c>
      <c r="G197" s="29" t="s">
        <v>94</v>
      </c>
      <c r="H197" s="28">
        <f t="shared" ref="H197:H224" si="24">IF(G197=G$3, 5, 0)</f>
        <v>0</v>
      </c>
      <c r="I197" s="29">
        <v>10</v>
      </c>
      <c r="J197" s="28">
        <f t="shared" ref="J197:J224" si="25">IF(I197=I$3, 5, 0) + IF(AND(I197&gt;=(I$3-2), I197&lt;=(I$3+2), I197&lt;&gt;I$3), 3, 0) + IF(AND(I197&gt;=(I$3-5), I197&lt;(I$3-2)), 1, 0) + IF(AND(I197&gt;(I$3+2), I197&lt;=(I$3+5)), 1, 0)</f>
        <v>1</v>
      </c>
      <c r="K197" s="29" t="s">
        <v>37</v>
      </c>
      <c r="L197" s="28">
        <f t="shared" ref="L197:L224" si="26">IF(K197=K$3, 3, 0)</f>
        <v>0</v>
      </c>
      <c r="M197" s="29">
        <v>340</v>
      </c>
      <c r="N197" s="28">
        <f t="shared" ref="N197:N224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3</v>
      </c>
    </row>
    <row r="198" spans="1:14" x14ac:dyDescent="0.2">
      <c r="A198" s="27" t="s">
        <v>361</v>
      </c>
      <c r="B198" s="32">
        <f t="shared" si="21"/>
        <v>4</v>
      </c>
      <c r="C198" s="29" t="s">
        <v>104</v>
      </c>
      <c r="D198" s="28">
        <f t="shared" si="22"/>
        <v>0</v>
      </c>
      <c r="E198" s="29" t="s">
        <v>52</v>
      </c>
      <c r="F198" s="28">
        <f t="shared" si="23"/>
        <v>0</v>
      </c>
      <c r="G198" s="29" t="s">
        <v>94</v>
      </c>
      <c r="H198" s="28">
        <f t="shared" si="24"/>
        <v>0</v>
      </c>
      <c r="I198" s="29">
        <v>11</v>
      </c>
      <c r="J198" s="28">
        <f t="shared" si="25"/>
        <v>1</v>
      </c>
      <c r="K198" s="29" t="s">
        <v>37</v>
      </c>
      <c r="L198" s="28">
        <f t="shared" si="26"/>
        <v>0</v>
      </c>
      <c r="M198" s="29">
        <v>342</v>
      </c>
      <c r="N198" s="28">
        <f t="shared" si="27"/>
        <v>3</v>
      </c>
    </row>
    <row r="199" spans="1:14" x14ac:dyDescent="0.2">
      <c r="A199" s="27" t="s">
        <v>387</v>
      </c>
      <c r="B199" s="32">
        <f t="shared" si="21"/>
        <v>4</v>
      </c>
      <c r="C199" s="29" t="s">
        <v>52</v>
      </c>
      <c r="D199" s="28">
        <f t="shared" si="22"/>
        <v>0</v>
      </c>
      <c r="E199" s="29" t="s">
        <v>58</v>
      </c>
      <c r="F199" s="28">
        <f t="shared" si="23"/>
        <v>0</v>
      </c>
      <c r="G199" s="29" t="s">
        <v>57</v>
      </c>
      <c r="H199" s="28">
        <f t="shared" si="24"/>
        <v>0</v>
      </c>
      <c r="I199" s="29">
        <v>12</v>
      </c>
      <c r="J199" s="28">
        <f t="shared" si="25"/>
        <v>1</v>
      </c>
      <c r="K199" s="29" t="s">
        <v>37</v>
      </c>
      <c r="L199" s="28">
        <f t="shared" si="26"/>
        <v>0</v>
      </c>
      <c r="M199" s="29">
        <v>335</v>
      </c>
      <c r="N199" s="28">
        <f t="shared" si="27"/>
        <v>3</v>
      </c>
    </row>
    <row r="200" spans="1:14" x14ac:dyDescent="0.2">
      <c r="A200" s="27" t="s">
        <v>276</v>
      </c>
      <c r="B200" s="32">
        <f t="shared" si="21"/>
        <v>4</v>
      </c>
      <c r="C200" s="29" t="s">
        <v>108</v>
      </c>
      <c r="D200" s="28">
        <f t="shared" si="22"/>
        <v>0</v>
      </c>
      <c r="E200" s="29" t="s">
        <v>58</v>
      </c>
      <c r="F200" s="28">
        <f t="shared" si="23"/>
        <v>0</v>
      </c>
      <c r="G200" s="29" t="s">
        <v>57</v>
      </c>
      <c r="H200" s="28">
        <f t="shared" si="24"/>
        <v>0</v>
      </c>
      <c r="I200" s="29">
        <v>11</v>
      </c>
      <c r="J200" s="28">
        <f t="shared" si="25"/>
        <v>1</v>
      </c>
      <c r="K200" s="29" t="s">
        <v>37</v>
      </c>
      <c r="L200" s="28">
        <f t="shared" si="26"/>
        <v>0</v>
      </c>
      <c r="M200" s="29">
        <v>345</v>
      </c>
      <c r="N200" s="28">
        <f t="shared" si="27"/>
        <v>3</v>
      </c>
    </row>
    <row r="201" spans="1:14" x14ac:dyDescent="0.2">
      <c r="A201" s="27" t="s">
        <v>151</v>
      </c>
      <c r="B201" s="32">
        <f t="shared" si="21"/>
        <v>4</v>
      </c>
      <c r="C201" s="29" t="s">
        <v>58</v>
      </c>
      <c r="D201" s="28">
        <f t="shared" si="22"/>
        <v>0</v>
      </c>
      <c r="E201" s="29" t="s">
        <v>104</v>
      </c>
      <c r="F201" s="28">
        <f t="shared" si="23"/>
        <v>0</v>
      </c>
      <c r="G201" s="29" t="s">
        <v>52</v>
      </c>
      <c r="H201" s="28">
        <f t="shared" si="24"/>
        <v>0</v>
      </c>
      <c r="I201" s="29">
        <v>10</v>
      </c>
      <c r="J201" s="28">
        <f t="shared" si="25"/>
        <v>1</v>
      </c>
      <c r="K201" s="29" t="s">
        <v>37</v>
      </c>
      <c r="L201" s="28">
        <f t="shared" si="26"/>
        <v>0</v>
      </c>
      <c r="M201" s="29">
        <v>342</v>
      </c>
      <c r="N201" s="28">
        <f t="shared" si="27"/>
        <v>3</v>
      </c>
    </row>
    <row r="202" spans="1:14" x14ac:dyDescent="0.2">
      <c r="A202" s="27" t="s">
        <v>267</v>
      </c>
      <c r="B202" s="32">
        <f t="shared" si="21"/>
        <v>3</v>
      </c>
      <c r="C202" s="29" t="s">
        <v>108</v>
      </c>
      <c r="D202" s="28">
        <f t="shared" si="22"/>
        <v>0</v>
      </c>
      <c r="E202" s="29" t="s">
        <v>52</v>
      </c>
      <c r="F202" s="28">
        <f t="shared" si="23"/>
        <v>0</v>
      </c>
      <c r="G202" s="29" t="s">
        <v>94</v>
      </c>
      <c r="H202" s="28">
        <f t="shared" si="24"/>
        <v>0</v>
      </c>
      <c r="I202" s="29">
        <v>8</v>
      </c>
      <c r="J202" s="28">
        <f t="shared" si="25"/>
        <v>0</v>
      </c>
      <c r="K202" s="29" t="s">
        <v>37</v>
      </c>
      <c r="L202" s="28">
        <f t="shared" si="26"/>
        <v>0</v>
      </c>
      <c r="M202" s="29">
        <v>335</v>
      </c>
      <c r="N202" s="28">
        <f t="shared" si="27"/>
        <v>3</v>
      </c>
    </row>
    <row r="203" spans="1:14" x14ac:dyDescent="0.2">
      <c r="A203" s="27" t="s">
        <v>272</v>
      </c>
      <c r="B203" s="32">
        <f t="shared" si="21"/>
        <v>3</v>
      </c>
      <c r="C203" s="29" t="s">
        <v>52</v>
      </c>
      <c r="D203" s="28">
        <f t="shared" si="22"/>
        <v>0</v>
      </c>
      <c r="E203" s="29" t="s">
        <v>104</v>
      </c>
      <c r="F203" s="28">
        <f t="shared" si="23"/>
        <v>0</v>
      </c>
      <c r="G203" s="29" t="s">
        <v>58</v>
      </c>
      <c r="H203" s="28">
        <f t="shared" si="24"/>
        <v>0</v>
      </c>
      <c r="I203" s="29">
        <v>9</v>
      </c>
      <c r="J203" s="28">
        <f t="shared" si="25"/>
        <v>0</v>
      </c>
      <c r="K203" s="29" t="s">
        <v>35</v>
      </c>
      <c r="L203" s="28">
        <f t="shared" si="26"/>
        <v>0</v>
      </c>
      <c r="M203" s="29">
        <v>310</v>
      </c>
      <c r="N203" s="28">
        <f t="shared" si="27"/>
        <v>3</v>
      </c>
    </row>
    <row r="204" spans="1:14" x14ac:dyDescent="0.2">
      <c r="A204" s="27" t="s">
        <v>212</v>
      </c>
      <c r="B204" s="32">
        <f t="shared" si="21"/>
        <v>3</v>
      </c>
      <c r="C204" s="29" t="s">
        <v>104</v>
      </c>
      <c r="D204" s="28">
        <f t="shared" si="22"/>
        <v>0</v>
      </c>
      <c r="E204" s="29" t="s">
        <v>58</v>
      </c>
      <c r="F204" s="28">
        <f t="shared" si="23"/>
        <v>0</v>
      </c>
      <c r="G204" s="29" t="s">
        <v>57</v>
      </c>
      <c r="H204" s="28">
        <f t="shared" si="24"/>
        <v>0</v>
      </c>
      <c r="I204" s="29">
        <v>9</v>
      </c>
      <c r="J204" s="28">
        <f t="shared" si="25"/>
        <v>0</v>
      </c>
      <c r="K204" s="29" t="s">
        <v>37</v>
      </c>
      <c r="L204" s="28">
        <f t="shared" si="26"/>
        <v>0</v>
      </c>
      <c r="M204" s="29">
        <v>340</v>
      </c>
      <c r="N204" s="28">
        <f t="shared" si="27"/>
        <v>3</v>
      </c>
    </row>
    <row r="205" spans="1:14" x14ac:dyDescent="0.2">
      <c r="A205" s="27" t="s">
        <v>416</v>
      </c>
      <c r="B205" s="32">
        <f t="shared" si="21"/>
        <v>3</v>
      </c>
      <c r="C205" s="29" t="s">
        <v>108</v>
      </c>
      <c r="D205" s="28">
        <f t="shared" si="22"/>
        <v>0</v>
      </c>
      <c r="E205" s="29" t="s">
        <v>58</v>
      </c>
      <c r="F205" s="28">
        <f t="shared" si="23"/>
        <v>0</v>
      </c>
      <c r="G205" s="29" t="s">
        <v>57</v>
      </c>
      <c r="H205" s="28">
        <f t="shared" si="24"/>
        <v>0</v>
      </c>
      <c r="I205" s="29">
        <v>8</v>
      </c>
      <c r="J205" s="28">
        <f t="shared" si="25"/>
        <v>0</v>
      </c>
      <c r="K205" s="29" t="s">
        <v>37</v>
      </c>
      <c r="L205" s="28">
        <f t="shared" si="26"/>
        <v>0</v>
      </c>
      <c r="M205" s="29">
        <v>335</v>
      </c>
      <c r="N205" s="28">
        <f t="shared" si="27"/>
        <v>3</v>
      </c>
    </row>
    <row r="206" spans="1:14" x14ac:dyDescent="0.2">
      <c r="A206" s="27" t="s">
        <v>310</v>
      </c>
      <c r="B206" s="32">
        <f t="shared" si="21"/>
        <v>3</v>
      </c>
      <c r="C206" s="29" t="s">
        <v>52</v>
      </c>
      <c r="D206" s="28">
        <f t="shared" si="22"/>
        <v>0</v>
      </c>
      <c r="E206" s="29" t="s">
        <v>94</v>
      </c>
      <c r="F206" s="28">
        <f t="shared" si="23"/>
        <v>0</v>
      </c>
      <c r="G206" s="29" t="s">
        <v>58</v>
      </c>
      <c r="H206" s="28">
        <f t="shared" si="24"/>
        <v>0</v>
      </c>
      <c r="I206" s="29">
        <v>8</v>
      </c>
      <c r="J206" s="28">
        <f t="shared" si="25"/>
        <v>0</v>
      </c>
      <c r="K206" s="29" t="s">
        <v>35</v>
      </c>
      <c r="L206" s="28">
        <f t="shared" si="26"/>
        <v>0</v>
      </c>
      <c r="M206" s="29">
        <v>343</v>
      </c>
      <c r="N206" s="28">
        <f t="shared" si="27"/>
        <v>3</v>
      </c>
    </row>
    <row r="207" spans="1:14" x14ac:dyDescent="0.2">
      <c r="A207" s="27" t="s">
        <v>141</v>
      </c>
      <c r="B207" s="32">
        <f t="shared" si="21"/>
        <v>3</v>
      </c>
      <c r="C207" s="29" t="s">
        <v>108</v>
      </c>
      <c r="D207" s="28">
        <f t="shared" si="22"/>
        <v>0</v>
      </c>
      <c r="E207" s="29" t="s">
        <v>104</v>
      </c>
      <c r="F207" s="28">
        <f t="shared" si="23"/>
        <v>0</v>
      </c>
      <c r="G207" s="29" t="s">
        <v>94</v>
      </c>
      <c r="H207" s="28">
        <f t="shared" si="24"/>
        <v>0</v>
      </c>
      <c r="I207" s="29">
        <v>9</v>
      </c>
      <c r="J207" s="28">
        <f t="shared" si="25"/>
        <v>0</v>
      </c>
      <c r="K207" s="29" t="s">
        <v>37</v>
      </c>
      <c r="L207" s="28">
        <f t="shared" si="26"/>
        <v>0</v>
      </c>
      <c r="M207" s="29">
        <v>333</v>
      </c>
      <c r="N207" s="28">
        <f t="shared" si="27"/>
        <v>3</v>
      </c>
    </row>
    <row r="208" spans="1:14" x14ac:dyDescent="0.2">
      <c r="A208" s="27" t="s">
        <v>360</v>
      </c>
      <c r="B208" s="32">
        <f t="shared" si="21"/>
        <v>3</v>
      </c>
      <c r="C208" s="29" t="s">
        <v>58</v>
      </c>
      <c r="D208" s="28">
        <f t="shared" si="22"/>
        <v>0</v>
      </c>
      <c r="E208" s="29" t="s">
        <v>104</v>
      </c>
      <c r="F208" s="28">
        <f t="shared" si="23"/>
        <v>0</v>
      </c>
      <c r="G208" s="29" t="s">
        <v>52</v>
      </c>
      <c r="H208" s="28">
        <f t="shared" si="24"/>
        <v>0</v>
      </c>
      <c r="I208" s="29">
        <v>9</v>
      </c>
      <c r="J208" s="28">
        <f t="shared" si="25"/>
        <v>0</v>
      </c>
      <c r="K208" s="29" t="s">
        <v>35</v>
      </c>
      <c r="L208" s="28">
        <f t="shared" si="26"/>
        <v>0</v>
      </c>
      <c r="M208" s="29">
        <v>341</v>
      </c>
      <c r="N208" s="28">
        <f t="shared" si="27"/>
        <v>3</v>
      </c>
    </row>
    <row r="209" spans="1:14" x14ac:dyDescent="0.2">
      <c r="A209" s="27" t="s">
        <v>313</v>
      </c>
      <c r="B209" s="32">
        <f t="shared" si="21"/>
        <v>3</v>
      </c>
      <c r="C209" s="29" t="s">
        <v>52</v>
      </c>
      <c r="D209" s="28">
        <f t="shared" si="22"/>
        <v>0</v>
      </c>
      <c r="E209" s="29" t="s">
        <v>104</v>
      </c>
      <c r="F209" s="28">
        <f t="shared" si="23"/>
        <v>0</v>
      </c>
      <c r="G209" s="29" t="s">
        <v>94</v>
      </c>
      <c r="H209" s="28">
        <f t="shared" si="24"/>
        <v>0</v>
      </c>
      <c r="I209" s="29">
        <v>9</v>
      </c>
      <c r="J209" s="28">
        <f t="shared" si="25"/>
        <v>0</v>
      </c>
      <c r="K209" s="29" t="s">
        <v>37</v>
      </c>
      <c r="L209" s="28">
        <f t="shared" si="26"/>
        <v>0</v>
      </c>
      <c r="M209" s="29">
        <v>340</v>
      </c>
      <c r="N209" s="28">
        <f t="shared" si="27"/>
        <v>3</v>
      </c>
    </row>
    <row r="210" spans="1:14" x14ac:dyDescent="0.2">
      <c r="A210" s="27" t="s">
        <v>395</v>
      </c>
      <c r="B210" s="32">
        <f t="shared" si="21"/>
        <v>3</v>
      </c>
      <c r="C210" s="29" t="s">
        <v>94</v>
      </c>
      <c r="D210" s="28">
        <f t="shared" si="22"/>
        <v>0</v>
      </c>
      <c r="E210" s="29" t="s">
        <v>58</v>
      </c>
      <c r="F210" s="28">
        <f t="shared" si="23"/>
        <v>0</v>
      </c>
      <c r="G210" s="29" t="s">
        <v>52</v>
      </c>
      <c r="H210" s="28">
        <f t="shared" si="24"/>
        <v>0</v>
      </c>
      <c r="I210" s="29">
        <v>8</v>
      </c>
      <c r="J210" s="28">
        <f t="shared" si="25"/>
        <v>0</v>
      </c>
      <c r="K210" s="29" t="s">
        <v>81</v>
      </c>
      <c r="L210" s="28">
        <f t="shared" si="26"/>
        <v>0</v>
      </c>
      <c r="M210" s="29">
        <v>310</v>
      </c>
      <c r="N210" s="28">
        <f t="shared" si="27"/>
        <v>3</v>
      </c>
    </row>
    <row r="211" spans="1:14" x14ac:dyDescent="0.2">
      <c r="A211" s="27" t="s">
        <v>222</v>
      </c>
      <c r="B211" s="32">
        <f t="shared" si="21"/>
        <v>2</v>
      </c>
      <c r="C211" s="29" t="s">
        <v>104</v>
      </c>
      <c r="D211" s="28">
        <f t="shared" si="22"/>
        <v>0</v>
      </c>
      <c r="E211" s="29" t="s">
        <v>58</v>
      </c>
      <c r="F211" s="28">
        <f t="shared" si="23"/>
        <v>0</v>
      </c>
      <c r="G211" s="29" t="s">
        <v>94</v>
      </c>
      <c r="H211" s="28">
        <f t="shared" si="24"/>
        <v>0</v>
      </c>
      <c r="I211" s="29">
        <v>11</v>
      </c>
      <c r="J211" s="28">
        <f t="shared" si="25"/>
        <v>1</v>
      </c>
      <c r="K211" s="29" t="s">
        <v>37</v>
      </c>
      <c r="L211" s="28">
        <f t="shared" si="26"/>
        <v>0</v>
      </c>
      <c r="M211" s="29">
        <v>370</v>
      </c>
      <c r="N211" s="28">
        <f t="shared" si="27"/>
        <v>1</v>
      </c>
    </row>
    <row r="212" spans="1:14" x14ac:dyDescent="0.2">
      <c r="A212" s="27" t="s">
        <v>456</v>
      </c>
      <c r="B212" s="32">
        <f t="shared" si="21"/>
        <v>2</v>
      </c>
      <c r="C212" s="29" t="s">
        <v>104</v>
      </c>
      <c r="D212" s="28">
        <f t="shared" si="22"/>
        <v>0</v>
      </c>
      <c r="E212" s="29" t="s">
        <v>52</v>
      </c>
      <c r="F212" s="28">
        <f t="shared" si="23"/>
        <v>0</v>
      </c>
      <c r="G212" s="29" t="s">
        <v>94</v>
      </c>
      <c r="H212" s="28">
        <f t="shared" si="24"/>
        <v>0</v>
      </c>
      <c r="I212" s="29">
        <v>12</v>
      </c>
      <c r="J212" s="28">
        <f t="shared" si="25"/>
        <v>1</v>
      </c>
      <c r="K212" s="29" t="s">
        <v>37</v>
      </c>
      <c r="L212" s="28">
        <f t="shared" si="26"/>
        <v>0</v>
      </c>
      <c r="M212" s="29">
        <v>360</v>
      </c>
      <c r="N212" s="28">
        <f t="shared" si="27"/>
        <v>1</v>
      </c>
    </row>
    <row r="213" spans="1:14" x14ac:dyDescent="0.2">
      <c r="A213" s="27" t="s">
        <v>444</v>
      </c>
      <c r="B213" s="32">
        <f t="shared" si="21"/>
        <v>2</v>
      </c>
      <c r="C213" s="29" t="s">
        <v>108</v>
      </c>
      <c r="D213" s="28">
        <f t="shared" si="22"/>
        <v>0</v>
      </c>
      <c r="E213" s="29" t="s">
        <v>104</v>
      </c>
      <c r="F213" s="28">
        <f t="shared" si="23"/>
        <v>0</v>
      </c>
      <c r="G213" s="29" t="s">
        <v>57</v>
      </c>
      <c r="H213" s="28">
        <f t="shared" si="24"/>
        <v>0</v>
      </c>
      <c r="I213" s="29">
        <v>10</v>
      </c>
      <c r="J213" s="28">
        <f t="shared" si="25"/>
        <v>1</v>
      </c>
      <c r="K213" s="29" t="s">
        <v>37</v>
      </c>
      <c r="L213" s="28">
        <f t="shared" si="26"/>
        <v>0</v>
      </c>
      <c r="M213" s="29">
        <v>353</v>
      </c>
      <c r="N213" s="28">
        <f t="shared" si="27"/>
        <v>1</v>
      </c>
    </row>
    <row r="214" spans="1:14" x14ac:dyDescent="0.2">
      <c r="A214" s="27" t="s">
        <v>196</v>
      </c>
      <c r="B214" s="32">
        <f t="shared" si="21"/>
        <v>2</v>
      </c>
      <c r="C214" s="29" t="s">
        <v>104</v>
      </c>
      <c r="D214" s="28">
        <f t="shared" si="22"/>
        <v>0</v>
      </c>
      <c r="E214" s="29" t="s">
        <v>52</v>
      </c>
      <c r="F214" s="28">
        <f t="shared" si="23"/>
        <v>0</v>
      </c>
      <c r="G214" s="29" t="s">
        <v>57</v>
      </c>
      <c r="H214" s="28">
        <f t="shared" si="24"/>
        <v>0</v>
      </c>
      <c r="I214" s="29">
        <v>11</v>
      </c>
      <c r="J214" s="28">
        <f t="shared" si="25"/>
        <v>1</v>
      </c>
      <c r="K214" s="29" t="s">
        <v>37</v>
      </c>
      <c r="L214" s="28">
        <f t="shared" si="26"/>
        <v>0</v>
      </c>
      <c r="M214" s="29">
        <v>357</v>
      </c>
      <c r="N214" s="28">
        <f t="shared" si="27"/>
        <v>1</v>
      </c>
    </row>
    <row r="215" spans="1:14" x14ac:dyDescent="0.2">
      <c r="A215" s="27" t="s">
        <v>137</v>
      </c>
      <c r="B215" s="32">
        <f t="shared" si="21"/>
        <v>2</v>
      </c>
      <c r="C215" s="29" t="s">
        <v>108</v>
      </c>
      <c r="D215" s="28">
        <f t="shared" si="22"/>
        <v>0</v>
      </c>
      <c r="E215" s="29" t="s">
        <v>58</v>
      </c>
      <c r="F215" s="28">
        <f t="shared" si="23"/>
        <v>0</v>
      </c>
      <c r="G215" s="29" t="s">
        <v>57</v>
      </c>
      <c r="H215" s="28">
        <f t="shared" si="24"/>
        <v>0</v>
      </c>
      <c r="I215" s="29">
        <v>11</v>
      </c>
      <c r="J215" s="28">
        <f t="shared" si="25"/>
        <v>1</v>
      </c>
      <c r="K215" s="29" t="s">
        <v>37</v>
      </c>
      <c r="L215" s="28">
        <f t="shared" si="26"/>
        <v>0</v>
      </c>
      <c r="M215" s="29">
        <v>350</v>
      </c>
      <c r="N215" s="28">
        <f t="shared" si="27"/>
        <v>1</v>
      </c>
    </row>
    <row r="216" spans="1:14" x14ac:dyDescent="0.2">
      <c r="A216" s="27" t="s">
        <v>289</v>
      </c>
      <c r="B216" s="32">
        <f t="shared" si="21"/>
        <v>2</v>
      </c>
      <c r="C216" s="29" t="s">
        <v>108</v>
      </c>
      <c r="D216" s="28">
        <f t="shared" si="22"/>
        <v>0</v>
      </c>
      <c r="E216" s="29" t="s">
        <v>58</v>
      </c>
      <c r="F216" s="28">
        <f t="shared" si="23"/>
        <v>0</v>
      </c>
      <c r="G216" s="29" t="s">
        <v>52</v>
      </c>
      <c r="H216" s="28">
        <f t="shared" si="24"/>
        <v>0</v>
      </c>
      <c r="I216" s="29">
        <v>10</v>
      </c>
      <c r="J216" s="28">
        <f t="shared" si="25"/>
        <v>1</v>
      </c>
      <c r="K216" s="29" t="s">
        <v>37</v>
      </c>
      <c r="L216" s="28">
        <f t="shared" si="26"/>
        <v>0</v>
      </c>
      <c r="M216" s="29">
        <v>351</v>
      </c>
      <c r="N216" s="28">
        <f t="shared" si="27"/>
        <v>1</v>
      </c>
    </row>
    <row r="217" spans="1:14" x14ac:dyDescent="0.2">
      <c r="A217" s="27" t="s">
        <v>466</v>
      </c>
      <c r="B217" s="32">
        <f t="shared" si="21"/>
        <v>2</v>
      </c>
      <c r="C217" s="29" t="s">
        <v>94</v>
      </c>
      <c r="D217" s="28">
        <f t="shared" si="22"/>
        <v>0</v>
      </c>
      <c r="E217" s="29" t="s">
        <v>58</v>
      </c>
      <c r="F217" s="28">
        <f t="shared" si="23"/>
        <v>0</v>
      </c>
      <c r="G217" s="29" t="s">
        <v>57</v>
      </c>
      <c r="H217" s="28">
        <f t="shared" si="24"/>
        <v>0</v>
      </c>
      <c r="I217" s="29">
        <v>11</v>
      </c>
      <c r="J217" s="28">
        <f t="shared" si="25"/>
        <v>1</v>
      </c>
      <c r="K217" s="29" t="s">
        <v>37</v>
      </c>
      <c r="L217" s="28">
        <f t="shared" si="26"/>
        <v>0</v>
      </c>
      <c r="M217" s="29">
        <v>355</v>
      </c>
      <c r="N217" s="28">
        <f t="shared" si="27"/>
        <v>1</v>
      </c>
    </row>
    <row r="218" spans="1:14" x14ac:dyDescent="0.2">
      <c r="A218" s="27" t="s">
        <v>343</v>
      </c>
      <c r="B218" s="32">
        <f t="shared" si="21"/>
        <v>2</v>
      </c>
      <c r="C218" s="29" t="s">
        <v>108</v>
      </c>
      <c r="D218" s="28">
        <f t="shared" si="22"/>
        <v>0</v>
      </c>
      <c r="E218" s="29" t="s">
        <v>58</v>
      </c>
      <c r="F218" s="28">
        <f t="shared" si="23"/>
        <v>0</v>
      </c>
      <c r="G218" s="29" t="s">
        <v>52</v>
      </c>
      <c r="H218" s="28">
        <f t="shared" si="24"/>
        <v>0</v>
      </c>
      <c r="I218" s="29">
        <v>11</v>
      </c>
      <c r="J218" s="28">
        <f t="shared" si="25"/>
        <v>1</v>
      </c>
      <c r="K218" s="29" t="s">
        <v>37</v>
      </c>
      <c r="L218" s="28">
        <f t="shared" si="26"/>
        <v>0</v>
      </c>
      <c r="M218" s="29">
        <v>350</v>
      </c>
      <c r="N218" s="28">
        <f t="shared" si="27"/>
        <v>1</v>
      </c>
    </row>
    <row r="219" spans="1:14" x14ac:dyDescent="0.2">
      <c r="A219" s="27" t="s">
        <v>263</v>
      </c>
      <c r="B219" s="32">
        <f t="shared" si="21"/>
        <v>2</v>
      </c>
      <c r="C219" s="29" t="s">
        <v>108</v>
      </c>
      <c r="D219" s="28">
        <f t="shared" si="22"/>
        <v>0</v>
      </c>
      <c r="E219" s="29" t="s">
        <v>58</v>
      </c>
      <c r="F219" s="28">
        <f t="shared" si="23"/>
        <v>0</v>
      </c>
      <c r="G219" s="29" t="s">
        <v>57</v>
      </c>
      <c r="H219" s="28">
        <f t="shared" si="24"/>
        <v>0</v>
      </c>
      <c r="I219" s="29">
        <v>12</v>
      </c>
      <c r="J219" s="28">
        <f t="shared" si="25"/>
        <v>1</v>
      </c>
      <c r="K219" s="29" t="s">
        <v>37</v>
      </c>
      <c r="L219" s="28">
        <f t="shared" si="26"/>
        <v>0</v>
      </c>
      <c r="M219" s="29">
        <v>355</v>
      </c>
      <c r="N219" s="28">
        <f t="shared" si="27"/>
        <v>1</v>
      </c>
    </row>
    <row r="220" spans="1:14" x14ac:dyDescent="0.2">
      <c r="A220" s="27" t="s">
        <v>143</v>
      </c>
      <c r="B220" s="32">
        <f t="shared" si="21"/>
        <v>2</v>
      </c>
      <c r="C220" s="29" t="s">
        <v>108</v>
      </c>
      <c r="D220" s="28">
        <f t="shared" si="22"/>
        <v>0</v>
      </c>
      <c r="E220" s="29" t="s">
        <v>58</v>
      </c>
      <c r="F220" s="28">
        <f t="shared" si="23"/>
        <v>0</v>
      </c>
      <c r="G220" s="29" t="s">
        <v>57</v>
      </c>
      <c r="H220" s="28">
        <f t="shared" si="24"/>
        <v>0</v>
      </c>
      <c r="I220" s="29">
        <v>10</v>
      </c>
      <c r="J220" s="28">
        <f t="shared" si="25"/>
        <v>1</v>
      </c>
      <c r="K220" s="29" t="s">
        <v>35</v>
      </c>
      <c r="L220" s="28">
        <f t="shared" si="26"/>
        <v>0</v>
      </c>
      <c r="M220" s="29">
        <v>348</v>
      </c>
      <c r="N220" s="28">
        <f t="shared" si="27"/>
        <v>1</v>
      </c>
    </row>
    <row r="221" spans="1:14" x14ac:dyDescent="0.2">
      <c r="A221" s="27" t="s">
        <v>383</v>
      </c>
      <c r="B221" s="32">
        <f t="shared" si="21"/>
        <v>2</v>
      </c>
      <c r="C221" s="29" t="s">
        <v>104</v>
      </c>
      <c r="D221" s="28">
        <f t="shared" si="22"/>
        <v>0</v>
      </c>
      <c r="E221" s="29" t="s">
        <v>52</v>
      </c>
      <c r="F221" s="28">
        <f t="shared" si="23"/>
        <v>0</v>
      </c>
      <c r="G221" s="29" t="s">
        <v>94</v>
      </c>
      <c r="H221" s="28">
        <f t="shared" si="24"/>
        <v>0</v>
      </c>
      <c r="I221" s="29">
        <v>19</v>
      </c>
      <c r="J221" s="28">
        <f t="shared" si="25"/>
        <v>1</v>
      </c>
      <c r="K221" s="29" t="s">
        <v>35</v>
      </c>
      <c r="L221" s="28">
        <f t="shared" si="26"/>
        <v>0</v>
      </c>
      <c r="M221" s="29">
        <v>290</v>
      </c>
      <c r="N221" s="28">
        <f t="shared" si="27"/>
        <v>1</v>
      </c>
    </row>
    <row r="222" spans="1:14" x14ac:dyDescent="0.2">
      <c r="A222" s="27" t="s">
        <v>199</v>
      </c>
      <c r="B222" s="32">
        <f t="shared" si="21"/>
        <v>1</v>
      </c>
      <c r="C222" s="29" t="s">
        <v>104</v>
      </c>
      <c r="D222" s="28">
        <f t="shared" si="22"/>
        <v>0</v>
      </c>
      <c r="E222" s="29" t="s">
        <v>58</v>
      </c>
      <c r="F222" s="28">
        <f t="shared" si="23"/>
        <v>0</v>
      </c>
      <c r="G222" s="29" t="s">
        <v>94</v>
      </c>
      <c r="H222" s="28">
        <f t="shared" si="24"/>
        <v>0</v>
      </c>
      <c r="I222" s="29">
        <v>8</v>
      </c>
      <c r="J222" s="28">
        <f t="shared" si="25"/>
        <v>0</v>
      </c>
      <c r="K222" s="29" t="s">
        <v>81</v>
      </c>
      <c r="L222" s="28">
        <f t="shared" si="26"/>
        <v>0</v>
      </c>
      <c r="M222" s="29">
        <v>348</v>
      </c>
      <c r="N222" s="28">
        <f t="shared" si="27"/>
        <v>1</v>
      </c>
    </row>
    <row r="223" spans="1:14" x14ac:dyDescent="0.2">
      <c r="A223" s="27" t="s">
        <v>365</v>
      </c>
      <c r="B223" s="32">
        <f t="shared" si="21"/>
        <v>1</v>
      </c>
      <c r="C223" s="29" t="s">
        <v>58</v>
      </c>
      <c r="D223" s="28">
        <f t="shared" si="22"/>
        <v>0</v>
      </c>
      <c r="E223" s="29" t="s">
        <v>52</v>
      </c>
      <c r="F223" s="28">
        <f t="shared" si="23"/>
        <v>0</v>
      </c>
      <c r="G223" s="29" t="s">
        <v>57</v>
      </c>
      <c r="H223" s="28">
        <f t="shared" si="24"/>
        <v>0</v>
      </c>
      <c r="I223" s="29">
        <v>9</v>
      </c>
      <c r="J223" s="28">
        <f t="shared" si="25"/>
        <v>0</v>
      </c>
      <c r="K223" s="29" t="s">
        <v>37</v>
      </c>
      <c r="L223" s="28">
        <f t="shared" si="26"/>
        <v>0</v>
      </c>
      <c r="M223" s="29">
        <v>350</v>
      </c>
      <c r="N223" s="28">
        <f t="shared" si="27"/>
        <v>1</v>
      </c>
    </row>
    <row r="224" spans="1:14" x14ac:dyDescent="0.2">
      <c r="A224" s="27" t="s">
        <v>305</v>
      </c>
      <c r="B224" s="32">
        <f t="shared" si="21"/>
        <v>0</v>
      </c>
      <c r="C224" s="29" t="s">
        <v>58</v>
      </c>
      <c r="D224" s="28">
        <f t="shared" si="22"/>
        <v>0</v>
      </c>
      <c r="E224" s="29" t="s">
        <v>94</v>
      </c>
      <c r="F224" s="28">
        <f t="shared" si="23"/>
        <v>0</v>
      </c>
      <c r="G224" s="29" t="s">
        <v>57</v>
      </c>
      <c r="H224" s="28">
        <f t="shared" si="24"/>
        <v>0</v>
      </c>
      <c r="I224" s="29">
        <v>6</v>
      </c>
      <c r="J224" s="28">
        <f t="shared" si="25"/>
        <v>0</v>
      </c>
      <c r="K224" s="29" t="s">
        <v>81</v>
      </c>
      <c r="L224" s="28">
        <f t="shared" si="26"/>
        <v>0</v>
      </c>
      <c r="M224" s="29">
        <v>420</v>
      </c>
      <c r="N224" s="28">
        <f t="shared" si="27"/>
        <v>0</v>
      </c>
    </row>
    <row r="225" spans="1:13" x14ac:dyDescent="0.2">
      <c r="A225" s="27"/>
      <c r="B225" s="32"/>
      <c r="C225" s="29"/>
      <c r="E225" s="29"/>
      <c r="G225" s="29"/>
      <c r="I225" s="29"/>
      <c r="K225" s="29"/>
      <c r="M225" s="29"/>
    </row>
    <row r="226" spans="1:13" x14ac:dyDescent="0.2">
      <c r="A226" s="121" t="s">
        <v>99</v>
      </c>
      <c r="B226" s="32">
        <f>AVERAGE(B5:B224)</f>
        <v>9.9499999999999993</v>
      </c>
      <c r="C226" s="29"/>
      <c r="E226" s="29"/>
      <c r="G226" s="29"/>
      <c r="I226" s="29"/>
      <c r="K226" s="29"/>
      <c r="M226" s="29"/>
    </row>
    <row r="227" spans="1:13" x14ac:dyDescent="0.2">
      <c r="A227" s="27"/>
      <c r="B227" s="32"/>
      <c r="C227" s="29"/>
      <c r="E227" s="29"/>
      <c r="G227" s="29"/>
      <c r="I227" s="29"/>
      <c r="K227" s="29"/>
      <c r="M227" s="29"/>
    </row>
    <row r="228" spans="1:13" x14ac:dyDescent="0.2">
      <c r="A228" s="27"/>
      <c r="B228" s="32"/>
      <c r="C228" s="29"/>
      <c r="E228" s="29"/>
      <c r="G228" s="29"/>
      <c r="I228" s="29"/>
      <c r="K228" s="29"/>
      <c r="M228" s="29"/>
    </row>
    <row r="229" spans="1:13" x14ac:dyDescent="0.2">
      <c r="A229" s="27"/>
      <c r="B229" s="32"/>
      <c r="C229" s="29"/>
      <c r="E229" s="29"/>
      <c r="G229" s="29"/>
      <c r="I229" s="29"/>
      <c r="K229" s="29"/>
      <c r="M229" s="29"/>
    </row>
    <row r="230" spans="1:13" x14ac:dyDescent="0.2">
      <c r="A230" s="27"/>
      <c r="B230" s="32"/>
      <c r="C230" s="29"/>
      <c r="E230" s="29"/>
      <c r="G230" s="29"/>
      <c r="I230" s="29"/>
      <c r="K230" s="29"/>
      <c r="M230" s="29"/>
    </row>
    <row r="231" spans="1:13" x14ac:dyDescent="0.2">
      <c r="A231" s="27"/>
      <c r="B231" s="32"/>
      <c r="C231" s="29"/>
      <c r="E231" s="29"/>
      <c r="G231" s="29"/>
      <c r="I231" s="29"/>
      <c r="K231" s="29"/>
      <c r="M231" s="29"/>
    </row>
    <row r="232" spans="1:13" x14ac:dyDescent="0.2">
      <c r="A232" s="27"/>
      <c r="B232" s="32"/>
      <c r="C232" s="29"/>
      <c r="E232" s="29"/>
      <c r="G232" s="29"/>
      <c r="I232" s="29"/>
      <c r="K232" s="29"/>
      <c r="M232" s="29"/>
    </row>
    <row r="233" spans="1:13" x14ac:dyDescent="0.2">
      <c r="A233" s="27"/>
      <c r="B233" s="32"/>
      <c r="C233" s="29"/>
      <c r="E233" s="29"/>
      <c r="G233" s="29"/>
      <c r="I233" s="29"/>
      <c r="K233" s="29"/>
      <c r="M233" s="29"/>
    </row>
    <row r="234" spans="1:13" x14ac:dyDescent="0.2">
      <c r="A234" s="27"/>
      <c r="B234" s="32"/>
      <c r="C234" s="29"/>
      <c r="E234" s="29"/>
      <c r="G234" s="29"/>
      <c r="I234" s="29"/>
      <c r="K234" s="29"/>
      <c r="M234" s="29"/>
    </row>
    <row r="235" spans="1:13" x14ac:dyDescent="0.2">
      <c r="A235" s="27"/>
      <c r="B235" s="32"/>
      <c r="C235" s="29"/>
      <c r="E235" s="29"/>
      <c r="G235" s="29"/>
      <c r="I235" s="29"/>
      <c r="K235" s="29"/>
      <c r="M235" s="29"/>
    </row>
    <row r="236" spans="1:13" x14ac:dyDescent="0.2">
      <c r="A236" s="27"/>
      <c r="B236" s="32"/>
      <c r="C236" s="29"/>
      <c r="E236" s="29"/>
      <c r="G236" s="29"/>
      <c r="I236" s="29"/>
      <c r="K236" s="29"/>
      <c r="M236" s="29"/>
    </row>
    <row r="237" spans="1:13" x14ac:dyDescent="0.2">
      <c r="A237" s="27"/>
      <c r="B237" s="32"/>
      <c r="C237" s="29"/>
      <c r="E237" s="29"/>
      <c r="G237" s="29"/>
      <c r="I237" s="29"/>
      <c r="K237" s="29"/>
      <c r="M237" s="29"/>
    </row>
    <row r="238" spans="1:13" x14ac:dyDescent="0.2">
      <c r="A238" s="27"/>
      <c r="B238" s="32"/>
      <c r="C238" s="29"/>
      <c r="E238" s="29"/>
      <c r="G238" s="29"/>
      <c r="I238" s="29"/>
      <c r="K238" s="29"/>
      <c r="M238" s="29"/>
    </row>
    <row r="239" spans="1:13" x14ac:dyDescent="0.2">
      <c r="A239" s="87"/>
      <c r="B239" s="32"/>
      <c r="C239" s="29"/>
      <c r="E239" s="29"/>
      <c r="G239" s="29"/>
      <c r="I239" s="29"/>
      <c r="K239" s="29"/>
      <c r="M239" s="29"/>
    </row>
    <row r="240" spans="1:13" x14ac:dyDescent="0.2">
      <c r="A240" s="27"/>
      <c r="B240" s="32"/>
      <c r="C240" s="29"/>
      <c r="E240" s="29"/>
      <c r="G240" s="29"/>
      <c r="I240" s="29"/>
      <c r="K240" s="29"/>
      <c r="M240" s="29"/>
    </row>
    <row r="241" spans="1:13" x14ac:dyDescent="0.2">
      <c r="A241" s="27"/>
      <c r="B241" s="32"/>
      <c r="C241" s="29"/>
      <c r="E241" s="29"/>
      <c r="G241" s="29"/>
      <c r="I241" s="29"/>
      <c r="K241" s="29"/>
      <c r="M241" s="29"/>
    </row>
    <row r="242" spans="1:13" x14ac:dyDescent="0.2">
      <c r="A242" s="27"/>
      <c r="B242" s="32"/>
      <c r="C242" s="29"/>
      <c r="E242" s="29"/>
      <c r="G242" s="29"/>
      <c r="I242" s="29"/>
      <c r="K242" s="29"/>
      <c r="M242" s="29"/>
    </row>
    <row r="243" spans="1:13" x14ac:dyDescent="0.2">
      <c r="A243" s="27"/>
      <c r="B243" s="32"/>
      <c r="C243" s="29"/>
      <c r="E243" s="29"/>
      <c r="G243" s="29"/>
      <c r="I243" s="29"/>
      <c r="K243" s="29"/>
      <c r="M243" s="29"/>
    </row>
    <row r="244" spans="1:13" x14ac:dyDescent="0.2">
      <c r="A244" s="27"/>
      <c r="B244" s="32"/>
      <c r="C244" s="29"/>
      <c r="E244" s="29"/>
      <c r="G244" s="29"/>
      <c r="I244" s="29"/>
      <c r="K244" s="29"/>
      <c r="M244" s="29"/>
    </row>
    <row r="245" spans="1:13" x14ac:dyDescent="0.2">
      <c r="A245" s="27"/>
      <c r="B245" s="32"/>
      <c r="C245" s="29"/>
      <c r="E245" s="29"/>
      <c r="G245" s="29"/>
      <c r="I245" s="29"/>
      <c r="K245" s="29"/>
      <c r="M245" s="29"/>
    </row>
    <row r="246" spans="1:13" x14ac:dyDescent="0.2">
      <c r="A246" s="27"/>
      <c r="B246" s="32"/>
      <c r="C246" s="29"/>
      <c r="E246" s="29"/>
      <c r="G246" s="29"/>
      <c r="I246" s="29"/>
      <c r="K246" s="29"/>
      <c r="M246" s="29"/>
    </row>
    <row r="248" spans="1:13" x14ac:dyDescent="0.2">
      <c r="A248" s="46"/>
      <c r="B248" s="95"/>
    </row>
  </sheetData>
  <sortState xmlns:xlrd2="http://schemas.microsoft.com/office/spreadsheetml/2017/richdata2" ref="A5:N224">
    <sortCondition descending="1" ref="B224"/>
  </sortState>
  <phoneticPr fontId="5" type="noConversion"/>
  <hyperlinks>
    <hyperlink ref="A124" r:id="rId1" display="http://random.org/" xr:uid="{E64767A4-8083-4FA1-A298-C58BACC66C2A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4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6" customWidth="1"/>
    <col min="2" max="2" width="21.42578125" style="36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4"/>
  </cols>
  <sheetData>
    <row r="1" spans="1:14" ht="15.75" x14ac:dyDescent="0.2">
      <c r="A1" s="44" t="s">
        <v>41</v>
      </c>
      <c r="B1" s="45" t="s">
        <v>55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32"/>
    </row>
    <row r="3" spans="1:14" s="120" customFormat="1" x14ac:dyDescent="0.2">
      <c r="A3" s="48" t="s">
        <v>29</v>
      </c>
      <c r="B3" s="66"/>
      <c r="C3" s="67" t="s">
        <v>118</v>
      </c>
      <c r="D3" s="50">
        <v>5</v>
      </c>
      <c r="E3" s="67" t="s">
        <v>66</v>
      </c>
      <c r="F3" s="50">
        <v>5</v>
      </c>
      <c r="G3" s="49" t="s">
        <v>91</v>
      </c>
      <c r="H3" s="50">
        <v>5</v>
      </c>
      <c r="I3" s="49">
        <v>16</v>
      </c>
      <c r="J3" s="68" t="s">
        <v>30</v>
      </c>
      <c r="K3" s="49" t="s">
        <v>37</v>
      </c>
      <c r="L3" s="50">
        <v>3</v>
      </c>
      <c r="M3" s="49">
        <v>367</v>
      </c>
      <c r="N3" s="69" t="s">
        <v>31</v>
      </c>
    </row>
    <row r="4" spans="1:14" x14ac:dyDescent="0.2">
      <c r="B4" s="32"/>
    </row>
    <row r="5" spans="1:14" x14ac:dyDescent="0.2">
      <c r="A5" s="27" t="s">
        <v>458</v>
      </c>
      <c r="B5" s="32">
        <f t="shared" ref="B5:B68" si="0">D5+F5+H5+J5+L5+N5</f>
        <v>21</v>
      </c>
      <c r="C5" s="29" t="s">
        <v>118</v>
      </c>
      <c r="D5" s="28">
        <f t="shared" ref="D5:D68" si="1">IF(C5=C$3, 5,) + IF(AND(C5=E$3, E5=C$3), 2.5, 0)</f>
        <v>5</v>
      </c>
      <c r="E5" s="29" t="s">
        <v>66</v>
      </c>
      <c r="F5" s="28">
        <f t="shared" ref="F5:F68" si="2">IF(E5=E$3,5, 0) + IF(AND(E5=C$3, C5=E$3), 2.5, 0)</f>
        <v>5</v>
      </c>
      <c r="G5" s="29" t="s">
        <v>119</v>
      </c>
      <c r="H5" s="28">
        <f t="shared" ref="H5:H68" si="3">IF(G5=G$3, 5, 0)</f>
        <v>0</v>
      </c>
      <c r="I5" s="29">
        <v>15</v>
      </c>
      <c r="J5" s="28">
        <f t="shared" ref="J5:J68" si="4">IF(I5=I$3, 5, 0) + IF(AND(I5&gt;=(I$3-2), I5&lt;=(I$3+2), I5&lt;&gt;I$3), 3, 0) + IF(AND(I5&gt;=(I$3-5), I5&lt;(I$3-2)), 1, 0) + IF(AND(I5&gt;(I$3+2), I5&lt;=(I$3+5)), 1, 0)</f>
        <v>3</v>
      </c>
      <c r="K5" s="29" t="s">
        <v>37</v>
      </c>
      <c r="L5" s="28">
        <f t="shared" ref="L5:L68" si="5">IF(K5=K$3, 3, 0)</f>
        <v>3</v>
      </c>
      <c r="M5" s="29">
        <v>360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14" x14ac:dyDescent="0.2">
      <c r="A6" s="27" t="s">
        <v>531</v>
      </c>
      <c r="B6" s="32">
        <f t="shared" si="0"/>
        <v>21</v>
      </c>
      <c r="C6" s="29" t="s">
        <v>118</v>
      </c>
      <c r="D6" s="28">
        <f t="shared" si="1"/>
        <v>5</v>
      </c>
      <c r="E6" s="29" t="s">
        <v>66</v>
      </c>
      <c r="F6" s="28">
        <f t="shared" si="2"/>
        <v>5</v>
      </c>
      <c r="G6" s="29" t="s">
        <v>51</v>
      </c>
      <c r="H6" s="28">
        <f t="shared" si="3"/>
        <v>0</v>
      </c>
      <c r="I6" s="29">
        <v>15</v>
      </c>
      <c r="J6" s="28">
        <f t="shared" si="4"/>
        <v>3</v>
      </c>
      <c r="K6" s="29" t="s">
        <v>37</v>
      </c>
      <c r="L6" s="28">
        <f t="shared" si="5"/>
        <v>3</v>
      </c>
      <c r="M6" s="29">
        <v>360</v>
      </c>
      <c r="N6" s="28">
        <f t="shared" si="6"/>
        <v>5</v>
      </c>
    </row>
    <row r="7" spans="1:14" x14ac:dyDescent="0.2">
      <c r="A7" s="27" t="s">
        <v>272</v>
      </c>
      <c r="B7" s="32">
        <f t="shared" si="0"/>
        <v>19</v>
      </c>
      <c r="C7" s="29" t="s">
        <v>118</v>
      </c>
      <c r="D7" s="28">
        <f t="shared" si="1"/>
        <v>5</v>
      </c>
      <c r="E7" s="29" t="s">
        <v>109</v>
      </c>
      <c r="F7" s="28">
        <f t="shared" si="2"/>
        <v>0</v>
      </c>
      <c r="G7" s="29" t="s">
        <v>91</v>
      </c>
      <c r="H7" s="28">
        <f t="shared" si="3"/>
        <v>5</v>
      </c>
      <c r="I7" s="29">
        <v>15</v>
      </c>
      <c r="J7" s="28">
        <f t="shared" si="4"/>
        <v>3</v>
      </c>
      <c r="K7" s="29" t="s">
        <v>37</v>
      </c>
      <c r="L7" s="28">
        <f t="shared" si="5"/>
        <v>3</v>
      </c>
      <c r="M7" s="29">
        <v>387</v>
      </c>
      <c r="N7" s="28">
        <f t="shared" si="6"/>
        <v>3</v>
      </c>
    </row>
    <row r="8" spans="1:14" x14ac:dyDescent="0.2">
      <c r="A8" s="27" t="s">
        <v>438</v>
      </c>
      <c r="B8" s="32">
        <f t="shared" si="0"/>
        <v>17</v>
      </c>
      <c r="C8" s="29" t="s">
        <v>66</v>
      </c>
      <c r="D8" s="28">
        <f t="shared" si="1"/>
        <v>2.5</v>
      </c>
      <c r="E8" s="29" t="s">
        <v>118</v>
      </c>
      <c r="F8" s="28">
        <f t="shared" si="2"/>
        <v>2.5</v>
      </c>
      <c r="G8" s="29" t="s">
        <v>91</v>
      </c>
      <c r="H8" s="28">
        <f t="shared" si="3"/>
        <v>5</v>
      </c>
      <c r="I8" s="29">
        <v>15</v>
      </c>
      <c r="J8" s="28">
        <f t="shared" si="4"/>
        <v>3</v>
      </c>
      <c r="K8" s="29" t="s">
        <v>37</v>
      </c>
      <c r="L8" s="28">
        <f t="shared" si="5"/>
        <v>3</v>
      </c>
      <c r="M8" s="29">
        <v>330</v>
      </c>
      <c r="N8" s="28">
        <f t="shared" si="6"/>
        <v>1</v>
      </c>
    </row>
    <row r="9" spans="1:14" x14ac:dyDescent="0.2">
      <c r="A9" s="27" t="s">
        <v>267</v>
      </c>
      <c r="B9" s="32">
        <f t="shared" si="0"/>
        <v>16</v>
      </c>
      <c r="C9" s="29" t="s">
        <v>51</v>
      </c>
      <c r="D9" s="28">
        <f t="shared" si="1"/>
        <v>0</v>
      </c>
      <c r="E9" s="29" t="s">
        <v>61</v>
      </c>
      <c r="F9" s="28">
        <f t="shared" si="2"/>
        <v>0</v>
      </c>
      <c r="G9" s="29" t="s">
        <v>91</v>
      </c>
      <c r="H9" s="28">
        <f t="shared" si="3"/>
        <v>5</v>
      </c>
      <c r="I9" s="29">
        <v>16</v>
      </c>
      <c r="J9" s="28">
        <f t="shared" si="4"/>
        <v>5</v>
      </c>
      <c r="K9" s="29" t="s">
        <v>37</v>
      </c>
      <c r="L9" s="28">
        <f t="shared" si="5"/>
        <v>3</v>
      </c>
      <c r="M9" s="29">
        <v>349</v>
      </c>
      <c r="N9" s="28">
        <f t="shared" si="6"/>
        <v>3</v>
      </c>
    </row>
    <row r="10" spans="1:14" x14ac:dyDescent="0.2">
      <c r="A10" s="27" t="s">
        <v>425</v>
      </c>
      <c r="B10" s="32">
        <f t="shared" si="0"/>
        <v>16</v>
      </c>
      <c r="C10" s="29" t="s">
        <v>118</v>
      </c>
      <c r="D10" s="28">
        <f t="shared" si="1"/>
        <v>5</v>
      </c>
      <c r="E10" s="29" t="s">
        <v>109</v>
      </c>
      <c r="F10" s="28">
        <f t="shared" si="2"/>
        <v>0</v>
      </c>
      <c r="G10" s="29" t="s">
        <v>61</v>
      </c>
      <c r="H10" s="28">
        <f t="shared" si="3"/>
        <v>0</v>
      </c>
      <c r="I10" s="29">
        <v>16</v>
      </c>
      <c r="J10" s="28">
        <f t="shared" si="4"/>
        <v>5</v>
      </c>
      <c r="K10" s="29" t="s">
        <v>37</v>
      </c>
      <c r="L10" s="28">
        <f t="shared" si="5"/>
        <v>3</v>
      </c>
      <c r="M10" s="29">
        <v>342</v>
      </c>
      <c r="N10" s="28">
        <f t="shared" si="6"/>
        <v>3</v>
      </c>
    </row>
    <row r="11" spans="1:14" x14ac:dyDescent="0.2">
      <c r="A11" s="27" t="s">
        <v>236</v>
      </c>
      <c r="B11" s="32">
        <f t="shared" si="0"/>
        <v>16</v>
      </c>
      <c r="C11" s="29" t="s">
        <v>51</v>
      </c>
      <c r="D11" s="28">
        <f t="shared" si="1"/>
        <v>0</v>
      </c>
      <c r="E11" s="29" t="s">
        <v>109</v>
      </c>
      <c r="F11" s="28">
        <f t="shared" si="2"/>
        <v>0</v>
      </c>
      <c r="G11" s="29" t="s">
        <v>91</v>
      </c>
      <c r="H11" s="28">
        <f t="shared" si="3"/>
        <v>5</v>
      </c>
      <c r="I11" s="29">
        <v>14</v>
      </c>
      <c r="J11" s="28">
        <f t="shared" si="4"/>
        <v>3</v>
      </c>
      <c r="K11" s="29" t="s">
        <v>37</v>
      </c>
      <c r="L11" s="28">
        <f t="shared" si="5"/>
        <v>3</v>
      </c>
      <c r="M11" s="29">
        <v>362</v>
      </c>
      <c r="N11" s="28">
        <f t="shared" si="6"/>
        <v>5</v>
      </c>
    </row>
    <row r="12" spans="1:14" x14ac:dyDescent="0.2">
      <c r="A12" s="27" t="s">
        <v>145</v>
      </c>
      <c r="B12" s="32">
        <f t="shared" si="0"/>
        <v>16</v>
      </c>
      <c r="C12" s="29" t="s">
        <v>118</v>
      </c>
      <c r="D12" s="28">
        <f t="shared" si="1"/>
        <v>5</v>
      </c>
      <c r="E12" s="29" t="s">
        <v>51</v>
      </c>
      <c r="F12" s="28">
        <f t="shared" si="2"/>
        <v>0</v>
      </c>
      <c r="G12" s="29" t="s">
        <v>61</v>
      </c>
      <c r="H12" s="28">
        <f t="shared" si="3"/>
        <v>0</v>
      </c>
      <c r="I12" s="29">
        <v>14</v>
      </c>
      <c r="J12" s="28">
        <f t="shared" si="4"/>
        <v>3</v>
      </c>
      <c r="K12" s="29" t="s">
        <v>37</v>
      </c>
      <c r="L12" s="28">
        <f t="shared" si="5"/>
        <v>3</v>
      </c>
      <c r="M12" s="29">
        <v>371</v>
      </c>
      <c r="N12" s="28">
        <f t="shared" si="6"/>
        <v>5</v>
      </c>
    </row>
    <row r="13" spans="1:14" x14ac:dyDescent="0.2">
      <c r="A13" s="27" t="s">
        <v>310</v>
      </c>
      <c r="B13" s="32">
        <f t="shared" si="0"/>
        <v>15</v>
      </c>
      <c r="C13" s="29" t="s">
        <v>61</v>
      </c>
      <c r="D13" s="28">
        <f t="shared" si="1"/>
        <v>0</v>
      </c>
      <c r="E13" s="29" t="s">
        <v>119</v>
      </c>
      <c r="F13" s="28">
        <f t="shared" si="2"/>
        <v>0</v>
      </c>
      <c r="G13" s="29" t="s">
        <v>91</v>
      </c>
      <c r="H13" s="28">
        <f t="shared" si="3"/>
        <v>5</v>
      </c>
      <c r="I13" s="29">
        <v>16</v>
      </c>
      <c r="J13" s="28">
        <f t="shared" si="4"/>
        <v>5</v>
      </c>
      <c r="K13" s="29" t="s">
        <v>35</v>
      </c>
      <c r="L13" s="28">
        <f t="shared" si="5"/>
        <v>0</v>
      </c>
      <c r="M13" s="29">
        <v>358</v>
      </c>
      <c r="N13" s="28">
        <f t="shared" si="6"/>
        <v>5</v>
      </c>
    </row>
    <row r="14" spans="1:14" x14ac:dyDescent="0.2">
      <c r="A14" s="27" t="s">
        <v>186</v>
      </c>
      <c r="B14" s="32">
        <f t="shared" si="0"/>
        <v>14</v>
      </c>
      <c r="C14" s="29" t="s">
        <v>51</v>
      </c>
      <c r="D14" s="28">
        <f t="shared" si="1"/>
        <v>0</v>
      </c>
      <c r="E14" s="29" t="s">
        <v>66</v>
      </c>
      <c r="F14" s="28">
        <f t="shared" si="2"/>
        <v>5</v>
      </c>
      <c r="G14" s="29" t="s">
        <v>118</v>
      </c>
      <c r="H14" s="28">
        <f t="shared" si="3"/>
        <v>0</v>
      </c>
      <c r="I14" s="29">
        <v>14</v>
      </c>
      <c r="J14" s="28">
        <f t="shared" si="4"/>
        <v>3</v>
      </c>
      <c r="K14" s="29" t="s">
        <v>37</v>
      </c>
      <c r="L14" s="28">
        <f t="shared" si="5"/>
        <v>3</v>
      </c>
      <c r="M14" s="29">
        <v>350</v>
      </c>
      <c r="N14" s="28">
        <f t="shared" si="6"/>
        <v>3</v>
      </c>
    </row>
    <row r="15" spans="1:14" x14ac:dyDescent="0.2">
      <c r="A15" s="27" t="s">
        <v>224</v>
      </c>
      <c r="B15" s="32">
        <f t="shared" si="0"/>
        <v>14</v>
      </c>
      <c r="C15" s="29" t="s">
        <v>61</v>
      </c>
      <c r="D15" s="28">
        <f t="shared" si="1"/>
        <v>0</v>
      </c>
      <c r="E15" s="29" t="s">
        <v>66</v>
      </c>
      <c r="F15" s="28">
        <f t="shared" si="2"/>
        <v>5</v>
      </c>
      <c r="G15" s="29" t="s">
        <v>91</v>
      </c>
      <c r="H15" s="28">
        <f t="shared" si="3"/>
        <v>5</v>
      </c>
      <c r="I15" s="29">
        <v>14</v>
      </c>
      <c r="J15" s="28">
        <f t="shared" si="4"/>
        <v>3</v>
      </c>
      <c r="K15" s="29" t="s">
        <v>35</v>
      </c>
      <c r="L15" s="28">
        <f t="shared" si="5"/>
        <v>0</v>
      </c>
      <c r="M15" s="29">
        <v>323</v>
      </c>
      <c r="N15" s="28">
        <f t="shared" si="6"/>
        <v>1</v>
      </c>
    </row>
    <row r="16" spans="1:14" x14ac:dyDescent="0.2">
      <c r="A16" s="27" t="s">
        <v>496</v>
      </c>
      <c r="B16" s="32">
        <f t="shared" si="0"/>
        <v>14</v>
      </c>
      <c r="C16" s="29" t="s">
        <v>118</v>
      </c>
      <c r="D16" s="28">
        <f t="shared" si="1"/>
        <v>5</v>
      </c>
      <c r="E16" s="29" t="s">
        <v>66</v>
      </c>
      <c r="F16" s="28">
        <f t="shared" si="2"/>
        <v>5</v>
      </c>
      <c r="G16" s="29" t="s">
        <v>51</v>
      </c>
      <c r="H16" s="28">
        <f t="shared" si="3"/>
        <v>0</v>
      </c>
      <c r="I16" s="29">
        <v>14</v>
      </c>
      <c r="J16" s="28">
        <f t="shared" si="4"/>
        <v>3</v>
      </c>
      <c r="K16" s="29" t="s">
        <v>81</v>
      </c>
      <c r="L16" s="28">
        <f t="shared" si="5"/>
        <v>0</v>
      </c>
      <c r="M16" s="29">
        <v>340</v>
      </c>
      <c r="N16" s="28">
        <f t="shared" si="6"/>
        <v>1</v>
      </c>
    </row>
    <row r="17" spans="1:14" x14ac:dyDescent="0.2">
      <c r="A17" s="27" t="s">
        <v>390</v>
      </c>
      <c r="B17" s="32">
        <f t="shared" si="0"/>
        <v>14</v>
      </c>
      <c r="C17" s="29" t="s">
        <v>61</v>
      </c>
      <c r="D17" s="28">
        <f t="shared" si="1"/>
        <v>0</v>
      </c>
      <c r="E17" s="29" t="s">
        <v>66</v>
      </c>
      <c r="F17" s="28">
        <f t="shared" si="2"/>
        <v>5</v>
      </c>
      <c r="G17" s="29" t="s">
        <v>118</v>
      </c>
      <c r="H17" s="28">
        <f t="shared" si="3"/>
        <v>0</v>
      </c>
      <c r="I17" s="29">
        <v>12</v>
      </c>
      <c r="J17" s="28">
        <f t="shared" si="4"/>
        <v>1</v>
      </c>
      <c r="K17" s="29" t="s">
        <v>37</v>
      </c>
      <c r="L17" s="28">
        <f t="shared" si="5"/>
        <v>3</v>
      </c>
      <c r="M17" s="29">
        <v>360</v>
      </c>
      <c r="N17" s="28">
        <f t="shared" si="6"/>
        <v>5</v>
      </c>
    </row>
    <row r="18" spans="1:14" x14ac:dyDescent="0.2">
      <c r="A18" s="27" t="s">
        <v>518</v>
      </c>
      <c r="B18" s="32">
        <f t="shared" si="0"/>
        <v>14</v>
      </c>
      <c r="C18" s="29" t="s">
        <v>51</v>
      </c>
      <c r="D18" s="28">
        <f t="shared" si="1"/>
        <v>0</v>
      </c>
      <c r="E18" s="29" t="s">
        <v>66</v>
      </c>
      <c r="F18" s="28">
        <f t="shared" si="2"/>
        <v>5</v>
      </c>
      <c r="G18" s="29" t="s">
        <v>109</v>
      </c>
      <c r="H18" s="28">
        <f t="shared" si="3"/>
        <v>0</v>
      </c>
      <c r="I18" s="29">
        <v>13</v>
      </c>
      <c r="J18" s="28">
        <f t="shared" si="4"/>
        <v>1</v>
      </c>
      <c r="K18" s="29" t="s">
        <v>37</v>
      </c>
      <c r="L18" s="28">
        <f t="shared" si="5"/>
        <v>3</v>
      </c>
      <c r="M18" s="29">
        <v>365</v>
      </c>
      <c r="N18" s="28">
        <f t="shared" si="6"/>
        <v>5</v>
      </c>
    </row>
    <row r="19" spans="1:14" x14ac:dyDescent="0.2">
      <c r="A19" s="27" t="s">
        <v>259</v>
      </c>
      <c r="B19" s="32">
        <f t="shared" si="0"/>
        <v>12</v>
      </c>
      <c r="C19" s="29" t="s">
        <v>66</v>
      </c>
      <c r="D19" s="28">
        <f t="shared" si="1"/>
        <v>0</v>
      </c>
      <c r="E19" s="29" t="s">
        <v>61</v>
      </c>
      <c r="F19" s="28">
        <f t="shared" si="2"/>
        <v>0</v>
      </c>
      <c r="G19" s="29" t="s">
        <v>91</v>
      </c>
      <c r="H19" s="28">
        <f t="shared" si="3"/>
        <v>5</v>
      </c>
      <c r="I19" s="29">
        <v>14</v>
      </c>
      <c r="J19" s="28">
        <f t="shared" si="4"/>
        <v>3</v>
      </c>
      <c r="K19" s="29" t="s">
        <v>37</v>
      </c>
      <c r="L19" s="28">
        <f t="shared" si="5"/>
        <v>3</v>
      </c>
      <c r="M19" s="29">
        <v>322</v>
      </c>
      <c r="N19" s="28">
        <f t="shared" si="6"/>
        <v>1</v>
      </c>
    </row>
    <row r="20" spans="1:14" x14ac:dyDescent="0.2">
      <c r="A20" s="27" t="s">
        <v>138</v>
      </c>
      <c r="B20" s="32">
        <f t="shared" si="0"/>
        <v>12</v>
      </c>
      <c r="C20" s="29" t="s">
        <v>66</v>
      </c>
      <c r="D20" s="28">
        <f t="shared" si="1"/>
        <v>0</v>
      </c>
      <c r="E20" s="29" t="s">
        <v>61</v>
      </c>
      <c r="F20" s="28">
        <f t="shared" si="2"/>
        <v>0</v>
      </c>
      <c r="G20" s="29" t="s">
        <v>91</v>
      </c>
      <c r="H20" s="28">
        <f t="shared" si="3"/>
        <v>5</v>
      </c>
      <c r="I20" s="29">
        <v>14</v>
      </c>
      <c r="J20" s="28">
        <f t="shared" si="4"/>
        <v>3</v>
      </c>
      <c r="K20" s="29" t="s">
        <v>37</v>
      </c>
      <c r="L20" s="28">
        <f t="shared" si="5"/>
        <v>3</v>
      </c>
      <c r="M20" s="29">
        <v>330</v>
      </c>
      <c r="N20" s="28">
        <f t="shared" si="6"/>
        <v>1</v>
      </c>
    </row>
    <row r="21" spans="1:14" x14ac:dyDescent="0.2">
      <c r="A21" s="27" t="s">
        <v>202</v>
      </c>
      <c r="B21" s="32">
        <f t="shared" si="0"/>
        <v>12</v>
      </c>
      <c r="C21" s="29" t="s">
        <v>61</v>
      </c>
      <c r="D21" s="28">
        <f t="shared" si="1"/>
        <v>0</v>
      </c>
      <c r="E21" s="29" t="s">
        <v>119</v>
      </c>
      <c r="F21" s="28">
        <f t="shared" si="2"/>
        <v>0</v>
      </c>
      <c r="G21" s="29" t="s">
        <v>91</v>
      </c>
      <c r="H21" s="28">
        <f t="shared" si="3"/>
        <v>5</v>
      </c>
      <c r="I21" s="29">
        <v>15</v>
      </c>
      <c r="J21" s="28">
        <f t="shared" si="4"/>
        <v>3</v>
      </c>
      <c r="K21" s="29" t="s">
        <v>37</v>
      </c>
      <c r="L21" s="28">
        <f t="shared" si="5"/>
        <v>3</v>
      </c>
      <c r="M21" s="29">
        <v>340</v>
      </c>
      <c r="N21" s="28">
        <f t="shared" si="6"/>
        <v>1</v>
      </c>
    </row>
    <row r="22" spans="1:14" x14ac:dyDescent="0.2">
      <c r="A22" s="27" t="s">
        <v>262</v>
      </c>
      <c r="B22" s="32">
        <f t="shared" si="0"/>
        <v>12</v>
      </c>
      <c r="C22" s="29" t="s">
        <v>61</v>
      </c>
      <c r="D22" s="28">
        <f t="shared" si="1"/>
        <v>0</v>
      </c>
      <c r="E22" s="29" t="s">
        <v>66</v>
      </c>
      <c r="F22" s="28">
        <f t="shared" si="2"/>
        <v>5</v>
      </c>
      <c r="G22" s="29" t="s">
        <v>118</v>
      </c>
      <c r="H22" s="28">
        <f t="shared" si="3"/>
        <v>0</v>
      </c>
      <c r="I22" s="29">
        <v>14</v>
      </c>
      <c r="J22" s="28">
        <f t="shared" si="4"/>
        <v>3</v>
      </c>
      <c r="K22" s="29" t="s">
        <v>37</v>
      </c>
      <c r="L22" s="28">
        <f t="shared" si="5"/>
        <v>3</v>
      </c>
      <c r="M22" s="29">
        <v>338</v>
      </c>
      <c r="N22" s="28">
        <f t="shared" si="6"/>
        <v>1</v>
      </c>
    </row>
    <row r="23" spans="1:14" x14ac:dyDescent="0.2">
      <c r="A23" s="27" t="s">
        <v>528</v>
      </c>
      <c r="B23" s="32">
        <f t="shared" si="0"/>
        <v>12</v>
      </c>
      <c r="C23" s="29" t="s">
        <v>61</v>
      </c>
      <c r="D23" s="28">
        <f t="shared" si="1"/>
        <v>0</v>
      </c>
      <c r="E23" s="29" t="s">
        <v>66</v>
      </c>
      <c r="F23" s="28">
        <f t="shared" si="2"/>
        <v>5</v>
      </c>
      <c r="G23" s="29" t="s">
        <v>91</v>
      </c>
      <c r="H23" s="28">
        <f t="shared" si="3"/>
        <v>5</v>
      </c>
      <c r="I23" s="29">
        <v>12</v>
      </c>
      <c r="J23" s="28">
        <f t="shared" si="4"/>
        <v>1</v>
      </c>
      <c r="K23" s="29" t="s">
        <v>35</v>
      </c>
      <c r="L23" s="28">
        <f t="shared" si="5"/>
        <v>0</v>
      </c>
      <c r="M23" s="29">
        <v>340</v>
      </c>
      <c r="N23" s="28">
        <f t="shared" si="6"/>
        <v>1</v>
      </c>
    </row>
    <row r="24" spans="1:14" x14ac:dyDescent="0.2">
      <c r="A24" s="27" t="s">
        <v>264</v>
      </c>
      <c r="B24" s="32">
        <f t="shared" si="0"/>
        <v>12</v>
      </c>
      <c r="C24" s="29" t="s">
        <v>118</v>
      </c>
      <c r="D24" s="28">
        <f t="shared" si="1"/>
        <v>5</v>
      </c>
      <c r="E24" s="29" t="s">
        <v>109</v>
      </c>
      <c r="F24" s="28">
        <f t="shared" si="2"/>
        <v>0</v>
      </c>
      <c r="G24" s="29" t="s">
        <v>66</v>
      </c>
      <c r="H24" s="28">
        <f t="shared" si="3"/>
        <v>0</v>
      </c>
      <c r="I24" s="29">
        <v>17</v>
      </c>
      <c r="J24" s="28">
        <f t="shared" si="4"/>
        <v>3</v>
      </c>
      <c r="K24" s="29" t="s">
        <v>37</v>
      </c>
      <c r="L24" s="28">
        <f t="shared" si="5"/>
        <v>3</v>
      </c>
      <c r="M24" s="29">
        <v>333</v>
      </c>
      <c r="N24" s="28">
        <f t="shared" si="6"/>
        <v>1</v>
      </c>
    </row>
    <row r="25" spans="1:14" x14ac:dyDescent="0.2">
      <c r="A25" s="27" t="s">
        <v>271</v>
      </c>
      <c r="B25" s="32">
        <f t="shared" si="0"/>
        <v>12</v>
      </c>
      <c r="C25" s="29" t="s">
        <v>109</v>
      </c>
      <c r="D25" s="28">
        <f t="shared" si="1"/>
        <v>0</v>
      </c>
      <c r="E25" s="29" t="s">
        <v>61</v>
      </c>
      <c r="F25" s="28">
        <f t="shared" si="2"/>
        <v>0</v>
      </c>
      <c r="G25" s="29" t="s">
        <v>91</v>
      </c>
      <c r="H25" s="28">
        <f t="shared" si="3"/>
        <v>5</v>
      </c>
      <c r="I25" s="29">
        <v>12</v>
      </c>
      <c r="J25" s="28">
        <f t="shared" si="4"/>
        <v>1</v>
      </c>
      <c r="K25" s="29" t="s">
        <v>37</v>
      </c>
      <c r="L25" s="28">
        <f t="shared" si="5"/>
        <v>3</v>
      </c>
      <c r="M25" s="29">
        <v>350</v>
      </c>
      <c r="N25" s="28">
        <f t="shared" si="6"/>
        <v>3</v>
      </c>
    </row>
    <row r="26" spans="1:14" x14ac:dyDescent="0.2">
      <c r="A26" s="27" t="s">
        <v>309</v>
      </c>
      <c r="B26" s="32">
        <f t="shared" si="0"/>
        <v>12</v>
      </c>
      <c r="C26" s="29" t="s">
        <v>66</v>
      </c>
      <c r="D26" s="28">
        <f t="shared" si="1"/>
        <v>0</v>
      </c>
      <c r="E26" s="29" t="s">
        <v>61</v>
      </c>
      <c r="F26" s="28">
        <f t="shared" si="2"/>
        <v>0</v>
      </c>
      <c r="G26" s="29" t="s">
        <v>91</v>
      </c>
      <c r="H26" s="28">
        <f t="shared" si="3"/>
        <v>5</v>
      </c>
      <c r="I26" s="29">
        <v>11</v>
      </c>
      <c r="J26" s="28">
        <f t="shared" si="4"/>
        <v>1</v>
      </c>
      <c r="K26" s="29" t="s">
        <v>37</v>
      </c>
      <c r="L26" s="28">
        <f t="shared" si="5"/>
        <v>3</v>
      </c>
      <c r="M26" s="29">
        <v>355</v>
      </c>
      <c r="N26" s="28">
        <f t="shared" si="6"/>
        <v>3</v>
      </c>
    </row>
    <row r="27" spans="1:14" x14ac:dyDescent="0.2">
      <c r="A27" s="27" t="s">
        <v>197</v>
      </c>
      <c r="B27" s="32">
        <f t="shared" si="0"/>
        <v>12</v>
      </c>
      <c r="C27" s="29" t="s">
        <v>61</v>
      </c>
      <c r="D27" s="28">
        <f t="shared" si="1"/>
        <v>0</v>
      </c>
      <c r="E27" s="29" t="s">
        <v>66</v>
      </c>
      <c r="F27" s="28">
        <f t="shared" si="2"/>
        <v>5</v>
      </c>
      <c r="G27" s="29" t="s">
        <v>109</v>
      </c>
      <c r="H27" s="28">
        <f t="shared" si="3"/>
        <v>0</v>
      </c>
      <c r="I27" s="29">
        <v>14</v>
      </c>
      <c r="J27" s="28">
        <f t="shared" si="4"/>
        <v>3</v>
      </c>
      <c r="K27" s="29" t="s">
        <v>37</v>
      </c>
      <c r="L27" s="28">
        <f t="shared" si="5"/>
        <v>3</v>
      </c>
      <c r="M27" s="29">
        <v>324</v>
      </c>
      <c r="N27" s="28">
        <f t="shared" si="6"/>
        <v>1</v>
      </c>
    </row>
    <row r="28" spans="1:14" x14ac:dyDescent="0.2">
      <c r="A28" s="27" t="s">
        <v>369</v>
      </c>
      <c r="B28" s="32">
        <f t="shared" si="0"/>
        <v>12</v>
      </c>
      <c r="C28" s="29" t="s">
        <v>66</v>
      </c>
      <c r="D28" s="28">
        <f t="shared" si="1"/>
        <v>0</v>
      </c>
      <c r="E28" s="29" t="s">
        <v>109</v>
      </c>
      <c r="F28" s="28">
        <f t="shared" si="2"/>
        <v>0</v>
      </c>
      <c r="G28" s="29" t="s">
        <v>91</v>
      </c>
      <c r="H28" s="28">
        <f t="shared" si="3"/>
        <v>5</v>
      </c>
      <c r="I28" s="29">
        <v>12</v>
      </c>
      <c r="J28" s="28">
        <f t="shared" si="4"/>
        <v>1</v>
      </c>
      <c r="K28" s="29" t="s">
        <v>37</v>
      </c>
      <c r="L28" s="28">
        <f t="shared" si="5"/>
        <v>3</v>
      </c>
      <c r="M28" s="29">
        <v>347</v>
      </c>
      <c r="N28" s="28">
        <f t="shared" si="6"/>
        <v>3</v>
      </c>
    </row>
    <row r="29" spans="1:14" x14ac:dyDescent="0.2">
      <c r="A29" s="27" t="s">
        <v>223</v>
      </c>
      <c r="B29" s="32">
        <f t="shared" si="0"/>
        <v>12</v>
      </c>
      <c r="C29" s="29" t="s">
        <v>61</v>
      </c>
      <c r="D29" s="28">
        <f t="shared" si="1"/>
        <v>0</v>
      </c>
      <c r="E29" s="29" t="s">
        <v>66</v>
      </c>
      <c r="F29" s="28">
        <f t="shared" si="2"/>
        <v>5</v>
      </c>
      <c r="G29" s="29" t="s">
        <v>118</v>
      </c>
      <c r="H29" s="28">
        <f t="shared" si="3"/>
        <v>0</v>
      </c>
      <c r="I29" s="29">
        <v>14</v>
      </c>
      <c r="J29" s="28">
        <f t="shared" si="4"/>
        <v>3</v>
      </c>
      <c r="K29" s="29" t="s">
        <v>37</v>
      </c>
      <c r="L29" s="28">
        <f t="shared" si="5"/>
        <v>3</v>
      </c>
      <c r="M29" s="29">
        <v>335</v>
      </c>
      <c r="N29" s="28">
        <f t="shared" si="6"/>
        <v>1</v>
      </c>
    </row>
    <row r="30" spans="1:14" x14ac:dyDescent="0.2">
      <c r="A30" s="27" t="s">
        <v>329</v>
      </c>
      <c r="B30" s="32">
        <f t="shared" si="0"/>
        <v>12</v>
      </c>
      <c r="C30" s="29" t="s">
        <v>51</v>
      </c>
      <c r="D30" s="28">
        <f t="shared" si="1"/>
        <v>0</v>
      </c>
      <c r="E30" s="29" t="s">
        <v>66</v>
      </c>
      <c r="F30" s="28">
        <f t="shared" si="2"/>
        <v>5</v>
      </c>
      <c r="G30" s="29" t="s">
        <v>91</v>
      </c>
      <c r="H30" s="28">
        <f t="shared" si="3"/>
        <v>5</v>
      </c>
      <c r="I30" s="29">
        <v>12</v>
      </c>
      <c r="J30" s="28">
        <f t="shared" si="4"/>
        <v>1</v>
      </c>
      <c r="K30" s="29" t="s">
        <v>35</v>
      </c>
      <c r="L30" s="28">
        <f t="shared" si="5"/>
        <v>0</v>
      </c>
      <c r="M30" s="29">
        <v>340</v>
      </c>
      <c r="N30" s="28">
        <f t="shared" si="6"/>
        <v>1</v>
      </c>
    </row>
    <row r="31" spans="1:14" x14ac:dyDescent="0.2">
      <c r="A31" s="27" t="s">
        <v>431</v>
      </c>
      <c r="B31" s="32">
        <f t="shared" si="0"/>
        <v>12</v>
      </c>
      <c r="C31" s="29" t="s">
        <v>118</v>
      </c>
      <c r="D31" s="28">
        <f t="shared" si="1"/>
        <v>5</v>
      </c>
      <c r="E31" s="29" t="s">
        <v>109</v>
      </c>
      <c r="F31" s="28">
        <f t="shared" si="2"/>
        <v>0</v>
      </c>
      <c r="G31" s="29" t="s">
        <v>119</v>
      </c>
      <c r="H31" s="28">
        <f t="shared" si="3"/>
        <v>0</v>
      </c>
      <c r="I31" s="29">
        <v>17</v>
      </c>
      <c r="J31" s="28">
        <f t="shared" si="4"/>
        <v>3</v>
      </c>
      <c r="K31" s="29" t="s">
        <v>37</v>
      </c>
      <c r="L31" s="28">
        <f t="shared" si="5"/>
        <v>3</v>
      </c>
      <c r="M31" s="29">
        <v>335</v>
      </c>
      <c r="N31" s="28">
        <f t="shared" si="6"/>
        <v>1</v>
      </c>
    </row>
    <row r="32" spans="1:14" x14ac:dyDescent="0.2">
      <c r="A32" s="27" t="s">
        <v>333</v>
      </c>
      <c r="B32" s="32">
        <f t="shared" si="0"/>
        <v>12</v>
      </c>
      <c r="C32" s="29" t="s">
        <v>51</v>
      </c>
      <c r="D32" s="28">
        <f t="shared" si="1"/>
        <v>0</v>
      </c>
      <c r="E32" s="29" t="s">
        <v>66</v>
      </c>
      <c r="F32" s="28">
        <f t="shared" si="2"/>
        <v>5</v>
      </c>
      <c r="G32" s="29" t="s">
        <v>118</v>
      </c>
      <c r="H32" s="28">
        <f t="shared" si="3"/>
        <v>0</v>
      </c>
      <c r="I32" s="29">
        <v>11</v>
      </c>
      <c r="J32" s="28">
        <f t="shared" si="4"/>
        <v>1</v>
      </c>
      <c r="K32" s="29" t="s">
        <v>37</v>
      </c>
      <c r="L32" s="28">
        <f t="shared" si="5"/>
        <v>3</v>
      </c>
      <c r="M32" s="29">
        <v>354</v>
      </c>
      <c r="N32" s="28">
        <f t="shared" si="6"/>
        <v>3</v>
      </c>
    </row>
    <row r="33" spans="1:14" x14ac:dyDescent="0.2">
      <c r="A33" s="27" t="s">
        <v>323</v>
      </c>
      <c r="B33" s="32">
        <f t="shared" si="0"/>
        <v>12</v>
      </c>
      <c r="C33" s="29" t="s">
        <v>66</v>
      </c>
      <c r="D33" s="28">
        <f t="shared" si="1"/>
        <v>0</v>
      </c>
      <c r="E33" s="29" t="s">
        <v>109</v>
      </c>
      <c r="F33" s="28">
        <f t="shared" si="2"/>
        <v>0</v>
      </c>
      <c r="G33" s="29" t="s">
        <v>91</v>
      </c>
      <c r="H33" s="28">
        <f t="shared" si="3"/>
        <v>5</v>
      </c>
      <c r="I33" s="29">
        <v>14</v>
      </c>
      <c r="J33" s="28">
        <f t="shared" si="4"/>
        <v>3</v>
      </c>
      <c r="K33" s="29" t="s">
        <v>37</v>
      </c>
      <c r="L33" s="28">
        <f t="shared" si="5"/>
        <v>3</v>
      </c>
      <c r="M33" s="29">
        <v>340</v>
      </c>
      <c r="N33" s="28">
        <f t="shared" si="6"/>
        <v>1</v>
      </c>
    </row>
    <row r="34" spans="1:14" x14ac:dyDescent="0.2">
      <c r="A34" s="27" t="s">
        <v>319</v>
      </c>
      <c r="B34" s="32">
        <f t="shared" si="0"/>
        <v>12</v>
      </c>
      <c r="C34" s="29" t="s">
        <v>66</v>
      </c>
      <c r="D34" s="28">
        <f t="shared" si="1"/>
        <v>0</v>
      </c>
      <c r="E34" s="29" t="s">
        <v>61</v>
      </c>
      <c r="F34" s="28">
        <f t="shared" si="2"/>
        <v>0</v>
      </c>
      <c r="G34" s="29" t="s">
        <v>91</v>
      </c>
      <c r="H34" s="28">
        <f t="shared" si="3"/>
        <v>5</v>
      </c>
      <c r="I34" s="29">
        <v>14</v>
      </c>
      <c r="J34" s="28">
        <f t="shared" si="4"/>
        <v>3</v>
      </c>
      <c r="K34" s="29" t="s">
        <v>37</v>
      </c>
      <c r="L34" s="28">
        <f t="shared" si="5"/>
        <v>3</v>
      </c>
      <c r="M34" s="29">
        <v>335</v>
      </c>
      <c r="N34" s="28">
        <f t="shared" si="6"/>
        <v>1</v>
      </c>
    </row>
    <row r="35" spans="1:14" x14ac:dyDescent="0.2">
      <c r="A35" s="27" t="s">
        <v>486</v>
      </c>
      <c r="B35" s="32">
        <f t="shared" si="0"/>
        <v>12</v>
      </c>
      <c r="C35" s="29" t="s">
        <v>51</v>
      </c>
      <c r="D35" s="28">
        <f t="shared" si="1"/>
        <v>0</v>
      </c>
      <c r="E35" s="29" t="s">
        <v>119</v>
      </c>
      <c r="F35" s="28">
        <f t="shared" si="2"/>
        <v>0</v>
      </c>
      <c r="G35" s="29" t="s">
        <v>91</v>
      </c>
      <c r="H35" s="28">
        <f t="shared" si="3"/>
        <v>5</v>
      </c>
      <c r="I35" s="29">
        <v>11</v>
      </c>
      <c r="J35" s="28">
        <f t="shared" si="4"/>
        <v>1</v>
      </c>
      <c r="K35" s="29" t="s">
        <v>37</v>
      </c>
      <c r="L35" s="28">
        <f t="shared" si="5"/>
        <v>3</v>
      </c>
      <c r="M35" s="29">
        <v>347</v>
      </c>
      <c r="N35" s="28">
        <f t="shared" si="6"/>
        <v>3</v>
      </c>
    </row>
    <row r="36" spans="1:14" x14ac:dyDescent="0.2">
      <c r="A36" s="27" t="s">
        <v>247</v>
      </c>
      <c r="B36" s="32">
        <f t="shared" si="0"/>
        <v>12</v>
      </c>
      <c r="C36" s="29" t="s">
        <v>51</v>
      </c>
      <c r="D36" s="28">
        <f t="shared" si="1"/>
        <v>0</v>
      </c>
      <c r="E36" s="29" t="s">
        <v>66</v>
      </c>
      <c r="F36" s="28">
        <f t="shared" si="2"/>
        <v>5</v>
      </c>
      <c r="G36" s="29" t="s">
        <v>118</v>
      </c>
      <c r="H36" s="28">
        <f t="shared" si="3"/>
        <v>0</v>
      </c>
      <c r="I36" s="29">
        <v>14</v>
      </c>
      <c r="J36" s="28">
        <f t="shared" si="4"/>
        <v>3</v>
      </c>
      <c r="K36" s="29" t="s">
        <v>37</v>
      </c>
      <c r="L36" s="28">
        <f t="shared" si="5"/>
        <v>3</v>
      </c>
      <c r="M36" s="29">
        <v>336</v>
      </c>
      <c r="N36" s="28">
        <f t="shared" si="6"/>
        <v>1</v>
      </c>
    </row>
    <row r="37" spans="1:14" x14ac:dyDescent="0.2">
      <c r="A37" s="27" t="s">
        <v>535</v>
      </c>
      <c r="B37" s="32">
        <f t="shared" si="0"/>
        <v>12</v>
      </c>
      <c r="C37" s="29" t="s">
        <v>51</v>
      </c>
      <c r="D37" s="28">
        <f t="shared" si="1"/>
        <v>0</v>
      </c>
      <c r="E37" s="29" t="s">
        <v>66</v>
      </c>
      <c r="F37" s="28">
        <f t="shared" si="2"/>
        <v>5</v>
      </c>
      <c r="G37" s="29" t="s">
        <v>119</v>
      </c>
      <c r="H37" s="28">
        <f t="shared" si="3"/>
        <v>0</v>
      </c>
      <c r="I37" s="29">
        <v>12</v>
      </c>
      <c r="J37" s="28">
        <f t="shared" si="4"/>
        <v>1</v>
      </c>
      <c r="K37" s="29" t="s">
        <v>37</v>
      </c>
      <c r="L37" s="28">
        <f t="shared" si="5"/>
        <v>3</v>
      </c>
      <c r="M37" s="29">
        <v>347</v>
      </c>
      <c r="N37" s="28">
        <f t="shared" si="6"/>
        <v>3</v>
      </c>
    </row>
    <row r="38" spans="1:14" x14ac:dyDescent="0.2">
      <c r="A38" s="27" t="s">
        <v>395</v>
      </c>
      <c r="B38" s="32">
        <f t="shared" si="0"/>
        <v>12</v>
      </c>
      <c r="C38" s="29" t="s">
        <v>118</v>
      </c>
      <c r="D38" s="28">
        <f t="shared" si="1"/>
        <v>5</v>
      </c>
      <c r="E38" s="29" t="s">
        <v>51</v>
      </c>
      <c r="F38" s="28">
        <f t="shared" si="2"/>
        <v>0</v>
      </c>
      <c r="G38" s="29" t="s">
        <v>109</v>
      </c>
      <c r="H38" s="28">
        <f t="shared" si="3"/>
        <v>0</v>
      </c>
      <c r="I38" s="29">
        <v>14</v>
      </c>
      <c r="J38" s="28">
        <f t="shared" si="4"/>
        <v>3</v>
      </c>
      <c r="K38" s="29" t="s">
        <v>37</v>
      </c>
      <c r="L38" s="28">
        <f t="shared" si="5"/>
        <v>3</v>
      </c>
      <c r="M38" s="29">
        <v>338</v>
      </c>
      <c r="N38" s="28">
        <f t="shared" si="6"/>
        <v>1</v>
      </c>
    </row>
    <row r="39" spans="1:14" x14ac:dyDescent="0.2">
      <c r="A39" s="27" t="s">
        <v>462</v>
      </c>
      <c r="B39" s="32">
        <f t="shared" si="0"/>
        <v>12</v>
      </c>
      <c r="C39" s="29" t="s">
        <v>118</v>
      </c>
      <c r="D39" s="28">
        <f t="shared" si="1"/>
        <v>5</v>
      </c>
      <c r="E39" s="29" t="s">
        <v>109</v>
      </c>
      <c r="F39" s="28">
        <f t="shared" si="2"/>
        <v>0</v>
      </c>
      <c r="G39" s="29" t="s">
        <v>66</v>
      </c>
      <c r="H39" s="28">
        <f t="shared" si="3"/>
        <v>0</v>
      </c>
      <c r="I39" s="29">
        <v>14</v>
      </c>
      <c r="J39" s="28">
        <f t="shared" si="4"/>
        <v>3</v>
      </c>
      <c r="K39" s="29" t="s">
        <v>37</v>
      </c>
      <c r="L39" s="28">
        <f t="shared" si="5"/>
        <v>3</v>
      </c>
      <c r="M39" s="29">
        <v>340</v>
      </c>
      <c r="N39" s="28">
        <f t="shared" si="6"/>
        <v>1</v>
      </c>
    </row>
    <row r="40" spans="1:14" x14ac:dyDescent="0.2">
      <c r="A40" s="27" t="s">
        <v>514</v>
      </c>
      <c r="B40" s="32">
        <f t="shared" si="0"/>
        <v>11</v>
      </c>
      <c r="C40" s="29" t="s">
        <v>61</v>
      </c>
      <c r="D40" s="28">
        <f t="shared" si="1"/>
        <v>0</v>
      </c>
      <c r="E40" s="29" t="s">
        <v>51</v>
      </c>
      <c r="F40" s="28">
        <f t="shared" si="2"/>
        <v>0</v>
      </c>
      <c r="G40" s="29" t="s">
        <v>91</v>
      </c>
      <c r="H40" s="28">
        <f t="shared" si="3"/>
        <v>5</v>
      </c>
      <c r="I40" s="29">
        <v>16</v>
      </c>
      <c r="J40" s="28">
        <f t="shared" si="4"/>
        <v>5</v>
      </c>
      <c r="K40" s="29" t="s">
        <v>35</v>
      </c>
      <c r="L40" s="28">
        <f t="shared" si="5"/>
        <v>0</v>
      </c>
      <c r="M40" s="29">
        <v>320</v>
      </c>
      <c r="N40" s="28">
        <f t="shared" si="6"/>
        <v>1</v>
      </c>
    </row>
    <row r="41" spans="1:14" x14ac:dyDescent="0.2">
      <c r="A41" s="27" t="s">
        <v>288</v>
      </c>
      <c r="B41" s="32">
        <f t="shared" si="0"/>
        <v>11</v>
      </c>
      <c r="C41" s="29" t="s">
        <v>109</v>
      </c>
      <c r="D41" s="28">
        <f t="shared" si="1"/>
        <v>0</v>
      </c>
      <c r="E41" s="29" t="s">
        <v>51</v>
      </c>
      <c r="F41" s="28">
        <f t="shared" si="2"/>
        <v>0</v>
      </c>
      <c r="G41" s="29" t="s">
        <v>118</v>
      </c>
      <c r="H41" s="28">
        <f t="shared" si="3"/>
        <v>0</v>
      </c>
      <c r="I41" s="29">
        <v>14</v>
      </c>
      <c r="J41" s="28">
        <f t="shared" si="4"/>
        <v>3</v>
      </c>
      <c r="K41" s="29" t="s">
        <v>37</v>
      </c>
      <c r="L41" s="28">
        <f t="shared" si="5"/>
        <v>3</v>
      </c>
      <c r="M41" s="29">
        <v>360</v>
      </c>
      <c r="N41" s="28">
        <f t="shared" si="6"/>
        <v>5</v>
      </c>
    </row>
    <row r="42" spans="1:14" x14ac:dyDescent="0.2">
      <c r="A42" s="27" t="s">
        <v>253</v>
      </c>
      <c r="B42" s="32">
        <f t="shared" si="0"/>
        <v>11</v>
      </c>
      <c r="C42" s="29" t="s">
        <v>61</v>
      </c>
      <c r="D42" s="28">
        <f t="shared" si="1"/>
        <v>0</v>
      </c>
      <c r="E42" s="29" t="s">
        <v>66</v>
      </c>
      <c r="F42" s="28">
        <f t="shared" si="2"/>
        <v>5</v>
      </c>
      <c r="G42" s="29" t="s">
        <v>118</v>
      </c>
      <c r="H42" s="28">
        <f t="shared" si="3"/>
        <v>0</v>
      </c>
      <c r="I42" s="29">
        <v>11</v>
      </c>
      <c r="J42" s="28">
        <f t="shared" si="4"/>
        <v>1</v>
      </c>
      <c r="K42" s="29" t="s">
        <v>81</v>
      </c>
      <c r="L42" s="28">
        <f t="shared" si="5"/>
        <v>0</v>
      </c>
      <c r="M42" s="29">
        <v>366</v>
      </c>
      <c r="N42" s="28">
        <f t="shared" si="6"/>
        <v>5</v>
      </c>
    </row>
    <row r="43" spans="1:14" x14ac:dyDescent="0.2">
      <c r="A43" s="27" t="s">
        <v>221</v>
      </c>
      <c r="B43" s="32">
        <f t="shared" si="0"/>
        <v>11</v>
      </c>
      <c r="C43" s="29" t="s">
        <v>109</v>
      </c>
      <c r="D43" s="28">
        <f t="shared" si="1"/>
        <v>0</v>
      </c>
      <c r="E43" s="29" t="s">
        <v>61</v>
      </c>
      <c r="F43" s="28">
        <f t="shared" si="2"/>
        <v>0</v>
      </c>
      <c r="G43" s="29" t="s">
        <v>91</v>
      </c>
      <c r="H43" s="28">
        <f t="shared" si="3"/>
        <v>5</v>
      </c>
      <c r="I43" s="29">
        <v>14</v>
      </c>
      <c r="J43" s="28">
        <f t="shared" si="4"/>
        <v>3</v>
      </c>
      <c r="K43" s="29" t="s">
        <v>35</v>
      </c>
      <c r="L43" s="28">
        <f t="shared" si="5"/>
        <v>0</v>
      </c>
      <c r="M43" s="29">
        <v>345</v>
      </c>
      <c r="N43" s="28">
        <f t="shared" si="6"/>
        <v>3</v>
      </c>
    </row>
    <row r="44" spans="1:14" x14ac:dyDescent="0.2">
      <c r="A44" s="27" t="s">
        <v>495</v>
      </c>
      <c r="B44" s="32">
        <f t="shared" si="0"/>
        <v>11</v>
      </c>
      <c r="C44" s="29" t="s">
        <v>51</v>
      </c>
      <c r="D44" s="28">
        <f t="shared" si="1"/>
        <v>0</v>
      </c>
      <c r="E44" s="29" t="s">
        <v>61</v>
      </c>
      <c r="F44" s="28">
        <f t="shared" si="2"/>
        <v>0</v>
      </c>
      <c r="G44" s="29" t="s">
        <v>118</v>
      </c>
      <c r="H44" s="28">
        <f t="shared" si="3"/>
        <v>0</v>
      </c>
      <c r="I44" s="29">
        <v>16</v>
      </c>
      <c r="J44" s="28">
        <f t="shared" si="4"/>
        <v>5</v>
      </c>
      <c r="K44" s="29" t="s">
        <v>37</v>
      </c>
      <c r="L44" s="28">
        <f t="shared" si="5"/>
        <v>3</v>
      </c>
      <c r="M44" s="29">
        <v>380</v>
      </c>
      <c r="N44" s="28">
        <f t="shared" si="6"/>
        <v>3</v>
      </c>
    </row>
    <row r="45" spans="1:14" x14ac:dyDescent="0.2">
      <c r="A45" s="27" t="s">
        <v>337</v>
      </c>
      <c r="B45" s="32">
        <f t="shared" si="0"/>
        <v>11</v>
      </c>
      <c r="C45" s="29" t="s">
        <v>51</v>
      </c>
      <c r="D45" s="28">
        <f t="shared" si="1"/>
        <v>0</v>
      </c>
      <c r="E45" s="29" t="s">
        <v>109</v>
      </c>
      <c r="F45" s="28">
        <f t="shared" si="2"/>
        <v>0</v>
      </c>
      <c r="G45" s="29" t="s">
        <v>66</v>
      </c>
      <c r="H45" s="28">
        <f t="shared" si="3"/>
        <v>0</v>
      </c>
      <c r="I45" s="29">
        <v>15</v>
      </c>
      <c r="J45" s="28">
        <f t="shared" si="4"/>
        <v>3</v>
      </c>
      <c r="K45" s="29" t="s">
        <v>37</v>
      </c>
      <c r="L45" s="28">
        <f t="shared" si="5"/>
        <v>3</v>
      </c>
      <c r="M45" s="29">
        <v>357</v>
      </c>
      <c r="N45" s="28">
        <f t="shared" si="6"/>
        <v>5</v>
      </c>
    </row>
    <row r="46" spans="1:14" x14ac:dyDescent="0.2">
      <c r="A46" s="27" t="s">
        <v>416</v>
      </c>
      <c r="B46" s="32">
        <f t="shared" si="0"/>
        <v>11</v>
      </c>
      <c r="C46" s="29" t="s">
        <v>109</v>
      </c>
      <c r="D46" s="28">
        <f t="shared" si="1"/>
        <v>0</v>
      </c>
      <c r="E46" s="29" t="s">
        <v>61</v>
      </c>
      <c r="F46" s="28">
        <f t="shared" si="2"/>
        <v>0</v>
      </c>
      <c r="G46" s="29" t="s">
        <v>91</v>
      </c>
      <c r="H46" s="28">
        <f t="shared" si="3"/>
        <v>5</v>
      </c>
      <c r="I46" s="29">
        <v>15</v>
      </c>
      <c r="J46" s="28">
        <f t="shared" si="4"/>
        <v>3</v>
      </c>
      <c r="K46" s="29" t="s">
        <v>35</v>
      </c>
      <c r="L46" s="28">
        <f t="shared" si="5"/>
        <v>0</v>
      </c>
      <c r="M46" s="29">
        <v>345</v>
      </c>
      <c r="N46" s="28">
        <f t="shared" si="6"/>
        <v>3</v>
      </c>
    </row>
    <row r="47" spans="1:14" x14ac:dyDescent="0.2">
      <c r="A47" s="27" t="s">
        <v>489</v>
      </c>
      <c r="B47" s="32">
        <f t="shared" si="0"/>
        <v>11</v>
      </c>
      <c r="C47" s="29" t="s">
        <v>61</v>
      </c>
      <c r="D47" s="28">
        <f t="shared" si="1"/>
        <v>0</v>
      </c>
      <c r="E47" s="29" t="s">
        <v>66</v>
      </c>
      <c r="F47" s="28">
        <f t="shared" si="2"/>
        <v>5</v>
      </c>
      <c r="G47" s="29" t="s">
        <v>51</v>
      </c>
      <c r="H47" s="28">
        <f t="shared" si="3"/>
        <v>0</v>
      </c>
      <c r="I47" s="29">
        <v>15</v>
      </c>
      <c r="J47" s="28">
        <f t="shared" si="4"/>
        <v>3</v>
      </c>
      <c r="K47" s="29" t="s">
        <v>35</v>
      </c>
      <c r="L47" s="28">
        <f t="shared" si="5"/>
        <v>0</v>
      </c>
      <c r="M47" s="29">
        <v>345</v>
      </c>
      <c r="N47" s="28">
        <f t="shared" si="6"/>
        <v>3</v>
      </c>
    </row>
    <row r="48" spans="1:14" x14ac:dyDescent="0.2">
      <c r="A48" s="27" t="s">
        <v>220</v>
      </c>
      <c r="B48" s="32">
        <f t="shared" si="0"/>
        <v>11</v>
      </c>
      <c r="C48" s="29" t="s">
        <v>109</v>
      </c>
      <c r="D48" s="28">
        <f t="shared" si="1"/>
        <v>0</v>
      </c>
      <c r="E48" s="29" t="s">
        <v>61</v>
      </c>
      <c r="F48" s="28">
        <f t="shared" si="2"/>
        <v>0</v>
      </c>
      <c r="G48" s="29" t="s">
        <v>91</v>
      </c>
      <c r="H48" s="28">
        <f t="shared" si="3"/>
        <v>5</v>
      </c>
      <c r="I48" s="29">
        <v>12</v>
      </c>
      <c r="J48" s="28">
        <f t="shared" si="4"/>
        <v>1</v>
      </c>
      <c r="K48" s="29" t="s">
        <v>35</v>
      </c>
      <c r="L48" s="28">
        <f t="shared" si="5"/>
        <v>0</v>
      </c>
      <c r="M48" s="29">
        <v>370</v>
      </c>
      <c r="N48" s="28">
        <f t="shared" si="6"/>
        <v>5</v>
      </c>
    </row>
    <row r="49" spans="1:14" x14ac:dyDescent="0.2">
      <c r="A49" s="27" t="s">
        <v>345</v>
      </c>
      <c r="B49" s="32">
        <f t="shared" si="0"/>
        <v>11</v>
      </c>
      <c r="C49" s="29" t="s">
        <v>51</v>
      </c>
      <c r="D49" s="28">
        <f t="shared" si="1"/>
        <v>0</v>
      </c>
      <c r="E49" s="29" t="s">
        <v>109</v>
      </c>
      <c r="F49" s="28">
        <f t="shared" si="2"/>
        <v>0</v>
      </c>
      <c r="G49" s="29" t="s">
        <v>91</v>
      </c>
      <c r="H49" s="28">
        <f t="shared" si="3"/>
        <v>5</v>
      </c>
      <c r="I49" s="29">
        <v>16</v>
      </c>
      <c r="J49" s="28">
        <f t="shared" si="4"/>
        <v>5</v>
      </c>
      <c r="K49" s="29" t="s">
        <v>35</v>
      </c>
      <c r="L49" s="28">
        <f t="shared" si="5"/>
        <v>0</v>
      </c>
      <c r="M49" s="29">
        <v>340</v>
      </c>
      <c r="N49" s="28">
        <f t="shared" si="6"/>
        <v>1</v>
      </c>
    </row>
    <row r="50" spans="1:14" x14ac:dyDescent="0.2">
      <c r="A50" s="27" t="s">
        <v>359</v>
      </c>
      <c r="B50" s="32">
        <f t="shared" si="0"/>
        <v>11</v>
      </c>
      <c r="C50" s="29" t="s">
        <v>61</v>
      </c>
      <c r="D50" s="28">
        <f t="shared" si="1"/>
        <v>0</v>
      </c>
      <c r="E50" s="29" t="s">
        <v>66</v>
      </c>
      <c r="F50" s="28">
        <f t="shared" si="2"/>
        <v>5</v>
      </c>
      <c r="G50" s="29" t="s">
        <v>91</v>
      </c>
      <c r="H50" s="28">
        <f t="shared" si="3"/>
        <v>5</v>
      </c>
      <c r="I50" s="29">
        <v>13</v>
      </c>
      <c r="J50" s="28">
        <f t="shared" si="4"/>
        <v>1</v>
      </c>
      <c r="K50" s="29" t="s">
        <v>35</v>
      </c>
      <c r="L50" s="28">
        <f t="shared" si="5"/>
        <v>0</v>
      </c>
      <c r="M50" s="29">
        <v>307</v>
      </c>
      <c r="N50" s="28">
        <f t="shared" si="6"/>
        <v>0</v>
      </c>
    </row>
    <row r="51" spans="1:14" x14ac:dyDescent="0.2">
      <c r="A51" s="27" t="s">
        <v>536</v>
      </c>
      <c r="B51" s="32">
        <f t="shared" si="0"/>
        <v>11</v>
      </c>
      <c r="C51" s="29" t="s">
        <v>51</v>
      </c>
      <c r="D51" s="28">
        <f t="shared" si="1"/>
        <v>0</v>
      </c>
      <c r="E51" s="29" t="s">
        <v>61</v>
      </c>
      <c r="F51" s="28">
        <f t="shared" si="2"/>
        <v>0</v>
      </c>
      <c r="G51" s="29" t="s">
        <v>118</v>
      </c>
      <c r="H51" s="28">
        <f t="shared" si="3"/>
        <v>0</v>
      </c>
      <c r="I51" s="29">
        <v>16</v>
      </c>
      <c r="J51" s="28">
        <f t="shared" si="4"/>
        <v>5</v>
      </c>
      <c r="K51" s="29" t="s">
        <v>37</v>
      </c>
      <c r="L51" s="28">
        <f t="shared" si="5"/>
        <v>3</v>
      </c>
      <c r="M51" s="29">
        <v>350</v>
      </c>
      <c r="N51" s="28">
        <f t="shared" si="6"/>
        <v>3</v>
      </c>
    </row>
    <row r="52" spans="1:14" x14ac:dyDescent="0.2">
      <c r="A52" s="27" t="s">
        <v>537</v>
      </c>
      <c r="B52" s="32">
        <f t="shared" si="0"/>
        <v>11</v>
      </c>
      <c r="C52" s="29" t="s">
        <v>61</v>
      </c>
      <c r="D52" s="28">
        <f t="shared" si="1"/>
        <v>0</v>
      </c>
      <c r="E52" s="29" t="s">
        <v>66</v>
      </c>
      <c r="F52" s="28">
        <f t="shared" si="2"/>
        <v>5</v>
      </c>
      <c r="G52" s="29" t="s">
        <v>91</v>
      </c>
      <c r="H52" s="28">
        <f t="shared" si="3"/>
        <v>5</v>
      </c>
      <c r="I52" s="29">
        <v>13</v>
      </c>
      <c r="J52" s="28">
        <f t="shared" si="4"/>
        <v>1</v>
      </c>
      <c r="K52" s="29" t="s">
        <v>35</v>
      </c>
      <c r="L52" s="28">
        <f t="shared" si="5"/>
        <v>0</v>
      </c>
      <c r="M52" s="29">
        <v>310</v>
      </c>
      <c r="N52" s="28">
        <f t="shared" si="6"/>
        <v>0</v>
      </c>
    </row>
    <row r="53" spans="1:14" x14ac:dyDescent="0.2">
      <c r="A53" s="27" t="s">
        <v>389</v>
      </c>
      <c r="B53" s="32">
        <f t="shared" si="0"/>
        <v>11</v>
      </c>
      <c r="C53" s="29" t="s">
        <v>51</v>
      </c>
      <c r="D53" s="28">
        <f t="shared" si="1"/>
        <v>0</v>
      </c>
      <c r="E53" s="29" t="s">
        <v>66</v>
      </c>
      <c r="F53" s="28">
        <f t="shared" si="2"/>
        <v>5</v>
      </c>
      <c r="G53" s="29" t="s">
        <v>119</v>
      </c>
      <c r="H53" s="28">
        <f t="shared" si="3"/>
        <v>0</v>
      </c>
      <c r="I53" s="29">
        <v>15</v>
      </c>
      <c r="J53" s="28">
        <f t="shared" si="4"/>
        <v>3</v>
      </c>
      <c r="K53" s="29" t="s">
        <v>35</v>
      </c>
      <c r="L53" s="28">
        <f t="shared" si="5"/>
        <v>0</v>
      </c>
      <c r="M53" s="29">
        <v>350</v>
      </c>
      <c r="N53" s="28">
        <f t="shared" si="6"/>
        <v>3</v>
      </c>
    </row>
    <row r="54" spans="1:14" x14ac:dyDescent="0.2">
      <c r="A54" s="27" t="s">
        <v>173</v>
      </c>
      <c r="B54" s="32">
        <f t="shared" si="0"/>
        <v>10</v>
      </c>
      <c r="C54" s="29" t="s">
        <v>61</v>
      </c>
      <c r="D54" s="28">
        <f t="shared" si="1"/>
        <v>0</v>
      </c>
      <c r="E54" s="29" t="s">
        <v>109</v>
      </c>
      <c r="F54" s="28">
        <f t="shared" si="2"/>
        <v>0</v>
      </c>
      <c r="G54" s="29" t="s">
        <v>91</v>
      </c>
      <c r="H54" s="28">
        <f t="shared" si="3"/>
        <v>5</v>
      </c>
      <c r="I54" s="29">
        <v>13</v>
      </c>
      <c r="J54" s="28">
        <f t="shared" si="4"/>
        <v>1</v>
      </c>
      <c r="K54" s="29" t="s">
        <v>37</v>
      </c>
      <c r="L54" s="28">
        <f t="shared" si="5"/>
        <v>3</v>
      </c>
      <c r="M54" s="29">
        <v>340</v>
      </c>
      <c r="N54" s="28">
        <f t="shared" si="6"/>
        <v>1</v>
      </c>
    </row>
    <row r="55" spans="1:14" x14ac:dyDescent="0.2">
      <c r="A55" s="27" t="s">
        <v>316</v>
      </c>
      <c r="B55" s="32">
        <f t="shared" si="0"/>
        <v>10</v>
      </c>
      <c r="C55" s="29" t="s">
        <v>66</v>
      </c>
      <c r="D55" s="28">
        <f t="shared" si="1"/>
        <v>0</v>
      </c>
      <c r="E55" s="29" t="s">
        <v>109</v>
      </c>
      <c r="F55" s="28">
        <f t="shared" si="2"/>
        <v>0</v>
      </c>
      <c r="G55" s="29" t="s">
        <v>91</v>
      </c>
      <c r="H55" s="28">
        <f t="shared" si="3"/>
        <v>5</v>
      </c>
      <c r="I55" s="29">
        <v>13</v>
      </c>
      <c r="J55" s="28">
        <f t="shared" si="4"/>
        <v>1</v>
      </c>
      <c r="K55" s="29" t="s">
        <v>37</v>
      </c>
      <c r="L55" s="28">
        <f t="shared" si="5"/>
        <v>3</v>
      </c>
      <c r="M55" s="29">
        <v>335</v>
      </c>
      <c r="N55" s="28">
        <f t="shared" si="6"/>
        <v>1</v>
      </c>
    </row>
    <row r="56" spans="1:14" x14ac:dyDescent="0.2">
      <c r="A56" s="27" t="s">
        <v>183</v>
      </c>
      <c r="B56" s="32">
        <f t="shared" si="0"/>
        <v>10</v>
      </c>
      <c r="C56" s="29" t="s">
        <v>109</v>
      </c>
      <c r="D56" s="28">
        <f t="shared" si="1"/>
        <v>0</v>
      </c>
      <c r="E56" s="29" t="s">
        <v>118</v>
      </c>
      <c r="F56" s="28">
        <f t="shared" si="2"/>
        <v>0</v>
      </c>
      <c r="G56" s="29" t="s">
        <v>91</v>
      </c>
      <c r="H56" s="28">
        <f t="shared" si="3"/>
        <v>5</v>
      </c>
      <c r="I56" s="29">
        <v>13</v>
      </c>
      <c r="J56" s="28">
        <f t="shared" si="4"/>
        <v>1</v>
      </c>
      <c r="K56" s="29" t="s">
        <v>37</v>
      </c>
      <c r="L56" s="28">
        <f t="shared" si="5"/>
        <v>3</v>
      </c>
      <c r="M56" s="29">
        <v>341</v>
      </c>
      <c r="N56" s="28">
        <f t="shared" si="6"/>
        <v>1</v>
      </c>
    </row>
    <row r="57" spans="1:14" x14ac:dyDescent="0.2">
      <c r="A57" s="27" t="s">
        <v>338</v>
      </c>
      <c r="B57" s="32">
        <f t="shared" si="0"/>
        <v>10</v>
      </c>
      <c r="C57" s="29" t="s">
        <v>118</v>
      </c>
      <c r="D57" s="28">
        <f t="shared" si="1"/>
        <v>5</v>
      </c>
      <c r="E57" s="29" t="s">
        <v>109</v>
      </c>
      <c r="F57" s="28">
        <f t="shared" si="2"/>
        <v>0</v>
      </c>
      <c r="G57" s="29" t="s">
        <v>119</v>
      </c>
      <c r="H57" s="28">
        <f t="shared" si="3"/>
        <v>0</v>
      </c>
      <c r="I57" s="29">
        <v>12</v>
      </c>
      <c r="J57" s="28">
        <f t="shared" si="4"/>
        <v>1</v>
      </c>
      <c r="K57" s="29" t="s">
        <v>37</v>
      </c>
      <c r="L57" s="28">
        <f t="shared" si="5"/>
        <v>3</v>
      </c>
      <c r="M57" s="29">
        <v>331</v>
      </c>
      <c r="N57" s="28">
        <f t="shared" si="6"/>
        <v>1</v>
      </c>
    </row>
    <row r="58" spans="1:14" x14ac:dyDescent="0.2">
      <c r="A58" s="27" t="s">
        <v>501</v>
      </c>
      <c r="B58" s="32">
        <f t="shared" si="0"/>
        <v>10</v>
      </c>
      <c r="C58" s="29" t="s">
        <v>66</v>
      </c>
      <c r="D58" s="28">
        <f t="shared" si="1"/>
        <v>2.5</v>
      </c>
      <c r="E58" s="29" t="s">
        <v>118</v>
      </c>
      <c r="F58" s="28">
        <f t="shared" si="2"/>
        <v>2.5</v>
      </c>
      <c r="G58" s="29" t="s">
        <v>61</v>
      </c>
      <c r="H58" s="28">
        <f t="shared" si="3"/>
        <v>0</v>
      </c>
      <c r="I58" s="29">
        <v>16</v>
      </c>
      <c r="J58" s="28">
        <f t="shared" si="4"/>
        <v>5</v>
      </c>
      <c r="K58" s="29" t="s">
        <v>35</v>
      </c>
      <c r="L58" s="28">
        <f t="shared" si="5"/>
        <v>0</v>
      </c>
      <c r="M58" s="29">
        <v>311</v>
      </c>
      <c r="N58" s="28">
        <f t="shared" si="6"/>
        <v>0</v>
      </c>
    </row>
    <row r="59" spans="1:14" x14ac:dyDescent="0.2">
      <c r="A59" s="27" t="s">
        <v>286</v>
      </c>
      <c r="B59" s="32">
        <f t="shared" si="0"/>
        <v>10</v>
      </c>
      <c r="C59" s="29" t="s">
        <v>51</v>
      </c>
      <c r="D59" s="28">
        <f t="shared" si="1"/>
        <v>0</v>
      </c>
      <c r="E59" s="29" t="s">
        <v>66</v>
      </c>
      <c r="F59" s="28">
        <f t="shared" si="2"/>
        <v>5</v>
      </c>
      <c r="G59" s="29" t="s">
        <v>118</v>
      </c>
      <c r="H59" s="28">
        <f t="shared" si="3"/>
        <v>0</v>
      </c>
      <c r="I59" s="29">
        <v>11</v>
      </c>
      <c r="J59" s="28">
        <f t="shared" si="4"/>
        <v>1</v>
      </c>
      <c r="K59" s="29" t="s">
        <v>37</v>
      </c>
      <c r="L59" s="28">
        <f t="shared" si="5"/>
        <v>3</v>
      </c>
      <c r="M59" s="29">
        <v>340</v>
      </c>
      <c r="N59" s="28">
        <f t="shared" si="6"/>
        <v>1</v>
      </c>
    </row>
    <row r="60" spans="1:14" x14ac:dyDescent="0.2">
      <c r="A60" s="27" t="s">
        <v>325</v>
      </c>
      <c r="B60" s="32">
        <f t="shared" si="0"/>
        <v>10</v>
      </c>
      <c r="C60" s="29" t="s">
        <v>66</v>
      </c>
      <c r="D60" s="28">
        <f t="shared" si="1"/>
        <v>0</v>
      </c>
      <c r="E60" s="29" t="s">
        <v>61</v>
      </c>
      <c r="F60" s="28">
        <f t="shared" si="2"/>
        <v>0</v>
      </c>
      <c r="G60" s="29" t="s">
        <v>91</v>
      </c>
      <c r="H60" s="28">
        <f t="shared" si="3"/>
        <v>5</v>
      </c>
      <c r="I60" s="29">
        <v>12</v>
      </c>
      <c r="J60" s="28">
        <f t="shared" si="4"/>
        <v>1</v>
      </c>
      <c r="K60" s="29" t="s">
        <v>37</v>
      </c>
      <c r="L60" s="28">
        <f t="shared" si="5"/>
        <v>3</v>
      </c>
      <c r="M60" s="29">
        <v>330</v>
      </c>
      <c r="N60" s="28">
        <f t="shared" si="6"/>
        <v>1</v>
      </c>
    </row>
    <row r="61" spans="1:14" x14ac:dyDescent="0.2">
      <c r="A61" s="27" t="s">
        <v>166</v>
      </c>
      <c r="B61" s="32">
        <f t="shared" si="0"/>
        <v>10</v>
      </c>
      <c r="C61" s="29" t="s">
        <v>66</v>
      </c>
      <c r="D61" s="28">
        <f t="shared" si="1"/>
        <v>2.5</v>
      </c>
      <c r="E61" s="29" t="s">
        <v>118</v>
      </c>
      <c r="F61" s="28">
        <f t="shared" si="2"/>
        <v>2.5</v>
      </c>
      <c r="G61" s="29" t="s">
        <v>61</v>
      </c>
      <c r="H61" s="28">
        <f t="shared" si="3"/>
        <v>0</v>
      </c>
      <c r="I61" s="29">
        <v>21</v>
      </c>
      <c r="J61" s="28">
        <f t="shared" si="4"/>
        <v>1</v>
      </c>
      <c r="K61" s="29" t="s">
        <v>37</v>
      </c>
      <c r="L61" s="28">
        <f t="shared" si="5"/>
        <v>3</v>
      </c>
      <c r="M61" s="29">
        <v>333</v>
      </c>
      <c r="N61" s="28">
        <f t="shared" si="6"/>
        <v>1</v>
      </c>
    </row>
    <row r="62" spans="1:14" x14ac:dyDescent="0.2">
      <c r="A62" s="27" t="s">
        <v>368</v>
      </c>
      <c r="B62" s="32">
        <f t="shared" si="0"/>
        <v>10</v>
      </c>
      <c r="C62" s="29" t="s">
        <v>109</v>
      </c>
      <c r="D62" s="28">
        <f t="shared" si="1"/>
        <v>0</v>
      </c>
      <c r="E62" s="29" t="s">
        <v>118</v>
      </c>
      <c r="F62" s="28">
        <f t="shared" si="2"/>
        <v>0</v>
      </c>
      <c r="G62" s="29" t="s">
        <v>91</v>
      </c>
      <c r="H62" s="28">
        <f t="shared" si="3"/>
        <v>5</v>
      </c>
      <c r="I62" s="29">
        <v>13</v>
      </c>
      <c r="J62" s="28">
        <f t="shared" si="4"/>
        <v>1</v>
      </c>
      <c r="K62" s="29" t="s">
        <v>37</v>
      </c>
      <c r="L62" s="28">
        <f t="shared" si="5"/>
        <v>3</v>
      </c>
      <c r="M62" s="29">
        <v>340</v>
      </c>
      <c r="N62" s="28">
        <f t="shared" si="6"/>
        <v>1</v>
      </c>
    </row>
    <row r="63" spans="1:14" x14ac:dyDescent="0.2">
      <c r="A63" s="27" t="s">
        <v>490</v>
      </c>
      <c r="B63" s="32">
        <f t="shared" si="0"/>
        <v>9</v>
      </c>
      <c r="C63" s="29" t="s">
        <v>61</v>
      </c>
      <c r="D63" s="28">
        <f t="shared" si="1"/>
        <v>0</v>
      </c>
      <c r="E63" s="29" t="s">
        <v>119</v>
      </c>
      <c r="F63" s="28">
        <f t="shared" si="2"/>
        <v>0</v>
      </c>
      <c r="G63" s="29" t="s">
        <v>91</v>
      </c>
      <c r="H63" s="28">
        <f t="shared" si="3"/>
        <v>5</v>
      </c>
      <c r="I63" s="29">
        <v>13</v>
      </c>
      <c r="J63" s="28">
        <f t="shared" si="4"/>
        <v>1</v>
      </c>
      <c r="K63" s="29" t="s">
        <v>35</v>
      </c>
      <c r="L63" s="28">
        <f t="shared" si="5"/>
        <v>0</v>
      </c>
      <c r="M63" s="29">
        <v>350</v>
      </c>
      <c r="N63" s="28">
        <f t="shared" si="6"/>
        <v>3</v>
      </c>
    </row>
    <row r="64" spans="1:14" x14ac:dyDescent="0.2">
      <c r="A64" s="27" t="s">
        <v>256</v>
      </c>
      <c r="B64" s="32">
        <f t="shared" si="0"/>
        <v>9</v>
      </c>
      <c r="C64" s="29" t="s">
        <v>51</v>
      </c>
      <c r="D64" s="28">
        <f t="shared" si="1"/>
        <v>0</v>
      </c>
      <c r="E64" s="29" t="s">
        <v>109</v>
      </c>
      <c r="F64" s="28">
        <f t="shared" si="2"/>
        <v>0</v>
      </c>
      <c r="G64" s="29" t="s">
        <v>91</v>
      </c>
      <c r="H64" s="28">
        <f t="shared" si="3"/>
        <v>5</v>
      </c>
      <c r="I64" s="29">
        <v>14</v>
      </c>
      <c r="J64" s="28">
        <f t="shared" si="4"/>
        <v>3</v>
      </c>
      <c r="K64" s="29" t="s">
        <v>35</v>
      </c>
      <c r="L64" s="28">
        <f t="shared" si="5"/>
        <v>0</v>
      </c>
      <c r="M64" s="29">
        <v>339</v>
      </c>
      <c r="N64" s="28">
        <f t="shared" si="6"/>
        <v>1</v>
      </c>
    </row>
    <row r="65" spans="1:14" x14ac:dyDescent="0.2">
      <c r="A65" s="27" t="s">
        <v>232</v>
      </c>
      <c r="B65" s="32">
        <f t="shared" si="0"/>
        <v>9</v>
      </c>
      <c r="C65" s="29" t="s">
        <v>66</v>
      </c>
      <c r="D65" s="28">
        <f t="shared" si="1"/>
        <v>0</v>
      </c>
      <c r="E65" s="29" t="s">
        <v>51</v>
      </c>
      <c r="F65" s="28">
        <f t="shared" si="2"/>
        <v>0</v>
      </c>
      <c r="G65" s="29" t="s">
        <v>91</v>
      </c>
      <c r="H65" s="28">
        <f t="shared" si="3"/>
        <v>5</v>
      </c>
      <c r="I65" s="29">
        <v>15</v>
      </c>
      <c r="J65" s="28">
        <f t="shared" si="4"/>
        <v>3</v>
      </c>
      <c r="K65" s="29" t="s">
        <v>35</v>
      </c>
      <c r="L65" s="28">
        <f t="shared" si="5"/>
        <v>0</v>
      </c>
      <c r="M65" s="29">
        <v>340</v>
      </c>
      <c r="N65" s="28">
        <f t="shared" si="6"/>
        <v>1</v>
      </c>
    </row>
    <row r="66" spans="1:14" x14ac:dyDescent="0.2">
      <c r="A66" s="27" t="s">
        <v>231</v>
      </c>
      <c r="B66" s="32">
        <f t="shared" si="0"/>
        <v>9</v>
      </c>
      <c r="C66" s="29" t="s">
        <v>109</v>
      </c>
      <c r="D66" s="28">
        <f t="shared" si="1"/>
        <v>0</v>
      </c>
      <c r="E66" s="29" t="s">
        <v>118</v>
      </c>
      <c r="F66" s="28">
        <f t="shared" si="2"/>
        <v>0</v>
      </c>
      <c r="G66" s="29" t="s">
        <v>91</v>
      </c>
      <c r="H66" s="28">
        <f t="shared" si="3"/>
        <v>5</v>
      </c>
      <c r="I66" s="29">
        <v>14</v>
      </c>
      <c r="J66" s="28">
        <f t="shared" si="4"/>
        <v>3</v>
      </c>
      <c r="K66" s="29" t="s">
        <v>35</v>
      </c>
      <c r="L66" s="28">
        <f t="shared" si="5"/>
        <v>0</v>
      </c>
      <c r="M66" s="29">
        <v>340</v>
      </c>
      <c r="N66" s="28">
        <f t="shared" si="6"/>
        <v>1</v>
      </c>
    </row>
    <row r="67" spans="1:14" x14ac:dyDescent="0.2">
      <c r="A67" s="27" t="s">
        <v>189</v>
      </c>
      <c r="B67" s="32">
        <f t="shared" si="0"/>
        <v>9</v>
      </c>
      <c r="C67" s="29" t="s">
        <v>61</v>
      </c>
      <c r="D67" s="28">
        <f t="shared" si="1"/>
        <v>0</v>
      </c>
      <c r="E67" s="29" t="s">
        <v>51</v>
      </c>
      <c r="F67" s="28">
        <f t="shared" si="2"/>
        <v>0</v>
      </c>
      <c r="G67" s="29" t="s">
        <v>91</v>
      </c>
      <c r="H67" s="28">
        <f t="shared" si="3"/>
        <v>5</v>
      </c>
      <c r="I67" s="29">
        <v>12</v>
      </c>
      <c r="J67" s="28">
        <f t="shared" si="4"/>
        <v>1</v>
      </c>
      <c r="K67" s="29" t="s">
        <v>35</v>
      </c>
      <c r="L67" s="28">
        <f t="shared" si="5"/>
        <v>0</v>
      </c>
      <c r="M67" s="29">
        <v>350</v>
      </c>
      <c r="N67" s="28">
        <f t="shared" si="6"/>
        <v>3</v>
      </c>
    </row>
    <row r="68" spans="1:14" x14ac:dyDescent="0.2">
      <c r="A68" s="27" t="s">
        <v>424</v>
      </c>
      <c r="B68" s="32">
        <f t="shared" si="0"/>
        <v>9</v>
      </c>
      <c r="C68" s="29" t="s">
        <v>51</v>
      </c>
      <c r="D68" s="28">
        <f t="shared" si="1"/>
        <v>0</v>
      </c>
      <c r="E68" s="29" t="s">
        <v>109</v>
      </c>
      <c r="F68" s="28">
        <f t="shared" si="2"/>
        <v>0</v>
      </c>
      <c r="G68" s="29" t="s">
        <v>118</v>
      </c>
      <c r="H68" s="28">
        <f t="shared" si="3"/>
        <v>0</v>
      </c>
      <c r="I68" s="29">
        <v>13</v>
      </c>
      <c r="J68" s="28">
        <f t="shared" si="4"/>
        <v>1</v>
      </c>
      <c r="K68" s="29" t="s">
        <v>37</v>
      </c>
      <c r="L68" s="28">
        <f t="shared" si="5"/>
        <v>3</v>
      </c>
      <c r="M68" s="29">
        <v>365</v>
      </c>
      <c r="N68" s="28">
        <f t="shared" si="6"/>
        <v>5</v>
      </c>
    </row>
    <row r="69" spans="1:14" x14ac:dyDescent="0.2">
      <c r="A69" s="27" t="s">
        <v>418</v>
      </c>
      <c r="B69" s="32">
        <f t="shared" ref="B69:B132" si="7">D69+F69+H69+J69+L69+N69</f>
        <v>9</v>
      </c>
      <c r="C69" s="29" t="s">
        <v>61</v>
      </c>
      <c r="D69" s="28">
        <f t="shared" ref="D69:D132" si="8">IF(C69=C$3, 5,) + IF(AND(C69=E$3, E69=C$3), 2.5, 0)</f>
        <v>0</v>
      </c>
      <c r="E69" s="29" t="s">
        <v>66</v>
      </c>
      <c r="F69" s="28">
        <f t="shared" ref="F69:F132" si="9">IF(E69=E$3,5, 0) + IF(AND(E69=C$3, C69=E$3), 2.5, 0)</f>
        <v>5</v>
      </c>
      <c r="G69" s="29" t="s">
        <v>118</v>
      </c>
      <c r="H69" s="28">
        <f t="shared" ref="H69:H132" si="10">IF(G69=G$3, 5, 0)</f>
        <v>0</v>
      </c>
      <c r="I69" s="29">
        <v>14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3</v>
      </c>
      <c r="K69" s="29" t="s">
        <v>35</v>
      </c>
      <c r="L69" s="28">
        <f t="shared" ref="L69:L132" si="12">IF(K69=K$3, 3, 0)</f>
        <v>0</v>
      </c>
      <c r="M69" s="29">
        <v>330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1</v>
      </c>
    </row>
    <row r="70" spans="1:14" x14ac:dyDescent="0.2">
      <c r="A70" s="27" t="s">
        <v>260</v>
      </c>
      <c r="B70" s="32">
        <f t="shared" si="7"/>
        <v>9</v>
      </c>
      <c r="C70" s="29" t="s">
        <v>61</v>
      </c>
      <c r="D70" s="28">
        <f t="shared" si="8"/>
        <v>0</v>
      </c>
      <c r="E70" s="29" t="s">
        <v>51</v>
      </c>
      <c r="F70" s="28">
        <f t="shared" si="9"/>
        <v>0</v>
      </c>
      <c r="G70" s="29" t="s">
        <v>118</v>
      </c>
      <c r="H70" s="28">
        <f t="shared" si="10"/>
        <v>0</v>
      </c>
      <c r="I70" s="29">
        <v>16</v>
      </c>
      <c r="J70" s="28">
        <f t="shared" si="11"/>
        <v>5</v>
      </c>
      <c r="K70" s="29" t="s">
        <v>37</v>
      </c>
      <c r="L70" s="28">
        <f t="shared" si="12"/>
        <v>3</v>
      </c>
      <c r="M70" s="29">
        <v>335</v>
      </c>
      <c r="N70" s="28">
        <f t="shared" si="13"/>
        <v>1</v>
      </c>
    </row>
    <row r="71" spans="1:14" x14ac:dyDescent="0.2">
      <c r="A71" s="27" t="s">
        <v>230</v>
      </c>
      <c r="B71" s="32">
        <f t="shared" si="7"/>
        <v>9</v>
      </c>
      <c r="C71" s="29" t="s">
        <v>51</v>
      </c>
      <c r="D71" s="28">
        <f t="shared" si="8"/>
        <v>0</v>
      </c>
      <c r="E71" s="29" t="s">
        <v>109</v>
      </c>
      <c r="F71" s="28">
        <f t="shared" si="9"/>
        <v>0</v>
      </c>
      <c r="G71" s="29" t="s">
        <v>91</v>
      </c>
      <c r="H71" s="28">
        <f t="shared" si="10"/>
        <v>5</v>
      </c>
      <c r="I71" s="29">
        <v>14</v>
      </c>
      <c r="J71" s="28">
        <f t="shared" si="11"/>
        <v>3</v>
      </c>
      <c r="K71" s="29" t="s">
        <v>35</v>
      </c>
      <c r="L71" s="28">
        <f t="shared" si="12"/>
        <v>0</v>
      </c>
      <c r="M71" s="29">
        <v>340</v>
      </c>
      <c r="N71" s="28">
        <f t="shared" si="13"/>
        <v>1</v>
      </c>
    </row>
    <row r="72" spans="1:14" x14ac:dyDescent="0.2">
      <c r="A72" s="27" t="s">
        <v>371</v>
      </c>
      <c r="B72" s="32">
        <f t="shared" si="7"/>
        <v>9</v>
      </c>
      <c r="C72" s="29" t="s">
        <v>61</v>
      </c>
      <c r="D72" s="28">
        <f t="shared" si="8"/>
        <v>0</v>
      </c>
      <c r="E72" s="29" t="s">
        <v>109</v>
      </c>
      <c r="F72" s="28">
        <f t="shared" si="9"/>
        <v>0</v>
      </c>
      <c r="G72" s="29" t="s">
        <v>91</v>
      </c>
      <c r="H72" s="28">
        <f t="shared" si="10"/>
        <v>5</v>
      </c>
      <c r="I72" s="29">
        <v>13</v>
      </c>
      <c r="J72" s="28">
        <f t="shared" si="11"/>
        <v>1</v>
      </c>
      <c r="K72" s="29" t="s">
        <v>37</v>
      </c>
      <c r="L72" s="28">
        <f t="shared" si="12"/>
        <v>3</v>
      </c>
      <c r="M72" s="29">
        <v>307</v>
      </c>
      <c r="N72" s="28">
        <f t="shared" si="13"/>
        <v>0</v>
      </c>
    </row>
    <row r="73" spans="1:14" x14ac:dyDescent="0.2">
      <c r="A73" s="27" t="s">
        <v>263</v>
      </c>
      <c r="B73" s="32">
        <f t="shared" si="7"/>
        <v>9</v>
      </c>
      <c r="C73" s="29" t="s">
        <v>109</v>
      </c>
      <c r="D73" s="28">
        <f t="shared" si="8"/>
        <v>0</v>
      </c>
      <c r="E73" s="29" t="s">
        <v>61</v>
      </c>
      <c r="F73" s="28">
        <f t="shared" si="9"/>
        <v>0</v>
      </c>
      <c r="G73" s="29" t="s">
        <v>91</v>
      </c>
      <c r="H73" s="28">
        <f t="shared" si="10"/>
        <v>5</v>
      </c>
      <c r="I73" s="29">
        <v>13</v>
      </c>
      <c r="J73" s="28">
        <f t="shared" si="11"/>
        <v>1</v>
      </c>
      <c r="K73" s="29" t="s">
        <v>35</v>
      </c>
      <c r="L73" s="28">
        <f t="shared" si="12"/>
        <v>0</v>
      </c>
      <c r="M73" s="29">
        <v>350</v>
      </c>
      <c r="N73" s="28">
        <f t="shared" si="13"/>
        <v>3</v>
      </c>
    </row>
    <row r="74" spans="1:14" x14ac:dyDescent="0.2">
      <c r="A74" s="27" t="s">
        <v>268</v>
      </c>
      <c r="B74" s="32">
        <f t="shared" si="7"/>
        <v>9</v>
      </c>
      <c r="C74" s="29" t="s">
        <v>66</v>
      </c>
      <c r="D74" s="28">
        <f t="shared" si="8"/>
        <v>0</v>
      </c>
      <c r="E74" s="29" t="s">
        <v>51</v>
      </c>
      <c r="F74" s="28">
        <f t="shared" si="9"/>
        <v>0</v>
      </c>
      <c r="G74" s="29" t="s">
        <v>118</v>
      </c>
      <c r="H74" s="28">
        <f t="shared" si="10"/>
        <v>0</v>
      </c>
      <c r="I74" s="29">
        <v>14</v>
      </c>
      <c r="J74" s="28">
        <f t="shared" si="11"/>
        <v>3</v>
      </c>
      <c r="K74" s="29" t="s">
        <v>37</v>
      </c>
      <c r="L74" s="28">
        <f t="shared" si="12"/>
        <v>3</v>
      </c>
      <c r="M74" s="29">
        <v>350</v>
      </c>
      <c r="N74" s="28">
        <f t="shared" si="13"/>
        <v>3</v>
      </c>
    </row>
    <row r="75" spans="1:14" x14ac:dyDescent="0.2">
      <c r="A75" s="27" t="s">
        <v>294</v>
      </c>
      <c r="B75" s="32">
        <f t="shared" si="7"/>
        <v>9</v>
      </c>
      <c r="C75" s="29" t="s">
        <v>109</v>
      </c>
      <c r="D75" s="28">
        <f t="shared" si="8"/>
        <v>0</v>
      </c>
      <c r="E75" s="29" t="s">
        <v>51</v>
      </c>
      <c r="F75" s="28">
        <f t="shared" si="9"/>
        <v>0</v>
      </c>
      <c r="G75" s="29" t="s">
        <v>118</v>
      </c>
      <c r="H75" s="28">
        <f t="shared" si="10"/>
        <v>0</v>
      </c>
      <c r="I75" s="29">
        <v>14</v>
      </c>
      <c r="J75" s="28">
        <f t="shared" si="11"/>
        <v>3</v>
      </c>
      <c r="K75" s="29" t="s">
        <v>37</v>
      </c>
      <c r="L75" s="28">
        <f t="shared" si="12"/>
        <v>3</v>
      </c>
      <c r="M75" s="29">
        <v>385</v>
      </c>
      <c r="N75" s="28">
        <f t="shared" si="13"/>
        <v>3</v>
      </c>
    </row>
    <row r="76" spans="1:14" x14ac:dyDescent="0.2">
      <c r="A76" s="27" t="s">
        <v>303</v>
      </c>
      <c r="B76" s="32">
        <f t="shared" si="7"/>
        <v>9</v>
      </c>
      <c r="C76" s="29" t="s">
        <v>61</v>
      </c>
      <c r="D76" s="28">
        <f t="shared" si="8"/>
        <v>0</v>
      </c>
      <c r="E76" s="29" t="s">
        <v>66</v>
      </c>
      <c r="F76" s="28">
        <f t="shared" si="9"/>
        <v>5</v>
      </c>
      <c r="G76" s="29" t="s">
        <v>118</v>
      </c>
      <c r="H76" s="28">
        <f t="shared" si="10"/>
        <v>0</v>
      </c>
      <c r="I76" s="29">
        <v>17</v>
      </c>
      <c r="J76" s="28">
        <f t="shared" si="11"/>
        <v>3</v>
      </c>
      <c r="K76" s="29" t="s">
        <v>35</v>
      </c>
      <c r="L76" s="28">
        <f t="shared" si="12"/>
        <v>0</v>
      </c>
      <c r="M76" s="29">
        <v>340</v>
      </c>
      <c r="N76" s="28">
        <f t="shared" si="13"/>
        <v>1</v>
      </c>
    </row>
    <row r="77" spans="1:14" x14ac:dyDescent="0.2">
      <c r="A77" s="27" t="s">
        <v>312</v>
      </c>
      <c r="B77" s="32">
        <f t="shared" si="7"/>
        <v>9</v>
      </c>
      <c r="C77" s="29" t="s">
        <v>51</v>
      </c>
      <c r="D77" s="28">
        <f t="shared" si="8"/>
        <v>0</v>
      </c>
      <c r="E77" s="29" t="s">
        <v>109</v>
      </c>
      <c r="F77" s="28">
        <f t="shared" si="9"/>
        <v>0</v>
      </c>
      <c r="G77" s="29" t="s">
        <v>66</v>
      </c>
      <c r="H77" s="28">
        <f t="shared" si="10"/>
        <v>0</v>
      </c>
      <c r="I77" s="29">
        <v>14</v>
      </c>
      <c r="J77" s="28">
        <f t="shared" si="11"/>
        <v>3</v>
      </c>
      <c r="K77" s="29" t="s">
        <v>37</v>
      </c>
      <c r="L77" s="28">
        <f t="shared" si="12"/>
        <v>3</v>
      </c>
      <c r="M77" s="29">
        <v>345</v>
      </c>
      <c r="N77" s="28">
        <f t="shared" si="13"/>
        <v>3</v>
      </c>
    </row>
    <row r="78" spans="1:14" x14ac:dyDescent="0.2">
      <c r="A78" s="27" t="s">
        <v>363</v>
      </c>
      <c r="B78" s="32">
        <f t="shared" si="7"/>
        <v>9</v>
      </c>
      <c r="C78" s="29" t="s">
        <v>51</v>
      </c>
      <c r="D78" s="28">
        <f t="shared" si="8"/>
        <v>0</v>
      </c>
      <c r="E78" s="29" t="s">
        <v>109</v>
      </c>
      <c r="F78" s="28">
        <f t="shared" si="9"/>
        <v>0</v>
      </c>
      <c r="G78" s="29" t="s">
        <v>66</v>
      </c>
      <c r="H78" s="28">
        <f t="shared" si="10"/>
        <v>0</v>
      </c>
      <c r="I78" s="29">
        <v>15</v>
      </c>
      <c r="J78" s="28">
        <f t="shared" si="11"/>
        <v>3</v>
      </c>
      <c r="K78" s="29" t="s">
        <v>37</v>
      </c>
      <c r="L78" s="28">
        <f t="shared" si="12"/>
        <v>3</v>
      </c>
      <c r="M78" s="29">
        <v>345</v>
      </c>
      <c r="N78" s="28">
        <f t="shared" si="13"/>
        <v>3</v>
      </c>
    </row>
    <row r="79" spans="1:14" x14ac:dyDescent="0.2">
      <c r="A79" s="27" t="s">
        <v>491</v>
      </c>
      <c r="B79" s="32">
        <f t="shared" si="7"/>
        <v>9</v>
      </c>
      <c r="C79" s="29" t="s">
        <v>119</v>
      </c>
      <c r="D79" s="28">
        <f t="shared" si="8"/>
        <v>0</v>
      </c>
      <c r="E79" s="29" t="s">
        <v>61</v>
      </c>
      <c r="F79" s="28">
        <f t="shared" si="9"/>
        <v>0</v>
      </c>
      <c r="G79" s="29" t="s">
        <v>66</v>
      </c>
      <c r="H79" s="28">
        <f t="shared" si="10"/>
        <v>0</v>
      </c>
      <c r="I79" s="29">
        <v>15</v>
      </c>
      <c r="J79" s="28">
        <f t="shared" si="11"/>
        <v>3</v>
      </c>
      <c r="K79" s="29" t="s">
        <v>37</v>
      </c>
      <c r="L79" s="28">
        <f t="shared" si="12"/>
        <v>3</v>
      </c>
      <c r="M79" s="29">
        <v>352</v>
      </c>
      <c r="N79" s="28">
        <f t="shared" si="13"/>
        <v>3</v>
      </c>
    </row>
    <row r="80" spans="1:14" x14ac:dyDescent="0.2">
      <c r="A80" s="27" t="s">
        <v>386</v>
      </c>
      <c r="B80" s="32">
        <f t="shared" si="7"/>
        <v>9</v>
      </c>
      <c r="C80" s="29" t="s">
        <v>66</v>
      </c>
      <c r="D80" s="28">
        <f t="shared" si="8"/>
        <v>0</v>
      </c>
      <c r="E80" s="29" t="s">
        <v>109</v>
      </c>
      <c r="F80" s="28">
        <f t="shared" si="9"/>
        <v>0</v>
      </c>
      <c r="G80" s="29" t="s">
        <v>119</v>
      </c>
      <c r="H80" s="28">
        <f t="shared" si="10"/>
        <v>0</v>
      </c>
      <c r="I80" s="29">
        <v>15</v>
      </c>
      <c r="J80" s="28">
        <f t="shared" si="11"/>
        <v>3</v>
      </c>
      <c r="K80" s="29" t="s">
        <v>37</v>
      </c>
      <c r="L80" s="28">
        <f t="shared" si="12"/>
        <v>3</v>
      </c>
      <c r="M80" s="29">
        <v>352</v>
      </c>
      <c r="N80" s="28">
        <f t="shared" si="13"/>
        <v>3</v>
      </c>
    </row>
    <row r="81" spans="1:14" x14ac:dyDescent="0.2">
      <c r="A81" s="27" t="s">
        <v>412</v>
      </c>
      <c r="B81" s="32">
        <f t="shared" si="7"/>
        <v>9</v>
      </c>
      <c r="C81" s="29" t="s">
        <v>61</v>
      </c>
      <c r="D81" s="28">
        <f t="shared" si="8"/>
        <v>0</v>
      </c>
      <c r="E81" s="29" t="s">
        <v>66</v>
      </c>
      <c r="F81" s="28">
        <f t="shared" si="9"/>
        <v>5</v>
      </c>
      <c r="G81" s="29" t="s">
        <v>118</v>
      </c>
      <c r="H81" s="28">
        <f t="shared" si="10"/>
        <v>0</v>
      </c>
      <c r="I81" s="29">
        <v>14</v>
      </c>
      <c r="J81" s="28">
        <f t="shared" si="11"/>
        <v>3</v>
      </c>
      <c r="K81" s="29" t="s">
        <v>35</v>
      </c>
      <c r="L81" s="28">
        <f t="shared" si="12"/>
        <v>0</v>
      </c>
      <c r="M81" s="29">
        <v>330</v>
      </c>
      <c r="N81" s="28">
        <f t="shared" si="13"/>
        <v>1</v>
      </c>
    </row>
    <row r="82" spans="1:14" x14ac:dyDescent="0.2">
      <c r="A82" s="27" t="s">
        <v>353</v>
      </c>
      <c r="B82" s="32">
        <f t="shared" si="7"/>
        <v>9</v>
      </c>
      <c r="C82" s="29" t="s">
        <v>51</v>
      </c>
      <c r="D82" s="28">
        <f t="shared" si="8"/>
        <v>0</v>
      </c>
      <c r="E82" s="29" t="s">
        <v>109</v>
      </c>
      <c r="F82" s="28">
        <f t="shared" si="9"/>
        <v>0</v>
      </c>
      <c r="G82" s="29" t="s">
        <v>118</v>
      </c>
      <c r="H82" s="28">
        <f t="shared" si="10"/>
        <v>0</v>
      </c>
      <c r="I82" s="29">
        <v>13</v>
      </c>
      <c r="J82" s="28">
        <f t="shared" si="11"/>
        <v>1</v>
      </c>
      <c r="K82" s="29" t="s">
        <v>37</v>
      </c>
      <c r="L82" s="28">
        <f t="shared" si="12"/>
        <v>3</v>
      </c>
      <c r="M82" s="29">
        <v>365</v>
      </c>
      <c r="N82" s="28">
        <f t="shared" si="13"/>
        <v>5</v>
      </c>
    </row>
    <row r="83" spans="1:14" x14ac:dyDescent="0.2">
      <c r="A83" s="27" t="s">
        <v>479</v>
      </c>
      <c r="B83" s="32">
        <f t="shared" si="7"/>
        <v>9</v>
      </c>
      <c r="C83" s="29" t="s">
        <v>66</v>
      </c>
      <c r="D83" s="28">
        <f t="shared" si="8"/>
        <v>0</v>
      </c>
      <c r="E83" s="29" t="s">
        <v>61</v>
      </c>
      <c r="F83" s="28">
        <f t="shared" si="9"/>
        <v>0</v>
      </c>
      <c r="G83" s="29" t="s">
        <v>91</v>
      </c>
      <c r="H83" s="28">
        <f t="shared" si="10"/>
        <v>5</v>
      </c>
      <c r="I83" s="29">
        <v>15</v>
      </c>
      <c r="J83" s="28">
        <f t="shared" si="11"/>
        <v>3</v>
      </c>
      <c r="K83" s="29" t="s">
        <v>35</v>
      </c>
      <c r="L83" s="28">
        <f t="shared" si="12"/>
        <v>0</v>
      </c>
      <c r="M83" s="29">
        <v>333</v>
      </c>
      <c r="N83" s="28">
        <f t="shared" si="13"/>
        <v>1</v>
      </c>
    </row>
    <row r="84" spans="1:14" x14ac:dyDescent="0.2">
      <c r="A84" s="27" t="s">
        <v>519</v>
      </c>
      <c r="B84" s="32">
        <f t="shared" si="7"/>
        <v>9</v>
      </c>
      <c r="C84" s="29" t="s">
        <v>66</v>
      </c>
      <c r="D84" s="28">
        <f t="shared" si="8"/>
        <v>0</v>
      </c>
      <c r="E84" s="29" t="s">
        <v>61</v>
      </c>
      <c r="F84" s="28">
        <f t="shared" si="9"/>
        <v>0</v>
      </c>
      <c r="G84" s="29" t="s">
        <v>118</v>
      </c>
      <c r="H84" s="28">
        <f t="shared" si="10"/>
        <v>0</v>
      </c>
      <c r="I84" s="29">
        <v>13</v>
      </c>
      <c r="J84" s="28">
        <f t="shared" si="11"/>
        <v>1</v>
      </c>
      <c r="K84" s="29" t="s">
        <v>37</v>
      </c>
      <c r="L84" s="28">
        <f t="shared" si="12"/>
        <v>3</v>
      </c>
      <c r="M84" s="29">
        <v>360</v>
      </c>
      <c r="N84" s="28">
        <f t="shared" si="13"/>
        <v>5</v>
      </c>
    </row>
    <row r="85" spans="1:14" x14ac:dyDescent="0.2">
      <c r="A85" s="27" t="s">
        <v>152</v>
      </c>
      <c r="B85" s="32">
        <f t="shared" si="7"/>
        <v>9</v>
      </c>
      <c r="C85" s="29" t="s">
        <v>66</v>
      </c>
      <c r="D85" s="28">
        <f t="shared" si="8"/>
        <v>0</v>
      </c>
      <c r="E85" s="29" t="s">
        <v>51</v>
      </c>
      <c r="F85" s="28">
        <f t="shared" si="9"/>
        <v>0</v>
      </c>
      <c r="G85" s="29" t="s">
        <v>119</v>
      </c>
      <c r="H85" s="28">
        <f t="shared" si="10"/>
        <v>0</v>
      </c>
      <c r="I85" s="29">
        <v>16</v>
      </c>
      <c r="J85" s="28">
        <f t="shared" si="11"/>
        <v>5</v>
      </c>
      <c r="K85" s="29" t="s">
        <v>37</v>
      </c>
      <c r="L85" s="28">
        <f t="shared" si="12"/>
        <v>3</v>
      </c>
      <c r="M85" s="29">
        <v>340</v>
      </c>
      <c r="N85" s="28">
        <f t="shared" si="13"/>
        <v>1</v>
      </c>
    </row>
    <row r="86" spans="1:14" x14ac:dyDescent="0.2">
      <c r="A86" s="27" t="s">
        <v>254</v>
      </c>
      <c r="B86" s="32">
        <f t="shared" si="7"/>
        <v>8</v>
      </c>
      <c r="C86" s="29" t="s">
        <v>51</v>
      </c>
      <c r="D86" s="28">
        <f t="shared" si="8"/>
        <v>0</v>
      </c>
      <c r="E86" s="29" t="s">
        <v>61</v>
      </c>
      <c r="F86" s="28">
        <f t="shared" si="9"/>
        <v>0</v>
      </c>
      <c r="G86" s="29" t="s">
        <v>119</v>
      </c>
      <c r="H86" s="28">
        <f t="shared" si="10"/>
        <v>0</v>
      </c>
      <c r="I86" s="29">
        <v>15</v>
      </c>
      <c r="J86" s="28">
        <f t="shared" si="11"/>
        <v>3</v>
      </c>
      <c r="K86" s="29" t="s">
        <v>35</v>
      </c>
      <c r="L86" s="28">
        <f t="shared" si="12"/>
        <v>0</v>
      </c>
      <c r="M86" s="29">
        <v>361</v>
      </c>
      <c r="N86" s="28">
        <f t="shared" si="13"/>
        <v>5</v>
      </c>
    </row>
    <row r="87" spans="1:14" x14ac:dyDescent="0.2">
      <c r="A87" s="27" t="s">
        <v>177</v>
      </c>
      <c r="B87" s="32">
        <f t="shared" si="7"/>
        <v>8</v>
      </c>
      <c r="C87" s="29" t="s">
        <v>61</v>
      </c>
      <c r="D87" s="28">
        <f t="shared" si="8"/>
        <v>0</v>
      </c>
      <c r="E87" s="29" t="s">
        <v>109</v>
      </c>
      <c r="F87" s="28">
        <f t="shared" si="9"/>
        <v>0</v>
      </c>
      <c r="G87" s="29" t="s">
        <v>118</v>
      </c>
      <c r="H87" s="28">
        <f t="shared" si="10"/>
        <v>0</v>
      </c>
      <c r="I87" s="29">
        <v>15</v>
      </c>
      <c r="J87" s="28">
        <f t="shared" si="11"/>
        <v>3</v>
      </c>
      <c r="K87" s="29" t="s">
        <v>35</v>
      </c>
      <c r="L87" s="28">
        <f t="shared" si="12"/>
        <v>0</v>
      </c>
      <c r="M87" s="29">
        <v>375</v>
      </c>
      <c r="N87" s="28">
        <f t="shared" si="13"/>
        <v>5</v>
      </c>
    </row>
    <row r="88" spans="1:14" x14ac:dyDescent="0.2">
      <c r="A88" s="27" t="s">
        <v>270</v>
      </c>
      <c r="B88" s="32">
        <f t="shared" si="7"/>
        <v>8</v>
      </c>
      <c r="C88" s="29" t="s">
        <v>51</v>
      </c>
      <c r="D88" s="28">
        <f t="shared" si="8"/>
        <v>0</v>
      </c>
      <c r="E88" s="29" t="s">
        <v>61</v>
      </c>
      <c r="F88" s="28">
        <f t="shared" si="9"/>
        <v>0</v>
      </c>
      <c r="G88" s="29" t="s">
        <v>118</v>
      </c>
      <c r="H88" s="28">
        <f t="shared" si="10"/>
        <v>0</v>
      </c>
      <c r="I88" s="29">
        <v>17</v>
      </c>
      <c r="J88" s="28">
        <f t="shared" si="11"/>
        <v>3</v>
      </c>
      <c r="K88" s="29" t="s">
        <v>35</v>
      </c>
      <c r="L88" s="28">
        <f t="shared" si="12"/>
        <v>0</v>
      </c>
      <c r="M88" s="29">
        <v>360</v>
      </c>
      <c r="N88" s="28">
        <f t="shared" si="13"/>
        <v>5</v>
      </c>
    </row>
    <row r="89" spans="1:14" x14ac:dyDescent="0.2">
      <c r="A89" s="27" t="s">
        <v>170</v>
      </c>
      <c r="B89" s="32">
        <f t="shared" si="7"/>
        <v>8</v>
      </c>
      <c r="C89" s="29" t="s">
        <v>61</v>
      </c>
      <c r="D89" s="28">
        <f t="shared" si="8"/>
        <v>0</v>
      </c>
      <c r="E89" s="29" t="s">
        <v>61</v>
      </c>
      <c r="F89" s="28">
        <f t="shared" si="9"/>
        <v>0</v>
      </c>
      <c r="G89" s="29" t="s">
        <v>118</v>
      </c>
      <c r="H89" s="28">
        <f t="shared" si="10"/>
        <v>0</v>
      </c>
      <c r="I89" s="29">
        <v>15</v>
      </c>
      <c r="J89" s="28">
        <f t="shared" si="11"/>
        <v>3</v>
      </c>
      <c r="K89" s="29" t="s">
        <v>35</v>
      </c>
      <c r="L89" s="28">
        <f t="shared" si="12"/>
        <v>0</v>
      </c>
      <c r="M89" s="29">
        <v>368</v>
      </c>
      <c r="N89" s="28">
        <f t="shared" si="13"/>
        <v>5</v>
      </c>
    </row>
    <row r="90" spans="1:14" x14ac:dyDescent="0.2">
      <c r="A90" s="27" t="s">
        <v>222</v>
      </c>
      <c r="B90" s="32">
        <f t="shared" si="7"/>
        <v>8</v>
      </c>
      <c r="C90" s="29" t="s">
        <v>61</v>
      </c>
      <c r="D90" s="28">
        <f t="shared" si="8"/>
        <v>0</v>
      </c>
      <c r="E90" s="29" t="s">
        <v>119</v>
      </c>
      <c r="F90" s="28">
        <f t="shared" si="9"/>
        <v>0</v>
      </c>
      <c r="G90" s="29" t="s">
        <v>66</v>
      </c>
      <c r="H90" s="28">
        <f t="shared" si="10"/>
        <v>0</v>
      </c>
      <c r="I90" s="29">
        <v>15</v>
      </c>
      <c r="J90" s="28">
        <f t="shared" si="11"/>
        <v>3</v>
      </c>
      <c r="K90" s="29" t="s">
        <v>35</v>
      </c>
      <c r="L90" s="28">
        <f t="shared" si="12"/>
        <v>0</v>
      </c>
      <c r="M90" s="29">
        <v>360</v>
      </c>
      <c r="N90" s="28">
        <f t="shared" si="13"/>
        <v>5</v>
      </c>
    </row>
    <row r="91" spans="1:14" x14ac:dyDescent="0.2">
      <c r="A91" s="27" t="s">
        <v>301</v>
      </c>
      <c r="B91" s="32">
        <f t="shared" si="7"/>
        <v>8</v>
      </c>
      <c r="C91" s="29" t="s">
        <v>66</v>
      </c>
      <c r="D91" s="28">
        <f t="shared" si="8"/>
        <v>0</v>
      </c>
      <c r="E91" s="29" t="s">
        <v>61</v>
      </c>
      <c r="F91" s="28">
        <f t="shared" si="9"/>
        <v>0</v>
      </c>
      <c r="G91" s="29" t="s">
        <v>118</v>
      </c>
      <c r="H91" s="28">
        <f t="shared" si="10"/>
        <v>0</v>
      </c>
      <c r="I91" s="29">
        <v>16</v>
      </c>
      <c r="J91" s="28">
        <f t="shared" si="11"/>
        <v>5</v>
      </c>
      <c r="K91" s="29" t="s">
        <v>35</v>
      </c>
      <c r="L91" s="28">
        <f t="shared" si="12"/>
        <v>0</v>
      </c>
      <c r="M91" s="29">
        <v>345</v>
      </c>
      <c r="N91" s="28">
        <f t="shared" si="13"/>
        <v>3</v>
      </c>
    </row>
    <row r="92" spans="1:14" x14ac:dyDescent="0.2">
      <c r="A92" s="27" t="s">
        <v>219</v>
      </c>
      <c r="B92" s="32">
        <f t="shared" si="7"/>
        <v>8</v>
      </c>
      <c r="C92" s="29" t="s">
        <v>109</v>
      </c>
      <c r="D92" s="28">
        <f t="shared" si="8"/>
        <v>0</v>
      </c>
      <c r="E92" s="29" t="s">
        <v>61</v>
      </c>
      <c r="F92" s="28">
        <f t="shared" si="9"/>
        <v>0</v>
      </c>
      <c r="G92" s="29" t="s">
        <v>66</v>
      </c>
      <c r="H92" s="28">
        <f t="shared" si="10"/>
        <v>0</v>
      </c>
      <c r="I92" s="29">
        <v>15</v>
      </c>
      <c r="J92" s="28">
        <f t="shared" si="11"/>
        <v>3</v>
      </c>
      <c r="K92" s="29" t="s">
        <v>35</v>
      </c>
      <c r="L92" s="28">
        <f t="shared" si="12"/>
        <v>0</v>
      </c>
      <c r="M92" s="29">
        <v>364</v>
      </c>
      <c r="N92" s="28">
        <f t="shared" si="13"/>
        <v>5</v>
      </c>
    </row>
    <row r="93" spans="1:14" x14ac:dyDescent="0.2">
      <c r="A93" s="27" t="s">
        <v>199</v>
      </c>
      <c r="B93" s="32">
        <f t="shared" si="7"/>
        <v>8</v>
      </c>
      <c r="C93" s="29" t="s">
        <v>119</v>
      </c>
      <c r="D93" s="28">
        <f t="shared" si="8"/>
        <v>0</v>
      </c>
      <c r="E93" s="29" t="s">
        <v>61</v>
      </c>
      <c r="F93" s="28">
        <f t="shared" si="9"/>
        <v>0</v>
      </c>
      <c r="G93" s="29" t="s">
        <v>51</v>
      </c>
      <c r="H93" s="28">
        <f t="shared" si="10"/>
        <v>0</v>
      </c>
      <c r="I93" s="29">
        <v>14</v>
      </c>
      <c r="J93" s="28">
        <f t="shared" si="11"/>
        <v>3</v>
      </c>
      <c r="K93" s="29" t="s">
        <v>35</v>
      </c>
      <c r="L93" s="28">
        <f t="shared" si="12"/>
        <v>0</v>
      </c>
      <c r="M93" s="29">
        <v>360</v>
      </c>
      <c r="N93" s="28">
        <f t="shared" si="13"/>
        <v>5</v>
      </c>
    </row>
    <row r="94" spans="1:14" x14ac:dyDescent="0.2">
      <c r="A94" s="27" t="s">
        <v>280</v>
      </c>
      <c r="B94" s="32">
        <f t="shared" si="7"/>
        <v>8</v>
      </c>
      <c r="C94" s="29" t="s">
        <v>51</v>
      </c>
      <c r="D94" s="28">
        <f t="shared" si="8"/>
        <v>0</v>
      </c>
      <c r="E94" s="29" t="s">
        <v>61</v>
      </c>
      <c r="F94" s="28">
        <f t="shared" si="9"/>
        <v>0</v>
      </c>
      <c r="G94" s="29" t="s">
        <v>118</v>
      </c>
      <c r="H94" s="28">
        <f t="shared" si="10"/>
        <v>0</v>
      </c>
      <c r="I94" s="29">
        <v>17</v>
      </c>
      <c r="J94" s="28">
        <f t="shared" si="11"/>
        <v>3</v>
      </c>
      <c r="K94" s="29" t="s">
        <v>35</v>
      </c>
      <c r="L94" s="28">
        <f t="shared" si="12"/>
        <v>0</v>
      </c>
      <c r="M94" s="29">
        <v>372</v>
      </c>
      <c r="N94" s="28">
        <f t="shared" si="13"/>
        <v>5</v>
      </c>
    </row>
    <row r="95" spans="1:14" x14ac:dyDescent="0.2">
      <c r="A95" s="27" t="s">
        <v>295</v>
      </c>
      <c r="B95" s="32">
        <f t="shared" si="7"/>
        <v>8</v>
      </c>
      <c r="C95" s="29" t="s">
        <v>51</v>
      </c>
      <c r="D95" s="28">
        <f t="shared" si="8"/>
        <v>0</v>
      </c>
      <c r="E95" s="29" t="s">
        <v>109</v>
      </c>
      <c r="F95" s="28">
        <f t="shared" si="9"/>
        <v>0</v>
      </c>
      <c r="G95" s="29" t="s">
        <v>118</v>
      </c>
      <c r="H95" s="28">
        <f t="shared" si="10"/>
        <v>0</v>
      </c>
      <c r="I95" s="29">
        <v>16</v>
      </c>
      <c r="J95" s="28">
        <f t="shared" si="11"/>
        <v>5</v>
      </c>
      <c r="K95" s="29" t="s">
        <v>35</v>
      </c>
      <c r="L95" s="28">
        <f t="shared" si="12"/>
        <v>0</v>
      </c>
      <c r="M95" s="29">
        <v>351</v>
      </c>
      <c r="N95" s="28">
        <f t="shared" si="13"/>
        <v>3</v>
      </c>
    </row>
    <row r="96" spans="1:14" x14ac:dyDescent="0.2">
      <c r="A96" s="27" t="s">
        <v>456</v>
      </c>
      <c r="B96" s="32">
        <f t="shared" si="7"/>
        <v>7</v>
      </c>
      <c r="C96" s="29" t="s">
        <v>61</v>
      </c>
      <c r="D96" s="28">
        <f t="shared" si="8"/>
        <v>0</v>
      </c>
      <c r="E96" s="29" t="s">
        <v>109</v>
      </c>
      <c r="F96" s="28">
        <f t="shared" si="9"/>
        <v>0</v>
      </c>
      <c r="G96" s="29" t="s">
        <v>118</v>
      </c>
      <c r="H96" s="28">
        <f t="shared" si="10"/>
        <v>0</v>
      </c>
      <c r="I96" s="29">
        <v>12</v>
      </c>
      <c r="J96" s="28">
        <f t="shared" si="11"/>
        <v>1</v>
      </c>
      <c r="K96" s="29" t="s">
        <v>37</v>
      </c>
      <c r="L96" s="28">
        <f t="shared" si="12"/>
        <v>3</v>
      </c>
      <c r="M96" s="29">
        <v>350</v>
      </c>
      <c r="N96" s="28">
        <f t="shared" si="13"/>
        <v>3</v>
      </c>
    </row>
    <row r="97" spans="1:14" x14ac:dyDescent="0.2">
      <c r="A97" s="27" t="s">
        <v>201</v>
      </c>
      <c r="B97" s="32">
        <f t="shared" si="7"/>
        <v>7</v>
      </c>
      <c r="C97" s="29" t="s">
        <v>66</v>
      </c>
      <c r="D97" s="28">
        <f t="shared" si="8"/>
        <v>0</v>
      </c>
      <c r="E97" s="29" t="s">
        <v>51</v>
      </c>
      <c r="F97" s="28">
        <f t="shared" si="9"/>
        <v>0</v>
      </c>
      <c r="G97" s="29" t="s">
        <v>118</v>
      </c>
      <c r="H97" s="28">
        <f t="shared" si="10"/>
        <v>0</v>
      </c>
      <c r="I97" s="29">
        <v>15</v>
      </c>
      <c r="J97" s="28">
        <f t="shared" si="11"/>
        <v>3</v>
      </c>
      <c r="K97" s="29" t="s">
        <v>37</v>
      </c>
      <c r="L97" s="28">
        <f t="shared" si="12"/>
        <v>3</v>
      </c>
      <c r="M97" s="29">
        <v>335</v>
      </c>
      <c r="N97" s="28">
        <f t="shared" si="13"/>
        <v>1</v>
      </c>
    </row>
    <row r="98" spans="1:14" x14ac:dyDescent="0.2">
      <c r="A98" s="27" t="s">
        <v>176</v>
      </c>
      <c r="B98" s="32">
        <f t="shared" si="7"/>
        <v>7</v>
      </c>
      <c r="C98" s="29" t="s">
        <v>66</v>
      </c>
      <c r="D98" s="28">
        <f t="shared" si="8"/>
        <v>0</v>
      </c>
      <c r="E98" s="29" t="s">
        <v>61</v>
      </c>
      <c r="F98" s="28">
        <f t="shared" si="9"/>
        <v>0</v>
      </c>
      <c r="G98" s="29" t="s">
        <v>118</v>
      </c>
      <c r="H98" s="28">
        <f t="shared" si="10"/>
        <v>0</v>
      </c>
      <c r="I98" s="29">
        <v>15</v>
      </c>
      <c r="J98" s="28">
        <f t="shared" si="11"/>
        <v>3</v>
      </c>
      <c r="K98" s="29" t="s">
        <v>37</v>
      </c>
      <c r="L98" s="28">
        <f t="shared" si="12"/>
        <v>3</v>
      </c>
      <c r="M98" s="29">
        <v>320</v>
      </c>
      <c r="N98" s="28">
        <f t="shared" si="13"/>
        <v>1</v>
      </c>
    </row>
    <row r="99" spans="1:14" x14ac:dyDescent="0.2">
      <c r="A99" s="27" t="s">
        <v>182</v>
      </c>
      <c r="B99" s="32">
        <f t="shared" si="7"/>
        <v>7</v>
      </c>
      <c r="C99" s="29" t="s">
        <v>51</v>
      </c>
      <c r="D99" s="28">
        <f t="shared" si="8"/>
        <v>0</v>
      </c>
      <c r="E99" s="29" t="s">
        <v>109</v>
      </c>
      <c r="F99" s="28">
        <f t="shared" si="9"/>
        <v>0</v>
      </c>
      <c r="G99" s="29" t="s">
        <v>118</v>
      </c>
      <c r="H99" s="28">
        <f t="shared" si="10"/>
        <v>0</v>
      </c>
      <c r="I99" s="29">
        <v>14</v>
      </c>
      <c r="J99" s="28">
        <f t="shared" si="11"/>
        <v>3</v>
      </c>
      <c r="K99" s="29" t="s">
        <v>37</v>
      </c>
      <c r="L99" s="28">
        <f t="shared" si="12"/>
        <v>3</v>
      </c>
      <c r="M99" s="29">
        <v>335</v>
      </c>
      <c r="N99" s="28">
        <f t="shared" si="13"/>
        <v>1</v>
      </c>
    </row>
    <row r="100" spans="1:14" x14ac:dyDescent="0.2">
      <c r="A100" s="27" t="s">
        <v>266</v>
      </c>
      <c r="B100" s="32">
        <f t="shared" si="7"/>
        <v>7</v>
      </c>
      <c r="C100" s="29" t="s">
        <v>51</v>
      </c>
      <c r="D100" s="28">
        <f t="shared" si="8"/>
        <v>0</v>
      </c>
      <c r="E100" s="29" t="s">
        <v>61</v>
      </c>
      <c r="F100" s="28">
        <f t="shared" si="9"/>
        <v>0</v>
      </c>
      <c r="G100" s="29" t="s">
        <v>118</v>
      </c>
      <c r="H100" s="28">
        <f t="shared" si="10"/>
        <v>0</v>
      </c>
      <c r="I100" s="29">
        <v>14</v>
      </c>
      <c r="J100" s="28">
        <f t="shared" si="11"/>
        <v>3</v>
      </c>
      <c r="K100" s="29" t="s">
        <v>37</v>
      </c>
      <c r="L100" s="28">
        <f t="shared" si="12"/>
        <v>3</v>
      </c>
      <c r="M100" s="29">
        <v>337</v>
      </c>
      <c r="N100" s="28">
        <f t="shared" si="13"/>
        <v>1</v>
      </c>
    </row>
    <row r="101" spans="1:14" x14ac:dyDescent="0.2">
      <c r="A101" s="27" t="s">
        <v>207</v>
      </c>
      <c r="B101" s="32">
        <f t="shared" si="7"/>
        <v>7</v>
      </c>
      <c r="C101" s="29" t="s">
        <v>61</v>
      </c>
      <c r="D101" s="28">
        <f t="shared" si="8"/>
        <v>0</v>
      </c>
      <c r="E101" s="29" t="s">
        <v>51</v>
      </c>
      <c r="F101" s="28">
        <f t="shared" si="9"/>
        <v>0</v>
      </c>
      <c r="G101" s="29" t="s">
        <v>118</v>
      </c>
      <c r="H101" s="28">
        <f t="shared" si="10"/>
        <v>0</v>
      </c>
      <c r="I101" s="29">
        <v>15</v>
      </c>
      <c r="J101" s="28">
        <f t="shared" si="11"/>
        <v>3</v>
      </c>
      <c r="K101" s="29" t="s">
        <v>37</v>
      </c>
      <c r="L101" s="28">
        <f t="shared" si="12"/>
        <v>3</v>
      </c>
      <c r="M101" s="29">
        <v>341</v>
      </c>
      <c r="N101" s="28">
        <f t="shared" si="13"/>
        <v>1</v>
      </c>
    </row>
    <row r="102" spans="1:14" x14ac:dyDescent="0.2">
      <c r="A102" s="27" t="s">
        <v>234</v>
      </c>
      <c r="B102" s="32">
        <f t="shared" si="7"/>
        <v>7</v>
      </c>
      <c r="C102" s="29" t="s">
        <v>66</v>
      </c>
      <c r="D102" s="28">
        <f t="shared" si="8"/>
        <v>0</v>
      </c>
      <c r="E102" s="29" t="s">
        <v>119</v>
      </c>
      <c r="F102" s="28">
        <f t="shared" si="9"/>
        <v>0</v>
      </c>
      <c r="G102" s="29" t="s">
        <v>51</v>
      </c>
      <c r="H102" s="28">
        <f t="shared" si="10"/>
        <v>0</v>
      </c>
      <c r="I102" s="29">
        <v>13</v>
      </c>
      <c r="J102" s="28">
        <f t="shared" si="11"/>
        <v>1</v>
      </c>
      <c r="K102" s="29" t="s">
        <v>37</v>
      </c>
      <c r="L102" s="28">
        <f t="shared" si="12"/>
        <v>3</v>
      </c>
      <c r="M102" s="29">
        <v>349</v>
      </c>
      <c r="N102" s="28">
        <f t="shared" si="13"/>
        <v>3</v>
      </c>
    </row>
    <row r="103" spans="1:14" x14ac:dyDescent="0.2">
      <c r="A103" s="27" t="s">
        <v>344</v>
      </c>
      <c r="B103" s="32">
        <f t="shared" si="7"/>
        <v>7</v>
      </c>
      <c r="C103" s="29" t="s">
        <v>91</v>
      </c>
      <c r="D103" s="28">
        <f t="shared" si="8"/>
        <v>0</v>
      </c>
      <c r="E103" s="29" t="s">
        <v>51</v>
      </c>
      <c r="F103" s="28">
        <f t="shared" si="9"/>
        <v>0</v>
      </c>
      <c r="G103" s="29" t="s">
        <v>109</v>
      </c>
      <c r="H103" s="28">
        <f t="shared" si="10"/>
        <v>0</v>
      </c>
      <c r="I103" s="29">
        <v>17</v>
      </c>
      <c r="J103" s="28">
        <f t="shared" si="11"/>
        <v>3</v>
      </c>
      <c r="K103" s="29" t="s">
        <v>37</v>
      </c>
      <c r="L103" s="28">
        <f t="shared" si="12"/>
        <v>3</v>
      </c>
      <c r="M103" s="29">
        <v>340</v>
      </c>
      <c r="N103" s="28">
        <f t="shared" si="13"/>
        <v>1</v>
      </c>
    </row>
    <row r="104" spans="1:14" x14ac:dyDescent="0.2">
      <c r="A104" s="27" t="s">
        <v>314</v>
      </c>
      <c r="B104" s="32">
        <f t="shared" si="7"/>
        <v>7</v>
      </c>
      <c r="C104" s="29" t="s">
        <v>61</v>
      </c>
      <c r="D104" s="28">
        <f t="shared" si="8"/>
        <v>0</v>
      </c>
      <c r="E104" s="29" t="s">
        <v>109</v>
      </c>
      <c r="F104" s="28">
        <f t="shared" si="9"/>
        <v>0</v>
      </c>
      <c r="G104" s="29" t="s">
        <v>91</v>
      </c>
      <c r="H104" s="28">
        <f t="shared" si="10"/>
        <v>5</v>
      </c>
      <c r="I104" s="29">
        <v>13</v>
      </c>
      <c r="J104" s="28">
        <f t="shared" si="11"/>
        <v>1</v>
      </c>
      <c r="K104" s="29" t="s">
        <v>35</v>
      </c>
      <c r="L104" s="28">
        <f t="shared" si="12"/>
        <v>0</v>
      </c>
      <c r="M104" s="29">
        <v>329</v>
      </c>
      <c r="N104" s="28">
        <f t="shared" si="13"/>
        <v>1</v>
      </c>
    </row>
    <row r="105" spans="1:14" x14ac:dyDescent="0.2">
      <c r="A105" s="27" t="s">
        <v>164</v>
      </c>
      <c r="B105" s="32">
        <f t="shared" si="7"/>
        <v>7</v>
      </c>
      <c r="C105" s="29" t="s">
        <v>66</v>
      </c>
      <c r="D105" s="28">
        <f t="shared" si="8"/>
        <v>0</v>
      </c>
      <c r="E105" s="29" t="s">
        <v>61</v>
      </c>
      <c r="F105" s="28">
        <f t="shared" si="9"/>
        <v>0</v>
      </c>
      <c r="G105" s="29" t="s">
        <v>109</v>
      </c>
      <c r="H105" s="28">
        <f t="shared" si="10"/>
        <v>0</v>
      </c>
      <c r="I105" s="29">
        <v>15</v>
      </c>
      <c r="J105" s="28">
        <f t="shared" si="11"/>
        <v>3</v>
      </c>
      <c r="K105" s="29" t="s">
        <v>37</v>
      </c>
      <c r="L105" s="28">
        <f t="shared" si="12"/>
        <v>3</v>
      </c>
      <c r="M105" s="29">
        <v>320</v>
      </c>
      <c r="N105" s="28">
        <f t="shared" si="13"/>
        <v>1</v>
      </c>
    </row>
    <row r="106" spans="1:14" x14ac:dyDescent="0.2">
      <c r="A106" s="27" t="s">
        <v>315</v>
      </c>
      <c r="B106" s="32">
        <f t="shared" si="7"/>
        <v>7</v>
      </c>
      <c r="C106" s="29" t="s">
        <v>66</v>
      </c>
      <c r="D106" s="28">
        <f t="shared" si="8"/>
        <v>0</v>
      </c>
      <c r="E106" s="29" t="s">
        <v>61</v>
      </c>
      <c r="F106" s="28">
        <f t="shared" si="9"/>
        <v>0</v>
      </c>
      <c r="G106" s="29" t="s">
        <v>91</v>
      </c>
      <c r="H106" s="28">
        <f t="shared" si="10"/>
        <v>5</v>
      </c>
      <c r="I106" s="29">
        <v>12</v>
      </c>
      <c r="J106" s="28">
        <f t="shared" si="11"/>
        <v>1</v>
      </c>
      <c r="K106" s="29" t="s">
        <v>35</v>
      </c>
      <c r="L106" s="28">
        <f t="shared" si="12"/>
        <v>0</v>
      </c>
      <c r="M106" s="29">
        <v>337</v>
      </c>
      <c r="N106" s="28">
        <f t="shared" si="13"/>
        <v>1</v>
      </c>
    </row>
    <row r="107" spans="1:14" x14ac:dyDescent="0.2">
      <c r="A107" s="27" t="s">
        <v>297</v>
      </c>
      <c r="B107" s="32">
        <f t="shared" si="7"/>
        <v>7</v>
      </c>
      <c r="C107" s="29" t="s">
        <v>66</v>
      </c>
      <c r="D107" s="28">
        <f t="shared" si="8"/>
        <v>0</v>
      </c>
      <c r="E107" s="29" t="s">
        <v>61</v>
      </c>
      <c r="F107" s="28">
        <f t="shared" si="9"/>
        <v>0</v>
      </c>
      <c r="G107" s="29" t="s">
        <v>118</v>
      </c>
      <c r="H107" s="28">
        <f t="shared" si="10"/>
        <v>0</v>
      </c>
      <c r="I107" s="29">
        <v>14</v>
      </c>
      <c r="J107" s="28">
        <f t="shared" si="11"/>
        <v>3</v>
      </c>
      <c r="K107" s="29" t="s">
        <v>37</v>
      </c>
      <c r="L107" s="28">
        <f t="shared" si="12"/>
        <v>3</v>
      </c>
      <c r="M107" s="29">
        <v>330</v>
      </c>
      <c r="N107" s="28">
        <f t="shared" si="13"/>
        <v>1</v>
      </c>
    </row>
    <row r="108" spans="1:14" x14ac:dyDescent="0.2">
      <c r="A108" s="27" t="s">
        <v>258</v>
      </c>
      <c r="B108" s="32">
        <f t="shared" si="7"/>
        <v>7</v>
      </c>
      <c r="C108" s="29" t="s">
        <v>66</v>
      </c>
      <c r="D108" s="28">
        <f t="shared" si="8"/>
        <v>0</v>
      </c>
      <c r="E108" s="29" t="s">
        <v>61</v>
      </c>
      <c r="F108" s="28">
        <f t="shared" si="9"/>
        <v>0</v>
      </c>
      <c r="G108" s="29" t="s">
        <v>118</v>
      </c>
      <c r="H108" s="28">
        <f t="shared" si="10"/>
        <v>0</v>
      </c>
      <c r="I108" s="29">
        <v>12</v>
      </c>
      <c r="J108" s="28">
        <f t="shared" si="11"/>
        <v>1</v>
      </c>
      <c r="K108" s="29" t="s">
        <v>37</v>
      </c>
      <c r="L108" s="28">
        <f t="shared" si="12"/>
        <v>3</v>
      </c>
      <c r="M108" s="29">
        <v>350</v>
      </c>
      <c r="N108" s="28">
        <f t="shared" si="13"/>
        <v>3</v>
      </c>
    </row>
    <row r="109" spans="1:14" x14ac:dyDescent="0.2">
      <c r="A109" s="27" t="s">
        <v>423</v>
      </c>
      <c r="B109" s="32">
        <f t="shared" si="7"/>
        <v>7</v>
      </c>
      <c r="C109" s="29" t="s">
        <v>66</v>
      </c>
      <c r="D109" s="28">
        <f t="shared" si="8"/>
        <v>0</v>
      </c>
      <c r="E109" s="29" t="s">
        <v>61</v>
      </c>
      <c r="F109" s="28">
        <f t="shared" si="9"/>
        <v>0</v>
      </c>
      <c r="G109" s="29" t="s">
        <v>91</v>
      </c>
      <c r="H109" s="28">
        <f t="shared" si="10"/>
        <v>5</v>
      </c>
      <c r="I109" s="29">
        <v>13</v>
      </c>
      <c r="J109" s="28">
        <f t="shared" si="11"/>
        <v>1</v>
      </c>
      <c r="K109" s="29" t="s">
        <v>35</v>
      </c>
      <c r="L109" s="28">
        <f t="shared" si="12"/>
        <v>0</v>
      </c>
      <c r="M109" s="29">
        <v>340</v>
      </c>
      <c r="N109" s="28">
        <f t="shared" si="13"/>
        <v>1</v>
      </c>
    </row>
    <row r="110" spans="1:14" x14ac:dyDescent="0.2">
      <c r="A110" s="27" t="s">
        <v>357</v>
      </c>
      <c r="B110" s="32">
        <f t="shared" si="7"/>
        <v>7</v>
      </c>
      <c r="C110" s="29" t="s">
        <v>61</v>
      </c>
      <c r="D110" s="28">
        <f t="shared" si="8"/>
        <v>0</v>
      </c>
      <c r="E110" s="29" t="s">
        <v>66</v>
      </c>
      <c r="F110" s="28">
        <f t="shared" si="9"/>
        <v>5</v>
      </c>
      <c r="G110" s="29" t="s">
        <v>51</v>
      </c>
      <c r="H110" s="28">
        <f t="shared" si="10"/>
        <v>0</v>
      </c>
      <c r="I110" s="29">
        <v>13</v>
      </c>
      <c r="J110" s="28">
        <f t="shared" si="11"/>
        <v>1</v>
      </c>
      <c r="K110" s="29" t="s">
        <v>35</v>
      </c>
      <c r="L110" s="28">
        <f t="shared" si="12"/>
        <v>0</v>
      </c>
      <c r="M110" s="29">
        <v>335</v>
      </c>
      <c r="N110" s="28">
        <f t="shared" si="13"/>
        <v>1</v>
      </c>
    </row>
    <row r="111" spans="1:14" x14ac:dyDescent="0.2">
      <c r="A111" s="27" t="s">
        <v>255</v>
      </c>
      <c r="B111" s="32">
        <f t="shared" si="7"/>
        <v>7</v>
      </c>
      <c r="C111" s="29" t="s">
        <v>51</v>
      </c>
      <c r="D111" s="28">
        <f t="shared" si="8"/>
        <v>0</v>
      </c>
      <c r="E111" s="29" t="s">
        <v>61</v>
      </c>
      <c r="F111" s="28">
        <f t="shared" si="9"/>
        <v>0</v>
      </c>
      <c r="G111" s="29" t="s">
        <v>119</v>
      </c>
      <c r="H111" s="28">
        <f t="shared" si="10"/>
        <v>0</v>
      </c>
      <c r="I111" s="29">
        <v>14</v>
      </c>
      <c r="J111" s="28">
        <f t="shared" si="11"/>
        <v>3</v>
      </c>
      <c r="K111" s="29" t="s">
        <v>37</v>
      </c>
      <c r="L111" s="28">
        <f t="shared" si="12"/>
        <v>3</v>
      </c>
      <c r="M111" s="29">
        <v>340</v>
      </c>
      <c r="N111" s="28">
        <f t="shared" si="13"/>
        <v>1</v>
      </c>
    </row>
    <row r="112" spans="1:14" x14ac:dyDescent="0.2">
      <c r="A112" s="27" t="s">
        <v>282</v>
      </c>
      <c r="B112" s="32">
        <f t="shared" si="7"/>
        <v>7</v>
      </c>
      <c r="C112" s="29" t="s">
        <v>61</v>
      </c>
      <c r="D112" s="28">
        <f t="shared" si="8"/>
        <v>0</v>
      </c>
      <c r="E112" s="29" t="s">
        <v>109</v>
      </c>
      <c r="F112" s="28">
        <f t="shared" si="9"/>
        <v>0</v>
      </c>
      <c r="G112" s="29" t="s">
        <v>91</v>
      </c>
      <c r="H112" s="28">
        <f t="shared" si="10"/>
        <v>5</v>
      </c>
      <c r="I112" s="29">
        <v>12</v>
      </c>
      <c r="J112" s="28">
        <f t="shared" si="11"/>
        <v>1</v>
      </c>
      <c r="K112" s="29" t="s">
        <v>35</v>
      </c>
      <c r="L112" s="28">
        <f t="shared" si="12"/>
        <v>0</v>
      </c>
      <c r="M112" s="29">
        <v>320</v>
      </c>
      <c r="N112" s="28">
        <f t="shared" si="13"/>
        <v>1</v>
      </c>
    </row>
    <row r="113" spans="1:14" x14ac:dyDescent="0.2">
      <c r="A113" s="27" t="s">
        <v>307</v>
      </c>
      <c r="B113" s="32">
        <f t="shared" si="7"/>
        <v>7</v>
      </c>
      <c r="C113" s="29" t="s">
        <v>51</v>
      </c>
      <c r="D113" s="28">
        <f t="shared" si="8"/>
        <v>0</v>
      </c>
      <c r="E113" s="29" t="s">
        <v>66</v>
      </c>
      <c r="F113" s="28">
        <f t="shared" si="9"/>
        <v>5</v>
      </c>
      <c r="G113" s="29" t="s">
        <v>118</v>
      </c>
      <c r="H113" s="28">
        <f t="shared" si="10"/>
        <v>0</v>
      </c>
      <c r="I113" s="29">
        <v>12</v>
      </c>
      <c r="J113" s="28">
        <f t="shared" si="11"/>
        <v>1</v>
      </c>
      <c r="K113" s="29" t="s">
        <v>35</v>
      </c>
      <c r="L113" s="28">
        <f t="shared" si="12"/>
        <v>0</v>
      </c>
      <c r="M113" s="29">
        <v>333</v>
      </c>
      <c r="N113" s="28">
        <f t="shared" si="13"/>
        <v>1</v>
      </c>
    </row>
    <row r="114" spans="1:14" x14ac:dyDescent="0.2">
      <c r="A114" s="27" t="s">
        <v>211</v>
      </c>
      <c r="B114" s="32">
        <f t="shared" si="7"/>
        <v>7</v>
      </c>
      <c r="C114" s="29" t="s">
        <v>66</v>
      </c>
      <c r="D114" s="28">
        <f t="shared" si="8"/>
        <v>0</v>
      </c>
      <c r="E114" s="29" t="s">
        <v>51</v>
      </c>
      <c r="F114" s="28">
        <f t="shared" si="9"/>
        <v>0</v>
      </c>
      <c r="G114" s="29" t="s">
        <v>119</v>
      </c>
      <c r="H114" s="28">
        <f t="shared" si="10"/>
        <v>0</v>
      </c>
      <c r="I114" s="29">
        <v>12</v>
      </c>
      <c r="J114" s="28">
        <f t="shared" si="11"/>
        <v>1</v>
      </c>
      <c r="K114" s="29" t="s">
        <v>37</v>
      </c>
      <c r="L114" s="28">
        <f t="shared" si="12"/>
        <v>3</v>
      </c>
      <c r="M114" s="29">
        <v>343</v>
      </c>
      <c r="N114" s="28">
        <f t="shared" si="13"/>
        <v>3</v>
      </c>
    </row>
    <row r="115" spans="1:14" x14ac:dyDescent="0.2">
      <c r="A115" s="27" t="s">
        <v>215</v>
      </c>
      <c r="B115" s="32">
        <f t="shared" si="7"/>
        <v>7</v>
      </c>
      <c r="C115" s="29" t="s">
        <v>61</v>
      </c>
      <c r="D115" s="28">
        <f t="shared" si="8"/>
        <v>0</v>
      </c>
      <c r="E115" s="29" t="s">
        <v>109</v>
      </c>
      <c r="F115" s="28">
        <f t="shared" si="9"/>
        <v>0</v>
      </c>
      <c r="G115" s="29" t="s">
        <v>91</v>
      </c>
      <c r="H115" s="28">
        <f t="shared" si="10"/>
        <v>5</v>
      </c>
      <c r="I115" s="29">
        <v>13</v>
      </c>
      <c r="J115" s="28">
        <f t="shared" si="11"/>
        <v>1</v>
      </c>
      <c r="K115" s="29" t="s">
        <v>35</v>
      </c>
      <c r="L115" s="28">
        <f t="shared" si="12"/>
        <v>0</v>
      </c>
      <c r="M115" s="29">
        <v>336</v>
      </c>
      <c r="N115" s="28">
        <f t="shared" si="13"/>
        <v>1</v>
      </c>
    </row>
    <row r="116" spans="1:14" x14ac:dyDescent="0.2">
      <c r="A116" s="27" t="s">
        <v>534</v>
      </c>
      <c r="B116" s="32">
        <f t="shared" si="7"/>
        <v>7</v>
      </c>
      <c r="C116" s="29" t="s">
        <v>51</v>
      </c>
      <c r="D116" s="28">
        <f t="shared" si="8"/>
        <v>0</v>
      </c>
      <c r="E116" s="29" t="s">
        <v>66</v>
      </c>
      <c r="F116" s="28">
        <f t="shared" si="9"/>
        <v>5</v>
      </c>
      <c r="G116" s="29" t="s">
        <v>118</v>
      </c>
      <c r="H116" s="28">
        <f t="shared" si="10"/>
        <v>0</v>
      </c>
      <c r="I116" s="29">
        <v>12</v>
      </c>
      <c r="J116" s="28">
        <f t="shared" si="11"/>
        <v>1</v>
      </c>
      <c r="K116" s="29" t="s">
        <v>35</v>
      </c>
      <c r="L116" s="28">
        <f t="shared" si="12"/>
        <v>0</v>
      </c>
      <c r="M116" s="29">
        <v>341</v>
      </c>
      <c r="N116" s="28">
        <f t="shared" si="13"/>
        <v>1</v>
      </c>
    </row>
    <row r="117" spans="1:14" x14ac:dyDescent="0.2">
      <c r="A117" s="27" t="s">
        <v>439</v>
      </c>
      <c r="B117" s="32">
        <f t="shared" si="7"/>
        <v>7</v>
      </c>
      <c r="C117" s="29" t="s">
        <v>109</v>
      </c>
      <c r="D117" s="28">
        <f t="shared" si="8"/>
        <v>0</v>
      </c>
      <c r="E117" s="29" t="s">
        <v>61</v>
      </c>
      <c r="F117" s="28">
        <f t="shared" si="9"/>
        <v>0</v>
      </c>
      <c r="G117" s="29" t="s">
        <v>91</v>
      </c>
      <c r="H117" s="28">
        <f t="shared" si="10"/>
        <v>5</v>
      </c>
      <c r="I117" s="29">
        <v>11</v>
      </c>
      <c r="J117" s="28">
        <f t="shared" si="11"/>
        <v>1</v>
      </c>
      <c r="K117" s="29" t="s">
        <v>35</v>
      </c>
      <c r="L117" s="28">
        <f t="shared" si="12"/>
        <v>0</v>
      </c>
      <c r="M117" s="29">
        <v>338</v>
      </c>
      <c r="N117" s="28">
        <f t="shared" si="13"/>
        <v>1</v>
      </c>
    </row>
    <row r="118" spans="1:14" x14ac:dyDescent="0.2">
      <c r="A118" s="27" t="s">
        <v>342</v>
      </c>
      <c r="B118" s="32">
        <f t="shared" si="7"/>
        <v>7</v>
      </c>
      <c r="C118" s="29" t="s">
        <v>61</v>
      </c>
      <c r="D118" s="28">
        <f t="shared" si="8"/>
        <v>0</v>
      </c>
      <c r="E118" s="29" t="s">
        <v>109</v>
      </c>
      <c r="F118" s="28">
        <f t="shared" si="9"/>
        <v>0</v>
      </c>
      <c r="G118" s="29" t="s">
        <v>119</v>
      </c>
      <c r="H118" s="28">
        <f t="shared" si="10"/>
        <v>0</v>
      </c>
      <c r="I118" s="29">
        <v>13</v>
      </c>
      <c r="J118" s="28">
        <f t="shared" si="11"/>
        <v>1</v>
      </c>
      <c r="K118" s="29" t="s">
        <v>37</v>
      </c>
      <c r="L118" s="28">
        <f t="shared" si="12"/>
        <v>3</v>
      </c>
      <c r="M118" s="29">
        <v>355</v>
      </c>
      <c r="N118" s="28">
        <f t="shared" si="13"/>
        <v>3</v>
      </c>
    </row>
    <row r="119" spans="1:14" x14ac:dyDescent="0.2">
      <c r="A119" s="27" t="s">
        <v>382</v>
      </c>
      <c r="B119" s="32">
        <f t="shared" si="7"/>
        <v>7</v>
      </c>
      <c r="C119" s="29" t="s">
        <v>51</v>
      </c>
      <c r="D119" s="28">
        <f t="shared" si="8"/>
        <v>0</v>
      </c>
      <c r="E119" s="29" t="s">
        <v>91</v>
      </c>
      <c r="F119" s="28">
        <f t="shared" si="9"/>
        <v>0</v>
      </c>
      <c r="G119" s="29" t="s">
        <v>109</v>
      </c>
      <c r="H119" s="28">
        <f t="shared" si="10"/>
        <v>0</v>
      </c>
      <c r="I119" s="29">
        <v>14</v>
      </c>
      <c r="J119" s="28">
        <f t="shared" si="11"/>
        <v>3</v>
      </c>
      <c r="K119" s="29" t="s">
        <v>37</v>
      </c>
      <c r="L119" s="28">
        <f t="shared" si="12"/>
        <v>3</v>
      </c>
      <c r="M119" s="29">
        <v>330</v>
      </c>
      <c r="N119" s="28">
        <f t="shared" si="13"/>
        <v>1</v>
      </c>
    </row>
    <row r="120" spans="1:14" x14ac:dyDescent="0.2">
      <c r="A120" s="27" t="s">
        <v>296</v>
      </c>
      <c r="B120" s="32">
        <f t="shared" si="7"/>
        <v>7</v>
      </c>
      <c r="C120" s="29" t="s">
        <v>61</v>
      </c>
      <c r="D120" s="28">
        <f t="shared" si="8"/>
        <v>0</v>
      </c>
      <c r="E120" s="29" t="s">
        <v>51</v>
      </c>
      <c r="F120" s="28">
        <f t="shared" si="9"/>
        <v>0</v>
      </c>
      <c r="G120" s="29" t="s">
        <v>91</v>
      </c>
      <c r="H120" s="28">
        <f t="shared" si="10"/>
        <v>5</v>
      </c>
      <c r="I120" s="29">
        <v>12</v>
      </c>
      <c r="J120" s="28">
        <f t="shared" si="11"/>
        <v>1</v>
      </c>
      <c r="K120" s="29" t="s">
        <v>35</v>
      </c>
      <c r="L120" s="28">
        <f t="shared" si="12"/>
        <v>0</v>
      </c>
      <c r="M120" s="29">
        <v>333</v>
      </c>
      <c r="N120" s="28">
        <f t="shared" si="13"/>
        <v>1</v>
      </c>
    </row>
    <row r="121" spans="1:14" x14ac:dyDescent="0.2">
      <c r="A121" s="27" t="s">
        <v>381</v>
      </c>
      <c r="B121" s="32">
        <f t="shared" si="7"/>
        <v>7</v>
      </c>
      <c r="C121" s="29" t="s">
        <v>66</v>
      </c>
      <c r="D121" s="28">
        <f t="shared" si="8"/>
        <v>0</v>
      </c>
      <c r="E121" s="29" t="s">
        <v>61</v>
      </c>
      <c r="F121" s="28">
        <f t="shared" si="9"/>
        <v>0</v>
      </c>
      <c r="G121" s="29" t="s">
        <v>119</v>
      </c>
      <c r="H121" s="28">
        <f t="shared" si="10"/>
        <v>0</v>
      </c>
      <c r="I121" s="29">
        <v>14</v>
      </c>
      <c r="J121" s="28">
        <f t="shared" si="11"/>
        <v>3</v>
      </c>
      <c r="K121" s="29" t="s">
        <v>37</v>
      </c>
      <c r="L121" s="28">
        <f t="shared" si="12"/>
        <v>3</v>
      </c>
      <c r="M121" s="29">
        <v>340</v>
      </c>
      <c r="N121" s="28">
        <f t="shared" si="13"/>
        <v>1</v>
      </c>
    </row>
    <row r="122" spans="1:14" x14ac:dyDescent="0.2">
      <c r="A122" s="27" t="s">
        <v>445</v>
      </c>
      <c r="B122" s="32">
        <f t="shared" si="7"/>
        <v>7</v>
      </c>
      <c r="C122" s="29" t="s">
        <v>61</v>
      </c>
      <c r="D122" s="28">
        <f t="shared" si="8"/>
        <v>0</v>
      </c>
      <c r="E122" s="29" t="s">
        <v>66</v>
      </c>
      <c r="F122" s="28">
        <f t="shared" si="9"/>
        <v>5</v>
      </c>
      <c r="G122" s="29" t="s">
        <v>119</v>
      </c>
      <c r="H122" s="28">
        <f t="shared" si="10"/>
        <v>0</v>
      </c>
      <c r="I122" s="29">
        <v>11</v>
      </c>
      <c r="J122" s="28">
        <f t="shared" si="11"/>
        <v>1</v>
      </c>
      <c r="K122" s="29" t="s">
        <v>35</v>
      </c>
      <c r="L122" s="28">
        <f t="shared" si="12"/>
        <v>0</v>
      </c>
      <c r="M122" s="29">
        <v>330</v>
      </c>
      <c r="N122" s="28">
        <f t="shared" si="13"/>
        <v>1</v>
      </c>
    </row>
    <row r="123" spans="1:14" x14ac:dyDescent="0.2">
      <c r="A123" s="27" t="s">
        <v>330</v>
      </c>
      <c r="B123" s="32">
        <f t="shared" si="7"/>
        <v>7</v>
      </c>
      <c r="C123" s="29" t="s">
        <v>109</v>
      </c>
      <c r="D123" s="28">
        <f t="shared" si="8"/>
        <v>0</v>
      </c>
      <c r="E123" s="29" t="s">
        <v>61</v>
      </c>
      <c r="F123" s="28">
        <f t="shared" si="9"/>
        <v>0</v>
      </c>
      <c r="G123" s="29" t="s">
        <v>118</v>
      </c>
      <c r="H123" s="28">
        <f t="shared" si="10"/>
        <v>0</v>
      </c>
      <c r="I123" s="29">
        <v>12</v>
      </c>
      <c r="J123" s="28">
        <f t="shared" si="11"/>
        <v>1</v>
      </c>
      <c r="K123" s="29" t="s">
        <v>37</v>
      </c>
      <c r="L123" s="28">
        <f t="shared" si="12"/>
        <v>3</v>
      </c>
      <c r="M123" s="29">
        <v>350</v>
      </c>
      <c r="N123" s="28">
        <f t="shared" si="13"/>
        <v>3</v>
      </c>
    </row>
    <row r="124" spans="1:14" x14ac:dyDescent="0.2">
      <c r="A124" s="27" t="s">
        <v>498</v>
      </c>
      <c r="B124" s="32">
        <f t="shared" si="7"/>
        <v>7</v>
      </c>
      <c r="C124" s="29" t="s">
        <v>66</v>
      </c>
      <c r="D124" s="28">
        <f t="shared" si="8"/>
        <v>0</v>
      </c>
      <c r="E124" s="29" t="s">
        <v>61</v>
      </c>
      <c r="F124" s="28">
        <f t="shared" si="9"/>
        <v>0</v>
      </c>
      <c r="G124" s="29" t="s">
        <v>118</v>
      </c>
      <c r="H124" s="28">
        <f t="shared" si="10"/>
        <v>0</v>
      </c>
      <c r="I124" s="29">
        <v>15</v>
      </c>
      <c r="J124" s="28">
        <f t="shared" si="11"/>
        <v>3</v>
      </c>
      <c r="K124" s="29" t="s">
        <v>37</v>
      </c>
      <c r="L124" s="28">
        <f t="shared" si="12"/>
        <v>3</v>
      </c>
      <c r="M124" s="29">
        <v>333</v>
      </c>
      <c r="N124" s="28">
        <f t="shared" si="13"/>
        <v>1</v>
      </c>
    </row>
    <row r="125" spans="1:14" x14ac:dyDescent="0.2">
      <c r="A125" s="27" t="s">
        <v>180</v>
      </c>
      <c r="B125" s="32">
        <f t="shared" si="7"/>
        <v>7</v>
      </c>
      <c r="C125" s="29" t="s">
        <v>109</v>
      </c>
      <c r="D125" s="28">
        <f t="shared" si="8"/>
        <v>0</v>
      </c>
      <c r="E125" s="29" t="s">
        <v>118</v>
      </c>
      <c r="F125" s="28">
        <f t="shared" si="9"/>
        <v>0</v>
      </c>
      <c r="G125" s="29" t="s">
        <v>66</v>
      </c>
      <c r="H125" s="28">
        <f t="shared" si="10"/>
        <v>0</v>
      </c>
      <c r="I125" s="29">
        <v>14</v>
      </c>
      <c r="J125" s="28">
        <f t="shared" si="11"/>
        <v>3</v>
      </c>
      <c r="K125" s="29" t="s">
        <v>37</v>
      </c>
      <c r="L125" s="28">
        <f t="shared" si="12"/>
        <v>3</v>
      </c>
      <c r="M125" s="29">
        <v>320</v>
      </c>
      <c r="N125" s="28">
        <f t="shared" si="13"/>
        <v>1</v>
      </c>
    </row>
    <row r="126" spans="1:14" x14ac:dyDescent="0.2">
      <c r="A126" s="27" t="s">
        <v>502</v>
      </c>
      <c r="B126" s="32">
        <f t="shared" si="7"/>
        <v>7</v>
      </c>
      <c r="C126" s="29" t="s">
        <v>61</v>
      </c>
      <c r="D126" s="28">
        <f t="shared" si="8"/>
        <v>0</v>
      </c>
      <c r="E126" s="29" t="s">
        <v>109</v>
      </c>
      <c r="F126" s="28">
        <f t="shared" si="9"/>
        <v>0</v>
      </c>
      <c r="G126" s="29" t="s">
        <v>66</v>
      </c>
      <c r="H126" s="28">
        <f t="shared" si="10"/>
        <v>0</v>
      </c>
      <c r="I126" s="29">
        <v>14</v>
      </c>
      <c r="J126" s="28">
        <f t="shared" si="11"/>
        <v>3</v>
      </c>
      <c r="K126" s="29" t="s">
        <v>37</v>
      </c>
      <c r="L126" s="28">
        <f t="shared" si="12"/>
        <v>3</v>
      </c>
      <c r="M126" s="29">
        <v>340</v>
      </c>
      <c r="N126" s="28">
        <f t="shared" si="13"/>
        <v>1</v>
      </c>
    </row>
    <row r="127" spans="1:14" x14ac:dyDescent="0.2">
      <c r="A127" s="27" t="s">
        <v>478</v>
      </c>
      <c r="B127" s="32">
        <f t="shared" si="7"/>
        <v>7</v>
      </c>
      <c r="C127" s="29" t="s">
        <v>51</v>
      </c>
      <c r="D127" s="28">
        <f t="shared" si="8"/>
        <v>0</v>
      </c>
      <c r="E127" s="29" t="s">
        <v>61</v>
      </c>
      <c r="F127" s="28">
        <f t="shared" si="9"/>
        <v>0</v>
      </c>
      <c r="G127" s="29" t="s">
        <v>118</v>
      </c>
      <c r="H127" s="28">
        <f t="shared" si="10"/>
        <v>0</v>
      </c>
      <c r="I127" s="29">
        <v>14</v>
      </c>
      <c r="J127" s="28">
        <f t="shared" si="11"/>
        <v>3</v>
      </c>
      <c r="K127" s="29" t="s">
        <v>37</v>
      </c>
      <c r="L127" s="28">
        <f t="shared" si="12"/>
        <v>3</v>
      </c>
      <c r="M127" s="29">
        <v>332</v>
      </c>
      <c r="N127" s="28">
        <f t="shared" si="13"/>
        <v>1</v>
      </c>
    </row>
    <row r="128" spans="1:14" x14ac:dyDescent="0.2">
      <c r="A128" s="27" t="s">
        <v>242</v>
      </c>
      <c r="B128" s="32">
        <f t="shared" si="7"/>
        <v>7</v>
      </c>
      <c r="C128" s="29" t="s">
        <v>51</v>
      </c>
      <c r="D128" s="28">
        <f t="shared" si="8"/>
        <v>0</v>
      </c>
      <c r="E128" s="29" t="s">
        <v>109</v>
      </c>
      <c r="F128" s="28">
        <f t="shared" si="9"/>
        <v>0</v>
      </c>
      <c r="G128" s="29" t="s">
        <v>118</v>
      </c>
      <c r="H128" s="28">
        <f t="shared" si="10"/>
        <v>0</v>
      </c>
      <c r="I128" s="29">
        <v>13</v>
      </c>
      <c r="J128" s="28">
        <f t="shared" si="11"/>
        <v>1</v>
      </c>
      <c r="K128" s="29" t="s">
        <v>37</v>
      </c>
      <c r="L128" s="28">
        <f t="shared" si="12"/>
        <v>3</v>
      </c>
      <c r="M128" s="29">
        <v>350</v>
      </c>
      <c r="N128" s="28">
        <f t="shared" si="13"/>
        <v>3</v>
      </c>
    </row>
    <row r="129" spans="1:14" x14ac:dyDescent="0.2">
      <c r="A129" s="27" t="s">
        <v>165</v>
      </c>
      <c r="B129" s="32">
        <f t="shared" si="7"/>
        <v>6</v>
      </c>
      <c r="C129" s="29" t="s">
        <v>61</v>
      </c>
      <c r="D129" s="28">
        <f t="shared" si="8"/>
        <v>0</v>
      </c>
      <c r="E129" s="29" t="s">
        <v>91</v>
      </c>
      <c r="F129" s="28">
        <f t="shared" si="9"/>
        <v>0</v>
      </c>
      <c r="G129" s="29" t="s">
        <v>118</v>
      </c>
      <c r="H129" s="28">
        <f t="shared" si="10"/>
        <v>0</v>
      </c>
      <c r="I129" s="29">
        <v>12</v>
      </c>
      <c r="J129" s="28">
        <f t="shared" si="11"/>
        <v>1</v>
      </c>
      <c r="K129" s="29" t="s">
        <v>38</v>
      </c>
      <c r="L129" s="28">
        <f t="shared" si="12"/>
        <v>0</v>
      </c>
      <c r="M129" s="29">
        <v>370</v>
      </c>
      <c r="N129" s="28">
        <f t="shared" si="13"/>
        <v>5</v>
      </c>
    </row>
    <row r="130" spans="1:14" x14ac:dyDescent="0.2">
      <c r="A130" s="27" t="s">
        <v>193</v>
      </c>
      <c r="B130" s="32">
        <f t="shared" si="7"/>
        <v>6</v>
      </c>
      <c r="C130" s="29" t="s">
        <v>61</v>
      </c>
      <c r="D130" s="28">
        <f t="shared" si="8"/>
        <v>0</v>
      </c>
      <c r="E130" s="29" t="s">
        <v>66</v>
      </c>
      <c r="F130" s="28">
        <f t="shared" si="9"/>
        <v>5</v>
      </c>
      <c r="G130" s="29" t="s">
        <v>118</v>
      </c>
      <c r="H130" s="28">
        <f t="shared" si="10"/>
        <v>0</v>
      </c>
      <c r="I130" s="29">
        <v>13</v>
      </c>
      <c r="J130" s="28">
        <f t="shared" si="11"/>
        <v>1</v>
      </c>
      <c r="K130" s="29" t="s">
        <v>35</v>
      </c>
      <c r="L130" s="28">
        <f t="shared" si="12"/>
        <v>0</v>
      </c>
      <c r="M130" s="29">
        <v>315</v>
      </c>
      <c r="N130" s="28">
        <f t="shared" si="13"/>
        <v>0</v>
      </c>
    </row>
    <row r="131" spans="1:14" x14ac:dyDescent="0.2">
      <c r="A131" s="27" t="s">
        <v>218</v>
      </c>
      <c r="B131" s="32">
        <f t="shared" si="7"/>
        <v>6</v>
      </c>
      <c r="C131" s="29" t="s">
        <v>51</v>
      </c>
      <c r="D131" s="28">
        <f t="shared" si="8"/>
        <v>0</v>
      </c>
      <c r="E131" s="29" t="s">
        <v>91</v>
      </c>
      <c r="F131" s="28">
        <f t="shared" si="9"/>
        <v>0</v>
      </c>
      <c r="G131" s="29" t="s">
        <v>61</v>
      </c>
      <c r="H131" s="28">
        <f t="shared" si="10"/>
        <v>0</v>
      </c>
      <c r="I131" s="29">
        <v>18</v>
      </c>
      <c r="J131" s="28">
        <f t="shared" si="11"/>
        <v>3</v>
      </c>
      <c r="K131" s="29" t="s">
        <v>35</v>
      </c>
      <c r="L131" s="28">
        <f t="shared" si="12"/>
        <v>0</v>
      </c>
      <c r="M131" s="29">
        <v>355</v>
      </c>
      <c r="N131" s="28">
        <f t="shared" si="13"/>
        <v>3</v>
      </c>
    </row>
    <row r="132" spans="1:14" x14ac:dyDescent="0.2">
      <c r="A132" s="27" t="s">
        <v>238</v>
      </c>
      <c r="B132" s="32">
        <f t="shared" si="7"/>
        <v>6</v>
      </c>
      <c r="C132" s="29" t="s">
        <v>61</v>
      </c>
      <c r="D132" s="28">
        <f t="shared" si="8"/>
        <v>0</v>
      </c>
      <c r="E132" s="29" t="s">
        <v>51</v>
      </c>
      <c r="F132" s="28">
        <f t="shared" si="9"/>
        <v>0</v>
      </c>
      <c r="G132" s="29" t="s">
        <v>118</v>
      </c>
      <c r="H132" s="28">
        <f t="shared" si="10"/>
        <v>0</v>
      </c>
      <c r="I132" s="29">
        <v>14</v>
      </c>
      <c r="J132" s="28">
        <f t="shared" si="11"/>
        <v>3</v>
      </c>
      <c r="K132" s="29" t="s">
        <v>35</v>
      </c>
      <c r="L132" s="28">
        <f t="shared" si="12"/>
        <v>0</v>
      </c>
      <c r="M132" s="29">
        <v>345</v>
      </c>
      <c r="N132" s="28">
        <f t="shared" si="13"/>
        <v>3</v>
      </c>
    </row>
    <row r="133" spans="1:14" x14ac:dyDescent="0.2">
      <c r="A133" s="27" t="s">
        <v>226</v>
      </c>
      <c r="B133" s="32">
        <f t="shared" ref="B133:B196" si="14">D133+F133+H133+J133+L133+N133</f>
        <v>6</v>
      </c>
      <c r="C133" s="29" t="s">
        <v>109</v>
      </c>
      <c r="D133" s="28">
        <f t="shared" ref="D133:D196" si="15">IF(C133=C$3, 5,) + IF(AND(C133=E$3, E133=C$3), 2.5, 0)</f>
        <v>0</v>
      </c>
      <c r="E133" s="29" t="s">
        <v>61</v>
      </c>
      <c r="F133" s="28">
        <f t="shared" ref="F133:F196" si="16">IF(E133=E$3,5, 0) + IF(AND(E133=C$3, C133=E$3), 2.5, 0)</f>
        <v>0</v>
      </c>
      <c r="G133" s="29" t="s">
        <v>66</v>
      </c>
      <c r="H133" s="28">
        <f t="shared" ref="H133:H196" si="17">IF(G133=G$3, 5, 0)</f>
        <v>0</v>
      </c>
      <c r="I133" s="29">
        <v>14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3</v>
      </c>
      <c r="K133" s="29" t="s">
        <v>35</v>
      </c>
      <c r="L133" s="28">
        <f t="shared" ref="L133:L196" si="19">IF(K133=K$3, 3, 0)</f>
        <v>0</v>
      </c>
      <c r="M133" s="29">
        <v>350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3</v>
      </c>
    </row>
    <row r="134" spans="1:14" x14ac:dyDescent="0.2">
      <c r="A134" s="27" t="s">
        <v>265</v>
      </c>
      <c r="B134" s="32">
        <f t="shared" si="14"/>
        <v>6</v>
      </c>
      <c r="C134" s="29" t="s">
        <v>66</v>
      </c>
      <c r="D134" s="28">
        <f t="shared" si="15"/>
        <v>0</v>
      </c>
      <c r="E134" s="29" t="s">
        <v>51</v>
      </c>
      <c r="F134" s="28">
        <f t="shared" si="16"/>
        <v>0</v>
      </c>
      <c r="G134" s="29" t="s">
        <v>61</v>
      </c>
      <c r="H134" s="28">
        <f t="shared" si="17"/>
        <v>0</v>
      </c>
      <c r="I134" s="29">
        <v>15</v>
      </c>
      <c r="J134" s="28">
        <f t="shared" si="18"/>
        <v>3</v>
      </c>
      <c r="K134" s="29" t="s">
        <v>35</v>
      </c>
      <c r="L134" s="28">
        <f t="shared" si="19"/>
        <v>0</v>
      </c>
      <c r="M134" s="29">
        <v>355</v>
      </c>
      <c r="N134" s="28">
        <f t="shared" si="20"/>
        <v>3</v>
      </c>
    </row>
    <row r="135" spans="1:14" x14ac:dyDescent="0.2">
      <c r="A135" s="27" t="s">
        <v>275</v>
      </c>
      <c r="B135" s="32">
        <f t="shared" si="14"/>
        <v>6</v>
      </c>
      <c r="C135" s="29" t="s">
        <v>51</v>
      </c>
      <c r="D135" s="28">
        <f t="shared" si="15"/>
        <v>0</v>
      </c>
      <c r="E135" s="29" t="s">
        <v>66</v>
      </c>
      <c r="F135" s="28">
        <f t="shared" si="16"/>
        <v>5</v>
      </c>
      <c r="G135" s="29" t="s">
        <v>119</v>
      </c>
      <c r="H135" s="28">
        <f t="shared" si="17"/>
        <v>0</v>
      </c>
      <c r="I135" s="29">
        <v>12</v>
      </c>
      <c r="J135" s="28">
        <f t="shared" si="18"/>
        <v>1</v>
      </c>
      <c r="K135" s="29" t="s">
        <v>35</v>
      </c>
      <c r="L135" s="28">
        <f t="shared" si="19"/>
        <v>0</v>
      </c>
      <c r="M135" s="29">
        <v>310</v>
      </c>
      <c r="N135" s="28">
        <f t="shared" si="20"/>
        <v>0</v>
      </c>
    </row>
    <row r="136" spans="1:14" x14ac:dyDescent="0.2">
      <c r="A136" s="27" t="s">
        <v>240</v>
      </c>
      <c r="B136" s="32">
        <f t="shared" si="14"/>
        <v>6</v>
      </c>
      <c r="C136" s="29" t="s">
        <v>109</v>
      </c>
      <c r="D136" s="28">
        <f t="shared" si="15"/>
        <v>0</v>
      </c>
      <c r="E136" s="29" t="s">
        <v>61</v>
      </c>
      <c r="F136" s="28">
        <f t="shared" si="16"/>
        <v>0</v>
      </c>
      <c r="G136" s="29" t="s">
        <v>91</v>
      </c>
      <c r="H136" s="28">
        <f t="shared" si="17"/>
        <v>5</v>
      </c>
      <c r="I136" s="29">
        <v>13</v>
      </c>
      <c r="J136" s="28">
        <f t="shared" si="18"/>
        <v>1</v>
      </c>
      <c r="K136" s="29" t="s">
        <v>35</v>
      </c>
      <c r="L136" s="28">
        <f t="shared" si="19"/>
        <v>0</v>
      </c>
      <c r="M136" s="29">
        <v>312</v>
      </c>
      <c r="N136" s="28">
        <f t="shared" si="20"/>
        <v>0</v>
      </c>
    </row>
    <row r="137" spans="1:14" x14ac:dyDescent="0.2">
      <c r="A137" s="27" t="s">
        <v>461</v>
      </c>
      <c r="B137" s="32">
        <f t="shared" si="14"/>
        <v>6</v>
      </c>
      <c r="C137" s="29" t="s">
        <v>109</v>
      </c>
      <c r="D137" s="28">
        <f t="shared" si="15"/>
        <v>0</v>
      </c>
      <c r="E137" s="29" t="s">
        <v>51</v>
      </c>
      <c r="F137" s="28">
        <f t="shared" si="16"/>
        <v>0</v>
      </c>
      <c r="G137" s="29" t="s">
        <v>118</v>
      </c>
      <c r="H137" s="28">
        <f t="shared" si="17"/>
        <v>0</v>
      </c>
      <c r="I137" s="29">
        <v>15</v>
      </c>
      <c r="J137" s="28">
        <f t="shared" si="18"/>
        <v>3</v>
      </c>
      <c r="K137" s="29" t="s">
        <v>35</v>
      </c>
      <c r="L137" s="28">
        <f t="shared" si="19"/>
        <v>0</v>
      </c>
      <c r="M137" s="29">
        <v>345</v>
      </c>
      <c r="N137" s="28">
        <f t="shared" si="20"/>
        <v>3</v>
      </c>
    </row>
    <row r="138" spans="1:14" x14ac:dyDescent="0.2">
      <c r="A138" s="27" t="s">
        <v>301</v>
      </c>
      <c r="B138" s="32">
        <f t="shared" si="14"/>
        <v>6</v>
      </c>
      <c r="C138" s="29" t="s">
        <v>61</v>
      </c>
      <c r="D138" s="28">
        <f t="shared" si="15"/>
        <v>0</v>
      </c>
      <c r="E138" s="29" t="s">
        <v>109</v>
      </c>
      <c r="F138" s="28">
        <f t="shared" si="16"/>
        <v>0</v>
      </c>
      <c r="G138" s="29" t="s">
        <v>119</v>
      </c>
      <c r="H138" s="28">
        <f t="shared" si="17"/>
        <v>0</v>
      </c>
      <c r="I138" s="29">
        <v>18</v>
      </c>
      <c r="J138" s="28">
        <f t="shared" si="18"/>
        <v>3</v>
      </c>
      <c r="K138" s="29" t="s">
        <v>35</v>
      </c>
      <c r="L138" s="28">
        <f t="shared" si="19"/>
        <v>0</v>
      </c>
      <c r="M138" s="29">
        <v>345</v>
      </c>
      <c r="N138" s="28">
        <f t="shared" si="20"/>
        <v>3</v>
      </c>
    </row>
    <row r="139" spans="1:14" x14ac:dyDescent="0.2">
      <c r="A139" s="27" t="s">
        <v>289</v>
      </c>
      <c r="B139" s="32">
        <f t="shared" si="14"/>
        <v>6</v>
      </c>
      <c r="C139" s="29" t="s">
        <v>51</v>
      </c>
      <c r="D139" s="28">
        <f t="shared" si="15"/>
        <v>0</v>
      </c>
      <c r="E139" s="29" t="s">
        <v>109</v>
      </c>
      <c r="F139" s="28">
        <f t="shared" si="16"/>
        <v>0</v>
      </c>
      <c r="G139" s="29" t="s">
        <v>61</v>
      </c>
      <c r="H139" s="28">
        <f t="shared" si="17"/>
        <v>0</v>
      </c>
      <c r="I139" s="29">
        <v>15</v>
      </c>
      <c r="J139" s="28">
        <f t="shared" si="18"/>
        <v>3</v>
      </c>
      <c r="K139" s="29" t="s">
        <v>35</v>
      </c>
      <c r="L139" s="28">
        <f t="shared" si="19"/>
        <v>0</v>
      </c>
      <c r="M139" s="29">
        <v>356</v>
      </c>
      <c r="N139" s="28">
        <f t="shared" si="20"/>
        <v>3</v>
      </c>
    </row>
    <row r="140" spans="1:14" x14ac:dyDescent="0.2">
      <c r="A140" s="27" t="s">
        <v>334</v>
      </c>
      <c r="B140" s="32">
        <f t="shared" si="14"/>
        <v>6</v>
      </c>
      <c r="C140" s="29" t="s">
        <v>51</v>
      </c>
      <c r="D140" s="28">
        <f t="shared" si="15"/>
        <v>0</v>
      </c>
      <c r="E140" s="29" t="s">
        <v>109</v>
      </c>
      <c r="F140" s="28">
        <f t="shared" si="16"/>
        <v>0</v>
      </c>
      <c r="G140" s="29" t="s">
        <v>118</v>
      </c>
      <c r="H140" s="28">
        <f t="shared" si="17"/>
        <v>0</v>
      </c>
      <c r="I140" s="29">
        <v>14</v>
      </c>
      <c r="J140" s="28">
        <f t="shared" si="18"/>
        <v>3</v>
      </c>
      <c r="K140" s="29" t="s">
        <v>35</v>
      </c>
      <c r="L140" s="28">
        <f t="shared" si="19"/>
        <v>0</v>
      </c>
      <c r="M140" s="29">
        <v>342</v>
      </c>
      <c r="N140" s="28">
        <f t="shared" si="20"/>
        <v>3</v>
      </c>
    </row>
    <row r="141" spans="1:14" x14ac:dyDescent="0.2">
      <c r="A141" s="27" t="s">
        <v>461</v>
      </c>
      <c r="B141" s="32">
        <f t="shared" si="14"/>
        <v>6</v>
      </c>
      <c r="C141" s="29" t="s">
        <v>51</v>
      </c>
      <c r="D141" s="28">
        <f t="shared" si="15"/>
        <v>0</v>
      </c>
      <c r="E141" s="29" t="s">
        <v>109</v>
      </c>
      <c r="F141" s="28">
        <f t="shared" si="16"/>
        <v>0</v>
      </c>
      <c r="G141" s="29" t="s">
        <v>118</v>
      </c>
      <c r="H141" s="28">
        <f t="shared" si="17"/>
        <v>0</v>
      </c>
      <c r="I141" s="29">
        <v>14</v>
      </c>
      <c r="J141" s="28">
        <f t="shared" si="18"/>
        <v>3</v>
      </c>
      <c r="K141" s="29" t="s">
        <v>35</v>
      </c>
      <c r="L141" s="28">
        <f t="shared" si="19"/>
        <v>0</v>
      </c>
      <c r="M141" s="29">
        <v>345</v>
      </c>
      <c r="N141" s="28">
        <f t="shared" si="20"/>
        <v>3</v>
      </c>
    </row>
    <row r="142" spans="1:14" x14ac:dyDescent="0.2">
      <c r="A142" s="27" t="s">
        <v>137</v>
      </c>
      <c r="B142" s="32">
        <f t="shared" si="14"/>
        <v>6</v>
      </c>
      <c r="C142" s="29" t="s">
        <v>66</v>
      </c>
      <c r="D142" s="28">
        <f t="shared" si="15"/>
        <v>0</v>
      </c>
      <c r="E142" s="29" t="s">
        <v>51</v>
      </c>
      <c r="F142" s="28">
        <f t="shared" si="16"/>
        <v>0</v>
      </c>
      <c r="G142" s="29" t="s">
        <v>118</v>
      </c>
      <c r="H142" s="28">
        <f t="shared" si="17"/>
        <v>0</v>
      </c>
      <c r="I142" s="29">
        <v>15</v>
      </c>
      <c r="J142" s="28">
        <f t="shared" si="18"/>
        <v>3</v>
      </c>
      <c r="K142" s="29" t="s">
        <v>35</v>
      </c>
      <c r="L142" s="28">
        <f t="shared" si="19"/>
        <v>0</v>
      </c>
      <c r="M142" s="29">
        <v>350</v>
      </c>
      <c r="N142" s="28">
        <f t="shared" si="20"/>
        <v>3</v>
      </c>
    </row>
    <row r="143" spans="1:14" x14ac:dyDescent="0.2">
      <c r="A143" s="27" t="s">
        <v>151</v>
      </c>
      <c r="B143" s="32">
        <f t="shared" si="14"/>
        <v>6</v>
      </c>
      <c r="C143" s="29" t="s">
        <v>51</v>
      </c>
      <c r="D143" s="28">
        <f t="shared" si="15"/>
        <v>0</v>
      </c>
      <c r="E143" s="29" t="s">
        <v>61</v>
      </c>
      <c r="F143" s="28">
        <f t="shared" si="16"/>
        <v>0</v>
      </c>
      <c r="G143" s="29" t="s">
        <v>118</v>
      </c>
      <c r="H143" s="28">
        <f t="shared" si="17"/>
        <v>0</v>
      </c>
      <c r="I143" s="29">
        <v>12</v>
      </c>
      <c r="J143" s="28">
        <f t="shared" si="18"/>
        <v>1</v>
      </c>
      <c r="K143" s="29" t="s">
        <v>35</v>
      </c>
      <c r="L143" s="28">
        <f t="shared" si="19"/>
        <v>0</v>
      </c>
      <c r="M143" s="29">
        <v>361</v>
      </c>
      <c r="N143" s="28">
        <f t="shared" si="20"/>
        <v>5</v>
      </c>
    </row>
    <row r="144" spans="1:14" x14ac:dyDescent="0.2">
      <c r="A144" s="27" t="s">
        <v>446</v>
      </c>
      <c r="B144" s="32">
        <f t="shared" si="14"/>
        <v>6</v>
      </c>
      <c r="C144" s="29" t="s">
        <v>119</v>
      </c>
      <c r="D144" s="28">
        <f t="shared" si="15"/>
        <v>0</v>
      </c>
      <c r="E144" s="29" t="s">
        <v>61</v>
      </c>
      <c r="F144" s="28">
        <f t="shared" si="16"/>
        <v>0</v>
      </c>
      <c r="G144" s="29" t="s">
        <v>91</v>
      </c>
      <c r="H144" s="28">
        <f t="shared" si="17"/>
        <v>5</v>
      </c>
      <c r="I144" s="29">
        <v>8</v>
      </c>
      <c r="J144" s="28">
        <f t="shared" si="18"/>
        <v>0</v>
      </c>
      <c r="K144" s="29" t="s">
        <v>81</v>
      </c>
      <c r="L144" s="28">
        <f t="shared" si="19"/>
        <v>0</v>
      </c>
      <c r="M144" s="29">
        <v>333</v>
      </c>
      <c r="N144" s="28">
        <f t="shared" si="20"/>
        <v>1</v>
      </c>
    </row>
    <row r="145" spans="1:14" x14ac:dyDescent="0.2">
      <c r="A145" s="27" t="s">
        <v>349</v>
      </c>
      <c r="B145" s="32">
        <f t="shared" si="14"/>
        <v>6</v>
      </c>
      <c r="C145" s="29" t="s">
        <v>51</v>
      </c>
      <c r="D145" s="28">
        <f t="shared" si="15"/>
        <v>0</v>
      </c>
      <c r="E145" s="29" t="s">
        <v>61</v>
      </c>
      <c r="F145" s="28">
        <f t="shared" si="16"/>
        <v>0</v>
      </c>
      <c r="G145" s="29" t="s">
        <v>118</v>
      </c>
      <c r="H145" s="28">
        <f t="shared" si="17"/>
        <v>0</v>
      </c>
      <c r="I145" s="29">
        <v>12</v>
      </c>
      <c r="J145" s="28">
        <f t="shared" si="18"/>
        <v>1</v>
      </c>
      <c r="K145" s="29" t="s">
        <v>35</v>
      </c>
      <c r="L145" s="28">
        <f t="shared" si="19"/>
        <v>0</v>
      </c>
      <c r="M145" s="29">
        <v>365</v>
      </c>
      <c r="N145" s="28">
        <f t="shared" si="20"/>
        <v>5</v>
      </c>
    </row>
    <row r="146" spans="1:14" x14ac:dyDescent="0.2">
      <c r="A146" s="27" t="s">
        <v>396</v>
      </c>
      <c r="B146" s="32">
        <f t="shared" si="14"/>
        <v>6</v>
      </c>
      <c r="C146" s="29" t="s">
        <v>109</v>
      </c>
      <c r="D146" s="28">
        <f t="shared" si="15"/>
        <v>0</v>
      </c>
      <c r="E146" s="29" t="s">
        <v>51</v>
      </c>
      <c r="F146" s="28">
        <f t="shared" si="16"/>
        <v>0</v>
      </c>
      <c r="G146" s="29" t="s">
        <v>91</v>
      </c>
      <c r="H146" s="28">
        <f t="shared" si="17"/>
        <v>5</v>
      </c>
      <c r="I146" s="29">
        <v>11</v>
      </c>
      <c r="J146" s="28">
        <f t="shared" si="18"/>
        <v>1</v>
      </c>
      <c r="K146" s="29" t="s">
        <v>35</v>
      </c>
      <c r="L146" s="28">
        <f t="shared" si="19"/>
        <v>0</v>
      </c>
      <c r="M146" s="29">
        <v>300</v>
      </c>
      <c r="N146" s="28">
        <f t="shared" si="20"/>
        <v>0</v>
      </c>
    </row>
    <row r="147" spans="1:14" x14ac:dyDescent="0.2">
      <c r="A147" s="27" t="s">
        <v>378</v>
      </c>
      <c r="B147" s="32">
        <f t="shared" si="14"/>
        <v>6</v>
      </c>
      <c r="C147" s="29" t="s">
        <v>109</v>
      </c>
      <c r="D147" s="28">
        <f t="shared" si="15"/>
        <v>0</v>
      </c>
      <c r="E147" s="29" t="s">
        <v>51</v>
      </c>
      <c r="F147" s="28">
        <f t="shared" si="16"/>
        <v>0</v>
      </c>
      <c r="G147" s="29" t="s">
        <v>66</v>
      </c>
      <c r="H147" s="28">
        <f t="shared" si="17"/>
        <v>0</v>
      </c>
      <c r="I147" s="29">
        <v>14</v>
      </c>
      <c r="J147" s="28">
        <f t="shared" si="18"/>
        <v>3</v>
      </c>
      <c r="K147" s="29" t="s">
        <v>35</v>
      </c>
      <c r="L147" s="28">
        <f t="shared" si="19"/>
        <v>0</v>
      </c>
      <c r="M147" s="29">
        <v>342</v>
      </c>
      <c r="N147" s="28">
        <f t="shared" si="20"/>
        <v>3</v>
      </c>
    </row>
    <row r="148" spans="1:14" x14ac:dyDescent="0.2">
      <c r="A148" s="27" t="s">
        <v>361</v>
      </c>
      <c r="B148" s="32">
        <f t="shared" si="14"/>
        <v>6</v>
      </c>
      <c r="C148" s="29" t="s">
        <v>109</v>
      </c>
      <c r="D148" s="28">
        <f t="shared" si="15"/>
        <v>0</v>
      </c>
      <c r="E148" s="29" t="s">
        <v>51</v>
      </c>
      <c r="F148" s="28">
        <f t="shared" si="16"/>
        <v>0</v>
      </c>
      <c r="G148" s="29" t="s">
        <v>66</v>
      </c>
      <c r="H148" s="28">
        <f t="shared" si="17"/>
        <v>0</v>
      </c>
      <c r="I148" s="29">
        <v>14</v>
      </c>
      <c r="J148" s="28">
        <f t="shared" si="18"/>
        <v>3</v>
      </c>
      <c r="K148" s="29" t="s">
        <v>35</v>
      </c>
      <c r="L148" s="28">
        <f t="shared" si="19"/>
        <v>0</v>
      </c>
      <c r="M148" s="29">
        <v>349</v>
      </c>
      <c r="N148" s="28">
        <f t="shared" si="20"/>
        <v>3</v>
      </c>
    </row>
    <row r="149" spans="1:14" x14ac:dyDescent="0.2">
      <c r="A149" s="27" t="s">
        <v>472</v>
      </c>
      <c r="B149" s="32">
        <f t="shared" si="14"/>
        <v>6</v>
      </c>
      <c r="C149" s="29" t="s">
        <v>51</v>
      </c>
      <c r="D149" s="28">
        <f t="shared" si="15"/>
        <v>0</v>
      </c>
      <c r="E149" s="29" t="s">
        <v>61</v>
      </c>
      <c r="F149" s="28">
        <f t="shared" si="16"/>
        <v>0</v>
      </c>
      <c r="G149" s="29" t="s">
        <v>118</v>
      </c>
      <c r="H149" s="28">
        <f t="shared" si="17"/>
        <v>0</v>
      </c>
      <c r="I149" s="29">
        <v>14</v>
      </c>
      <c r="J149" s="28">
        <f t="shared" si="18"/>
        <v>3</v>
      </c>
      <c r="K149" s="29" t="s">
        <v>35</v>
      </c>
      <c r="L149" s="28">
        <f t="shared" si="19"/>
        <v>0</v>
      </c>
      <c r="M149" s="29">
        <v>352</v>
      </c>
      <c r="N149" s="28">
        <f t="shared" si="20"/>
        <v>3</v>
      </c>
    </row>
    <row r="150" spans="1:14" x14ac:dyDescent="0.2">
      <c r="A150" s="27" t="s">
        <v>299</v>
      </c>
      <c r="B150" s="32">
        <f t="shared" si="14"/>
        <v>6</v>
      </c>
      <c r="C150" s="29" t="s">
        <v>109</v>
      </c>
      <c r="D150" s="28">
        <f t="shared" si="15"/>
        <v>0</v>
      </c>
      <c r="E150" s="29" t="s">
        <v>119</v>
      </c>
      <c r="F150" s="28">
        <f t="shared" si="16"/>
        <v>0</v>
      </c>
      <c r="G150" s="29" t="s">
        <v>61</v>
      </c>
      <c r="H150" s="28">
        <f t="shared" si="17"/>
        <v>0</v>
      </c>
      <c r="I150" s="29">
        <v>14</v>
      </c>
      <c r="J150" s="28">
        <f t="shared" si="18"/>
        <v>3</v>
      </c>
      <c r="K150" s="29" t="s">
        <v>35</v>
      </c>
      <c r="L150" s="28">
        <f t="shared" si="19"/>
        <v>0</v>
      </c>
      <c r="M150" s="29">
        <v>345</v>
      </c>
      <c r="N150" s="28">
        <f t="shared" si="20"/>
        <v>3</v>
      </c>
    </row>
    <row r="151" spans="1:14" x14ac:dyDescent="0.2">
      <c r="A151" s="27" t="s">
        <v>311</v>
      </c>
      <c r="B151" s="32">
        <f t="shared" si="14"/>
        <v>5</v>
      </c>
      <c r="C151" s="29" t="s">
        <v>109</v>
      </c>
      <c r="D151" s="28">
        <f t="shared" si="15"/>
        <v>0</v>
      </c>
      <c r="E151" s="29" t="s">
        <v>51</v>
      </c>
      <c r="F151" s="28">
        <f t="shared" si="16"/>
        <v>0</v>
      </c>
      <c r="G151" s="29" t="s">
        <v>66</v>
      </c>
      <c r="H151" s="28">
        <f t="shared" si="17"/>
        <v>0</v>
      </c>
      <c r="I151" s="29">
        <v>19</v>
      </c>
      <c r="J151" s="28">
        <f t="shared" si="18"/>
        <v>1</v>
      </c>
      <c r="K151" s="29" t="s">
        <v>37</v>
      </c>
      <c r="L151" s="28">
        <f t="shared" si="19"/>
        <v>3</v>
      </c>
      <c r="M151" s="29">
        <v>337</v>
      </c>
      <c r="N151" s="28">
        <f t="shared" si="20"/>
        <v>1</v>
      </c>
    </row>
    <row r="152" spans="1:14" x14ac:dyDescent="0.2">
      <c r="A152" s="27" t="s">
        <v>440</v>
      </c>
      <c r="B152" s="32">
        <f t="shared" si="14"/>
        <v>5</v>
      </c>
      <c r="C152" s="29" t="s">
        <v>61</v>
      </c>
      <c r="D152" s="28">
        <f t="shared" si="15"/>
        <v>0</v>
      </c>
      <c r="E152" s="29" t="s">
        <v>109</v>
      </c>
      <c r="F152" s="28">
        <f t="shared" si="16"/>
        <v>0</v>
      </c>
      <c r="G152" s="29" t="s">
        <v>51</v>
      </c>
      <c r="H152" s="28">
        <f t="shared" si="17"/>
        <v>0</v>
      </c>
      <c r="I152" s="29">
        <v>13</v>
      </c>
      <c r="J152" s="28">
        <f t="shared" si="18"/>
        <v>1</v>
      </c>
      <c r="K152" s="29" t="s">
        <v>37</v>
      </c>
      <c r="L152" s="28">
        <f t="shared" si="19"/>
        <v>3</v>
      </c>
      <c r="M152" s="29">
        <v>340</v>
      </c>
      <c r="N152" s="28">
        <f t="shared" si="20"/>
        <v>1</v>
      </c>
    </row>
    <row r="153" spans="1:14" x14ac:dyDescent="0.2">
      <c r="A153" s="27" t="s">
        <v>200</v>
      </c>
      <c r="B153" s="32">
        <f t="shared" si="14"/>
        <v>5</v>
      </c>
      <c r="C153" s="29" t="s">
        <v>66</v>
      </c>
      <c r="D153" s="28">
        <f t="shared" si="15"/>
        <v>0</v>
      </c>
      <c r="E153" s="29" t="s">
        <v>61</v>
      </c>
      <c r="F153" s="28">
        <f t="shared" si="16"/>
        <v>0</v>
      </c>
      <c r="G153" s="29" t="s">
        <v>118</v>
      </c>
      <c r="H153" s="28">
        <f t="shared" si="17"/>
        <v>0</v>
      </c>
      <c r="I153" s="29">
        <v>12</v>
      </c>
      <c r="J153" s="28">
        <f t="shared" si="18"/>
        <v>1</v>
      </c>
      <c r="K153" s="29" t="s">
        <v>37</v>
      </c>
      <c r="L153" s="28">
        <f t="shared" si="19"/>
        <v>3</v>
      </c>
      <c r="M153" s="29">
        <v>320</v>
      </c>
      <c r="N153" s="28">
        <f t="shared" si="20"/>
        <v>1</v>
      </c>
    </row>
    <row r="154" spans="1:14" x14ac:dyDescent="0.2">
      <c r="A154" s="27" t="s">
        <v>529</v>
      </c>
      <c r="B154" s="32">
        <f t="shared" si="14"/>
        <v>5</v>
      </c>
      <c r="C154" s="29" t="s">
        <v>61</v>
      </c>
      <c r="D154" s="28">
        <f t="shared" si="15"/>
        <v>0</v>
      </c>
      <c r="E154" s="29" t="s">
        <v>119</v>
      </c>
      <c r="F154" s="28">
        <f t="shared" si="16"/>
        <v>0</v>
      </c>
      <c r="G154" s="29" t="s">
        <v>118</v>
      </c>
      <c r="H154" s="28">
        <f t="shared" si="17"/>
        <v>0</v>
      </c>
      <c r="I154" s="29">
        <v>23</v>
      </c>
      <c r="J154" s="28">
        <f t="shared" si="18"/>
        <v>0</v>
      </c>
      <c r="K154" s="29" t="s">
        <v>35</v>
      </c>
      <c r="L154" s="28">
        <f t="shared" si="19"/>
        <v>0</v>
      </c>
      <c r="M154" s="29">
        <v>357</v>
      </c>
      <c r="N154" s="28">
        <f t="shared" si="20"/>
        <v>5</v>
      </c>
    </row>
    <row r="155" spans="1:14" x14ac:dyDescent="0.2">
      <c r="A155" s="27" t="s">
        <v>532</v>
      </c>
      <c r="B155" s="32">
        <f t="shared" si="14"/>
        <v>5</v>
      </c>
      <c r="C155" s="29" t="s">
        <v>66</v>
      </c>
      <c r="D155" s="28">
        <f t="shared" si="15"/>
        <v>0</v>
      </c>
      <c r="E155" s="29" t="s">
        <v>51</v>
      </c>
      <c r="F155" s="28">
        <f t="shared" si="16"/>
        <v>0</v>
      </c>
      <c r="G155" s="29" t="s">
        <v>118</v>
      </c>
      <c r="H155" s="28">
        <f t="shared" si="17"/>
        <v>0</v>
      </c>
      <c r="I155" s="29">
        <v>12</v>
      </c>
      <c r="J155" s="28">
        <f t="shared" si="18"/>
        <v>1</v>
      </c>
      <c r="K155" s="29" t="s">
        <v>37</v>
      </c>
      <c r="L155" s="28">
        <f t="shared" si="19"/>
        <v>3</v>
      </c>
      <c r="M155" s="29">
        <v>340</v>
      </c>
      <c r="N155" s="28">
        <f t="shared" si="20"/>
        <v>1</v>
      </c>
    </row>
    <row r="156" spans="1:14" x14ac:dyDescent="0.2">
      <c r="A156" s="27" t="s">
        <v>204</v>
      </c>
      <c r="B156" s="32">
        <f t="shared" si="14"/>
        <v>5</v>
      </c>
      <c r="C156" s="29" t="s">
        <v>51</v>
      </c>
      <c r="D156" s="28">
        <f t="shared" si="15"/>
        <v>0</v>
      </c>
      <c r="E156" s="29" t="s">
        <v>91</v>
      </c>
      <c r="F156" s="28">
        <f t="shared" si="16"/>
        <v>0</v>
      </c>
      <c r="G156" s="29" t="s">
        <v>61</v>
      </c>
      <c r="H156" s="28">
        <f t="shared" si="17"/>
        <v>0</v>
      </c>
      <c r="I156" s="29">
        <v>11</v>
      </c>
      <c r="J156" s="28">
        <f t="shared" si="18"/>
        <v>1</v>
      </c>
      <c r="K156" s="29" t="s">
        <v>37</v>
      </c>
      <c r="L156" s="28">
        <f t="shared" si="19"/>
        <v>3</v>
      </c>
      <c r="M156" s="29">
        <v>341</v>
      </c>
      <c r="N156" s="28">
        <f t="shared" si="20"/>
        <v>1</v>
      </c>
    </row>
    <row r="157" spans="1:14" x14ac:dyDescent="0.2">
      <c r="A157" s="27" t="s">
        <v>283</v>
      </c>
      <c r="B157" s="32">
        <f t="shared" si="14"/>
        <v>5</v>
      </c>
      <c r="C157" s="29" t="s">
        <v>66</v>
      </c>
      <c r="D157" s="28">
        <f t="shared" si="15"/>
        <v>0</v>
      </c>
      <c r="E157" s="29" t="s">
        <v>61</v>
      </c>
      <c r="F157" s="28">
        <f t="shared" si="16"/>
        <v>0</v>
      </c>
      <c r="G157" s="29" t="s">
        <v>118</v>
      </c>
      <c r="H157" s="28">
        <f t="shared" si="17"/>
        <v>0</v>
      </c>
      <c r="I157" s="29">
        <v>13</v>
      </c>
      <c r="J157" s="28">
        <f t="shared" si="18"/>
        <v>1</v>
      </c>
      <c r="K157" s="29" t="s">
        <v>37</v>
      </c>
      <c r="L157" s="28">
        <f t="shared" si="19"/>
        <v>3</v>
      </c>
      <c r="M157" s="29">
        <v>333</v>
      </c>
      <c r="N157" s="28">
        <f t="shared" si="20"/>
        <v>1</v>
      </c>
    </row>
    <row r="158" spans="1:14" x14ac:dyDescent="0.2">
      <c r="A158" s="27" t="s">
        <v>332</v>
      </c>
      <c r="B158" s="32">
        <f t="shared" si="14"/>
        <v>5</v>
      </c>
      <c r="C158" s="29" t="s">
        <v>119</v>
      </c>
      <c r="D158" s="28">
        <f t="shared" si="15"/>
        <v>0</v>
      </c>
      <c r="E158" s="29" t="s">
        <v>61</v>
      </c>
      <c r="F158" s="28">
        <f t="shared" si="16"/>
        <v>0</v>
      </c>
      <c r="G158" s="29" t="s">
        <v>118</v>
      </c>
      <c r="H158" s="28">
        <f t="shared" si="17"/>
        <v>0</v>
      </c>
      <c r="I158" s="29">
        <v>16</v>
      </c>
      <c r="J158" s="28">
        <f t="shared" si="18"/>
        <v>5</v>
      </c>
      <c r="K158" s="29" t="s">
        <v>35</v>
      </c>
      <c r="L158" s="28">
        <f t="shared" si="19"/>
        <v>0</v>
      </c>
      <c r="M158" s="29">
        <v>310</v>
      </c>
      <c r="N158" s="28">
        <f t="shared" si="20"/>
        <v>0</v>
      </c>
    </row>
    <row r="159" spans="1:14" x14ac:dyDescent="0.2">
      <c r="A159" s="27" t="s">
        <v>239</v>
      </c>
      <c r="B159" s="32">
        <f t="shared" si="14"/>
        <v>5</v>
      </c>
      <c r="C159" s="29" t="s">
        <v>109</v>
      </c>
      <c r="D159" s="28">
        <f t="shared" si="15"/>
        <v>0</v>
      </c>
      <c r="E159" s="29" t="s">
        <v>61</v>
      </c>
      <c r="F159" s="28">
        <f t="shared" si="16"/>
        <v>0</v>
      </c>
      <c r="G159" s="29" t="s">
        <v>66</v>
      </c>
      <c r="H159" s="28">
        <f t="shared" si="17"/>
        <v>0</v>
      </c>
      <c r="I159" s="29">
        <v>11</v>
      </c>
      <c r="J159" s="28">
        <f t="shared" si="18"/>
        <v>1</v>
      </c>
      <c r="K159" s="29" t="s">
        <v>37</v>
      </c>
      <c r="L159" s="28">
        <f t="shared" si="19"/>
        <v>3</v>
      </c>
      <c r="M159" s="29">
        <v>330</v>
      </c>
      <c r="N159" s="28">
        <f t="shared" si="20"/>
        <v>1</v>
      </c>
    </row>
    <row r="160" spans="1:14" x14ac:dyDescent="0.2">
      <c r="A160" s="27" t="s">
        <v>351</v>
      </c>
      <c r="B160" s="32">
        <f t="shared" si="14"/>
        <v>5</v>
      </c>
      <c r="C160" s="29" t="s">
        <v>66</v>
      </c>
      <c r="D160" s="28">
        <f t="shared" si="15"/>
        <v>0</v>
      </c>
      <c r="E160" s="29" t="s">
        <v>51</v>
      </c>
      <c r="F160" s="28">
        <f t="shared" si="16"/>
        <v>0</v>
      </c>
      <c r="G160" s="29" t="s">
        <v>118</v>
      </c>
      <c r="H160" s="28">
        <f t="shared" si="17"/>
        <v>0</v>
      </c>
      <c r="I160" s="29">
        <v>13</v>
      </c>
      <c r="J160" s="28">
        <f t="shared" si="18"/>
        <v>1</v>
      </c>
      <c r="K160" s="29" t="s">
        <v>37</v>
      </c>
      <c r="L160" s="28">
        <f t="shared" si="19"/>
        <v>3</v>
      </c>
      <c r="M160" s="29">
        <v>341</v>
      </c>
      <c r="N160" s="28">
        <f t="shared" si="20"/>
        <v>1</v>
      </c>
    </row>
    <row r="161" spans="1:14" x14ac:dyDescent="0.2">
      <c r="A161" s="27" t="s">
        <v>300</v>
      </c>
      <c r="B161" s="32">
        <f t="shared" si="14"/>
        <v>5</v>
      </c>
      <c r="C161" s="29" t="s">
        <v>51</v>
      </c>
      <c r="D161" s="28">
        <f t="shared" si="15"/>
        <v>0</v>
      </c>
      <c r="E161" s="29" t="s">
        <v>61</v>
      </c>
      <c r="F161" s="28">
        <f t="shared" si="16"/>
        <v>0</v>
      </c>
      <c r="G161" s="29" t="s">
        <v>118</v>
      </c>
      <c r="H161" s="28">
        <f t="shared" si="17"/>
        <v>0</v>
      </c>
      <c r="I161" s="29">
        <v>12</v>
      </c>
      <c r="J161" s="28">
        <f t="shared" si="18"/>
        <v>1</v>
      </c>
      <c r="K161" s="29" t="s">
        <v>37</v>
      </c>
      <c r="L161" s="28">
        <f t="shared" si="19"/>
        <v>3</v>
      </c>
      <c r="M161" s="29">
        <v>340</v>
      </c>
      <c r="N161" s="28">
        <f t="shared" si="20"/>
        <v>1</v>
      </c>
    </row>
    <row r="162" spans="1:14" x14ac:dyDescent="0.2">
      <c r="A162" s="27" t="s">
        <v>466</v>
      </c>
      <c r="B162" s="32">
        <f t="shared" si="14"/>
        <v>5</v>
      </c>
      <c r="C162" s="29" t="s">
        <v>61</v>
      </c>
      <c r="D162" s="28">
        <f t="shared" si="15"/>
        <v>0</v>
      </c>
      <c r="E162" s="29" t="s">
        <v>51</v>
      </c>
      <c r="F162" s="28">
        <f t="shared" si="16"/>
        <v>0</v>
      </c>
      <c r="G162" s="29" t="s">
        <v>118</v>
      </c>
      <c r="H162" s="28">
        <f t="shared" si="17"/>
        <v>0</v>
      </c>
      <c r="I162" s="29">
        <v>12</v>
      </c>
      <c r="J162" s="28">
        <f t="shared" si="18"/>
        <v>1</v>
      </c>
      <c r="K162" s="29" t="s">
        <v>37</v>
      </c>
      <c r="L162" s="28">
        <f t="shared" si="19"/>
        <v>3</v>
      </c>
      <c r="M162" s="29">
        <v>320</v>
      </c>
      <c r="N162" s="28">
        <f t="shared" si="20"/>
        <v>1</v>
      </c>
    </row>
    <row r="163" spans="1:14" x14ac:dyDescent="0.2">
      <c r="A163" s="27" t="s">
        <v>497</v>
      </c>
      <c r="B163" s="32">
        <f t="shared" si="14"/>
        <v>5</v>
      </c>
      <c r="C163" s="29" t="s">
        <v>61</v>
      </c>
      <c r="D163" s="28">
        <f t="shared" si="15"/>
        <v>0</v>
      </c>
      <c r="E163" s="29" t="s">
        <v>51</v>
      </c>
      <c r="F163" s="28">
        <f t="shared" si="16"/>
        <v>0</v>
      </c>
      <c r="G163" s="29" t="s">
        <v>66</v>
      </c>
      <c r="H163" s="28">
        <f t="shared" si="17"/>
        <v>0</v>
      </c>
      <c r="I163" s="29">
        <v>13</v>
      </c>
      <c r="J163" s="28">
        <f t="shared" si="18"/>
        <v>1</v>
      </c>
      <c r="K163" s="29" t="s">
        <v>37</v>
      </c>
      <c r="L163" s="28">
        <f t="shared" si="19"/>
        <v>3</v>
      </c>
      <c r="M163" s="29">
        <v>335</v>
      </c>
      <c r="N163" s="28">
        <f t="shared" si="20"/>
        <v>1</v>
      </c>
    </row>
    <row r="164" spans="1:14" x14ac:dyDescent="0.2">
      <c r="A164" s="27" t="s">
        <v>387</v>
      </c>
      <c r="B164" s="32">
        <f t="shared" si="14"/>
        <v>5</v>
      </c>
      <c r="C164" s="29" t="s">
        <v>51</v>
      </c>
      <c r="D164" s="28">
        <f t="shared" si="15"/>
        <v>0</v>
      </c>
      <c r="E164" s="29" t="s">
        <v>109</v>
      </c>
      <c r="F164" s="28">
        <f t="shared" si="16"/>
        <v>0</v>
      </c>
      <c r="G164" s="29" t="s">
        <v>118</v>
      </c>
      <c r="H164" s="28">
        <f t="shared" si="17"/>
        <v>0</v>
      </c>
      <c r="I164" s="29">
        <v>12</v>
      </c>
      <c r="J164" s="28">
        <f t="shared" si="18"/>
        <v>1</v>
      </c>
      <c r="K164" s="29" t="s">
        <v>37</v>
      </c>
      <c r="L164" s="28">
        <f t="shared" si="19"/>
        <v>3</v>
      </c>
      <c r="M164" s="29">
        <v>325</v>
      </c>
      <c r="N164" s="28">
        <f t="shared" si="20"/>
        <v>1</v>
      </c>
    </row>
    <row r="165" spans="1:14" x14ac:dyDescent="0.2">
      <c r="A165" s="27" t="s">
        <v>469</v>
      </c>
      <c r="B165" s="32">
        <f t="shared" si="14"/>
        <v>5</v>
      </c>
      <c r="C165" s="29" t="s">
        <v>66</v>
      </c>
      <c r="D165" s="28">
        <f t="shared" si="15"/>
        <v>0</v>
      </c>
      <c r="E165" s="29" t="s">
        <v>109</v>
      </c>
      <c r="F165" s="28">
        <f t="shared" si="16"/>
        <v>0</v>
      </c>
      <c r="G165" s="29" t="s">
        <v>118</v>
      </c>
      <c r="H165" s="28">
        <f t="shared" si="17"/>
        <v>0</v>
      </c>
      <c r="I165" s="29">
        <v>11</v>
      </c>
      <c r="J165" s="28">
        <f t="shared" si="18"/>
        <v>1</v>
      </c>
      <c r="K165" s="29" t="s">
        <v>37</v>
      </c>
      <c r="L165" s="28">
        <f t="shared" si="19"/>
        <v>3</v>
      </c>
      <c r="M165" s="29">
        <v>339</v>
      </c>
      <c r="N165" s="28">
        <f t="shared" si="20"/>
        <v>1</v>
      </c>
    </row>
    <row r="166" spans="1:14" x14ac:dyDescent="0.2">
      <c r="A166" s="27" t="s">
        <v>198</v>
      </c>
      <c r="B166" s="32">
        <f t="shared" si="14"/>
        <v>5</v>
      </c>
      <c r="C166" s="29" t="s">
        <v>61</v>
      </c>
      <c r="D166" s="28">
        <f t="shared" si="15"/>
        <v>0</v>
      </c>
      <c r="E166" s="29" t="s">
        <v>51</v>
      </c>
      <c r="F166" s="28">
        <f t="shared" si="16"/>
        <v>0</v>
      </c>
      <c r="G166" s="29" t="s">
        <v>118</v>
      </c>
      <c r="H166" s="28">
        <f t="shared" si="17"/>
        <v>0</v>
      </c>
      <c r="I166" s="29">
        <v>13</v>
      </c>
      <c r="J166" s="28">
        <f t="shared" si="18"/>
        <v>1</v>
      </c>
      <c r="K166" s="29" t="s">
        <v>37</v>
      </c>
      <c r="L166" s="28">
        <f t="shared" si="19"/>
        <v>3</v>
      </c>
      <c r="M166" s="29">
        <v>325</v>
      </c>
      <c r="N166" s="28">
        <f t="shared" si="20"/>
        <v>1</v>
      </c>
    </row>
    <row r="167" spans="1:14" x14ac:dyDescent="0.2">
      <c r="A167" s="27" t="s">
        <v>248</v>
      </c>
      <c r="B167" s="32">
        <f t="shared" si="14"/>
        <v>5</v>
      </c>
      <c r="C167" s="29" t="s">
        <v>61</v>
      </c>
      <c r="D167" s="28">
        <f t="shared" si="15"/>
        <v>0</v>
      </c>
      <c r="E167" s="29" t="s">
        <v>51</v>
      </c>
      <c r="F167" s="28">
        <f t="shared" si="16"/>
        <v>0</v>
      </c>
      <c r="G167" s="29" t="s">
        <v>118</v>
      </c>
      <c r="H167" s="28">
        <f t="shared" si="17"/>
        <v>0</v>
      </c>
      <c r="I167" s="29">
        <v>11</v>
      </c>
      <c r="J167" s="28">
        <f t="shared" si="18"/>
        <v>1</v>
      </c>
      <c r="K167" s="29" t="s">
        <v>37</v>
      </c>
      <c r="L167" s="28">
        <f t="shared" si="19"/>
        <v>3</v>
      </c>
      <c r="M167" s="29">
        <v>333</v>
      </c>
      <c r="N167" s="28">
        <f t="shared" si="20"/>
        <v>1</v>
      </c>
    </row>
    <row r="168" spans="1:14" x14ac:dyDescent="0.2">
      <c r="A168" s="27" t="s">
        <v>141</v>
      </c>
      <c r="B168" s="32">
        <f t="shared" si="14"/>
        <v>5</v>
      </c>
      <c r="C168" s="29" t="s">
        <v>66</v>
      </c>
      <c r="D168" s="28">
        <f t="shared" si="15"/>
        <v>0</v>
      </c>
      <c r="E168" s="29" t="s">
        <v>61</v>
      </c>
      <c r="F168" s="28">
        <f t="shared" si="16"/>
        <v>0</v>
      </c>
      <c r="G168" s="29" t="s">
        <v>119</v>
      </c>
      <c r="H168" s="28">
        <f t="shared" si="17"/>
        <v>0</v>
      </c>
      <c r="I168" s="29">
        <v>12</v>
      </c>
      <c r="J168" s="28">
        <f t="shared" si="18"/>
        <v>1</v>
      </c>
      <c r="K168" s="29" t="s">
        <v>37</v>
      </c>
      <c r="L168" s="28">
        <f t="shared" si="19"/>
        <v>3</v>
      </c>
      <c r="M168" s="29">
        <v>333</v>
      </c>
      <c r="N168" s="28">
        <f t="shared" si="20"/>
        <v>1</v>
      </c>
    </row>
    <row r="169" spans="1:14" x14ac:dyDescent="0.2">
      <c r="A169" s="27" t="s">
        <v>168</v>
      </c>
      <c r="B169" s="32">
        <f t="shared" si="14"/>
        <v>4</v>
      </c>
      <c r="C169" s="29" t="s">
        <v>109</v>
      </c>
      <c r="D169" s="28">
        <f t="shared" si="15"/>
        <v>0</v>
      </c>
      <c r="E169" s="29" t="s">
        <v>91</v>
      </c>
      <c r="F169" s="28">
        <f t="shared" si="16"/>
        <v>0</v>
      </c>
      <c r="G169" s="29" t="s">
        <v>66</v>
      </c>
      <c r="H169" s="28">
        <f t="shared" si="17"/>
        <v>0</v>
      </c>
      <c r="I169" s="29">
        <v>13</v>
      </c>
      <c r="J169" s="28">
        <f t="shared" si="18"/>
        <v>1</v>
      </c>
      <c r="K169" s="29" t="s">
        <v>35</v>
      </c>
      <c r="L169" s="28">
        <f t="shared" si="19"/>
        <v>0</v>
      </c>
      <c r="M169" s="29">
        <v>353</v>
      </c>
      <c r="N169" s="28">
        <f t="shared" si="20"/>
        <v>3</v>
      </c>
    </row>
    <row r="170" spans="1:14" x14ac:dyDescent="0.2">
      <c r="A170" s="27" t="s">
        <v>178</v>
      </c>
      <c r="B170" s="32">
        <f t="shared" si="14"/>
        <v>4</v>
      </c>
      <c r="C170" s="29" t="s">
        <v>61</v>
      </c>
      <c r="D170" s="28">
        <f t="shared" si="15"/>
        <v>0</v>
      </c>
      <c r="E170" s="29" t="s">
        <v>109</v>
      </c>
      <c r="F170" s="28">
        <f t="shared" si="16"/>
        <v>0</v>
      </c>
      <c r="G170" s="29" t="s">
        <v>118</v>
      </c>
      <c r="H170" s="28">
        <f t="shared" si="17"/>
        <v>0</v>
      </c>
      <c r="I170" s="29">
        <v>15</v>
      </c>
      <c r="J170" s="28">
        <f t="shared" si="18"/>
        <v>3</v>
      </c>
      <c r="K170" s="29" t="s">
        <v>35</v>
      </c>
      <c r="L170" s="28">
        <f t="shared" si="19"/>
        <v>0</v>
      </c>
      <c r="M170" s="29">
        <v>330</v>
      </c>
      <c r="N170" s="28">
        <f t="shared" si="20"/>
        <v>1</v>
      </c>
    </row>
    <row r="171" spans="1:14" x14ac:dyDescent="0.2">
      <c r="A171" s="27" t="s">
        <v>493</v>
      </c>
      <c r="B171" s="32">
        <f t="shared" si="14"/>
        <v>4</v>
      </c>
      <c r="C171" s="29" t="s">
        <v>109</v>
      </c>
      <c r="D171" s="28">
        <f t="shared" si="15"/>
        <v>0</v>
      </c>
      <c r="E171" s="29" t="s">
        <v>51</v>
      </c>
      <c r="F171" s="28">
        <f t="shared" si="16"/>
        <v>0</v>
      </c>
      <c r="G171" s="29" t="s">
        <v>119</v>
      </c>
      <c r="H171" s="28">
        <f t="shared" si="17"/>
        <v>0</v>
      </c>
      <c r="I171" s="29">
        <v>15</v>
      </c>
      <c r="J171" s="28">
        <f t="shared" si="18"/>
        <v>3</v>
      </c>
      <c r="K171" s="29" t="s">
        <v>35</v>
      </c>
      <c r="L171" s="28">
        <f t="shared" si="19"/>
        <v>0</v>
      </c>
      <c r="M171" s="29">
        <v>320</v>
      </c>
      <c r="N171" s="28">
        <f t="shared" si="20"/>
        <v>1</v>
      </c>
    </row>
    <row r="172" spans="1:14" x14ac:dyDescent="0.2">
      <c r="A172" s="27" t="s">
        <v>308</v>
      </c>
      <c r="B172" s="32">
        <f t="shared" si="14"/>
        <v>4</v>
      </c>
      <c r="C172" s="29" t="s">
        <v>61</v>
      </c>
      <c r="D172" s="28">
        <f t="shared" si="15"/>
        <v>0</v>
      </c>
      <c r="E172" s="29" t="s">
        <v>119</v>
      </c>
      <c r="F172" s="28">
        <f t="shared" si="16"/>
        <v>0</v>
      </c>
      <c r="G172" s="29" t="s">
        <v>118</v>
      </c>
      <c r="H172" s="28">
        <f t="shared" si="17"/>
        <v>0</v>
      </c>
      <c r="I172" s="29">
        <v>14</v>
      </c>
      <c r="J172" s="28">
        <f t="shared" si="18"/>
        <v>3</v>
      </c>
      <c r="K172" s="29" t="s">
        <v>35</v>
      </c>
      <c r="L172" s="28">
        <f t="shared" si="19"/>
        <v>0</v>
      </c>
      <c r="M172" s="29">
        <v>337</v>
      </c>
      <c r="N172" s="28">
        <f t="shared" si="20"/>
        <v>1</v>
      </c>
    </row>
    <row r="173" spans="1:14" x14ac:dyDescent="0.2">
      <c r="A173" s="27" t="s">
        <v>190</v>
      </c>
      <c r="B173" s="32">
        <f t="shared" si="14"/>
        <v>4</v>
      </c>
      <c r="C173" s="29" t="s">
        <v>66</v>
      </c>
      <c r="D173" s="28">
        <f t="shared" si="15"/>
        <v>0</v>
      </c>
      <c r="E173" s="29" t="s">
        <v>51</v>
      </c>
      <c r="F173" s="28">
        <f t="shared" si="16"/>
        <v>0</v>
      </c>
      <c r="G173" s="29" t="s">
        <v>119</v>
      </c>
      <c r="H173" s="28">
        <f t="shared" si="17"/>
        <v>0</v>
      </c>
      <c r="I173" s="29">
        <v>14</v>
      </c>
      <c r="J173" s="28">
        <f t="shared" si="18"/>
        <v>3</v>
      </c>
      <c r="K173" s="29" t="s">
        <v>35</v>
      </c>
      <c r="L173" s="28">
        <f t="shared" si="19"/>
        <v>0</v>
      </c>
      <c r="M173" s="29">
        <v>335</v>
      </c>
      <c r="N173" s="28">
        <f t="shared" si="20"/>
        <v>1</v>
      </c>
    </row>
    <row r="174" spans="1:14" x14ac:dyDescent="0.2">
      <c r="A174" s="27" t="s">
        <v>415</v>
      </c>
      <c r="B174" s="32">
        <f t="shared" si="14"/>
        <v>4</v>
      </c>
      <c r="C174" s="29" t="s">
        <v>119</v>
      </c>
      <c r="D174" s="28">
        <f t="shared" si="15"/>
        <v>0</v>
      </c>
      <c r="E174" s="29" t="s">
        <v>61</v>
      </c>
      <c r="F174" s="28">
        <f t="shared" si="16"/>
        <v>0</v>
      </c>
      <c r="G174" s="29" t="s">
        <v>66</v>
      </c>
      <c r="H174" s="28">
        <f t="shared" si="17"/>
        <v>0</v>
      </c>
      <c r="I174" s="29">
        <v>13</v>
      </c>
      <c r="J174" s="28">
        <f t="shared" si="18"/>
        <v>1</v>
      </c>
      <c r="K174" s="29" t="s">
        <v>81</v>
      </c>
      <c r="L174" s="28">
        <f t="shared" si="19"/>
        <v>0</v>
      </c>
      <c r="M174" s="29">
        <v>385</v>
      </c>
      <c r="N174" s="28">
        <f t="shared" si="20"/>
        <v>3</v>
      </c>
    </row>
    <row r="175" spans="1:14" x14ac:dyDescent="0.2">
      <c r="A175" s="27" t="s">
        <v>235</v>
      </c>
      <c r="B175" s="32">
        <f t="shared" si="14"/>
        <v>4</v>
      </c>
      <c r="C175" s="29" t="s">
        <v>119</v>
      </c>
      <c r="D175" s="28">
        <f t="shared" si="15"/>
        <v>0</v>
      </c>
      <c r="E175" s="29" t="s">
        <v>109</v>
      </c>
      <c r="F175" s="28">
        <f t="shared" si="16"/>
        <v>0</v>
      </c>
      <c r="G175" s="29" t="s">
        <v>61</v>
      </c>
      <c r="H175" s="28">
        <f t="shared" si="17"/>
        <v>0</v>
      </c>
      <c r="I175" s="29">
        <v>18</v>
      </c>
      <c r="J175" s="28">
        <f t="shared" si="18"/>
        <v>3</v>
      </c>
      <c r="K175" s="29" t="s">
        <v>35</v>
      </c>
      <c r="L175" s="28">
        <f t="shared" si="19"/>
        <v>0</v>
      </c>
      <c r="M175" s="29">
        <v>321</v>
      </c>
      <c r="N175" s="28">
        <f t="shared" si="20"/>
        <v>1</v>
      </c>
    </row>
    <row r="176" spans="1:14" x14ac:dyDescent="0.2">
      <c r="A176" s="27" t="s">
        <v>513</v>
      </c>
      <c r="B176" s="32">
        <f t="shared" si="14"/>
        <v>4</v>
      </c>
      <c r="C176" s="29" t="s">
        <v>66</v>
      </c>
      <c r="D176" s="28">
        <f t="shared" si="15"/>
        <v>0</v>
      </c>
      <c r="E176" s="29" t="s">
        <v>61</v>
      </c>
      <c r="F176" s="28">
        <f t="shared" si="16"/>
        <v>0</v>
      </c>
      <c r="G176" s="29" t="s">
        <v>118</v>
      </c>
      <c r="H176" s="28">
        <f t="shared" si="17"/>
        <v>0</v>
      </c>
      <c r="I176" s="29">
        <v>14</v>
      </c>
      <c r="J176" s="28">
        <f t="shared" si="18"/>
        <v>3</v>
      </c>
      <c r="K176" s="29" t="s">
        <v>35</v>
      </c>
      <c r="L176" s="28">
        <f t="shared" si="19"/>
        <v>0</v>
      </c>
      <c r="M176" s="29">
        <v>325</v>
      </c>
      <c r="N176" s="28">
        <f t="shared" si="20"/>
        <v>1</v>
      </c>
    </row>
    <row r="177" spans="1:14" x14ac:dyDescent="0.2">
      <c r="A177" s="27" t="s">
        <v>488</v>
      </c>
      <c r="B177" s="32">
        <f t="shared" si="14"/>
        <v>4</v>
      </c>
      <c r="C177" s="29" t="s">
        <v>66</v>
      </c>
      <c r="D177" s="28">
        <f t="shared" si="15"/>
        <v>0</v>
      </c>
      <c r="E177" s="29" t="s">
        <v>61</v>
      </c>
      <c r="F177" s="28">
        <f t="shared" si="16"/>
        <v>0</v>
      </c>
      <c r="G177" s="29" t="s">
        <v>118</v>
      </c>
      <c r="H177" s="28">
        <f t="shared" si="17"/>
        <v>0</v>
      </c>
      <c r="I177" s="29">
        <v>14</v>
      </c>
      <c r="J177" s="28">
        <f t="shared" si="18"/>
        <v>3</v>
      </c>
      <c r="K177" s="29" t="s">
        <v>35</v>
      </c>
      <c r="L177" s="28">
        <f t="shared" si="19"/>
        <v>0</v>
      </c>
      <c r="M177" s="29">
        <v>330</v>
      </c>
      <c r="N177" s="28">
        <f t="shared" si="20"/>
        <v>1</v>
      </c>
    </row>
    <row r="178" spans="1:14" x14ac:dyDescent="0.2">
      <c r="A178" s="27" t="s">
        <v>205</v>
      </c>
      <c r="B178" s="32">
        <f t="shared" si="14"/>
        <v>4</v>
      </c>
      <c r="C178" s="29" t="s">
        <v>66</v>
      </c>
      <c r="D178" s="28">
        <f t="shared" si="15"/>
        <v>0</v>
      </c>
      <c r="E178" s="29" t="s">
        <v>61</v>
      </c>
      <c r="F178" s="28">
        <f t="shared" si="16"/>
        <v>0</v>
      </c>
      <c r="G178" s="29" t="s">
        <v>118</v>
      </c>
      <c r="H178" s="28">
        <f t="shared" si="17"/>
        <v>0</v>
      </c>
      <c r="I178" s="29">
        <v>13</v>
      </c>
      <c r="J178" s="28">
        <f t="shared" si="18"/>
        <v>1</v>
      </c>
      <c r="K178" s="29" t="s">
        <v>35</v>
      </c>
      <c r="L178" s="28">
        <f t="shared" si="19"/>
        <v>0</v>
      </c>
      <c r="M178" s="29">
        <v>355</v>
      </c>
      <c r="N178" s="28">
        <f t="shared" si="20"/>
        <v>3</v>
      </c>
    </row>
    <row r="179" spans="1:14" x14ac:dyDescent="0.2">
      <c r="A179" s="27" t="s">
        <v>406</v>
      </c>
      <c r="B179" s="32">
        <f t="shared" si="14"/>
        <v>4</v>
      </c>
      <c r="C179" s="29" t="s">
        <v>66</v>
      </c>
      <c r="D179" s="28">
        <f t="shared" si="15"/>
        <v>0</v>
      </c>
      <c r="E179" s="29" t="s">
        <v>61</v>
      </c>
      <c r="F179" s="28">
        <f t="shared" si="16"/>
        <v>0</v>
      </c>
      <c r="G179" s="29" t="s">
        <v>109</v>
      </c>
      <c r="H179" s="28">
        <f t="shared" si="17"/>
        <v>0</v>
      </c>
      <c r="I179" s="29">
        <v>12</v>
      </c>
      <c r="J179" s="28">
        <f t="shared" si="18"/>
        <v>1</v>
      </c>
      <c r="K179" s="29" t="s">
        <v>35</v>
      </c>
      <c r="L179" s="28">
        <f t="shared" si="19"/>
        <v>0</v>
      </c>
      <c r="M179" s="29">
        <v>350</v>
      </c>
      <c r="N179" s="28">
        <f t="shared" si="20"/>
        <v>3</v>
      </c>
    </row>
    <row r="180" spans="1:14" x14ac:dyDescent="0.2">
      <c r="A180" s="27" t="s">
        <v>228</v>
      </c>
      <c r="B180" s="32">
        <f t="shared" si="14"/>
        <v>4</v>
      </c>
      <c r="C180" s="29" t="s">
        <v>119</v>
      </c>
      <c r="D180" s="28">
        <f t="shared" si="15"/>
        <v>0</v>
      </c>
      <c r="E180" s="29" t="s">
        <v>61</v>
      </c>
      <c r="F180" s="28">
        <f t="shared" si="16"/>
        <v>0</v>
      </c>
      <c r="G180" s="29" t="s">
        <v>66</v>
      </c>
      <c r="H180" s="28">
        <f t="shared" si="17"/>
        <v>0</v>
      </c>
      <c r="I180" s="29">
        <v>15</v>
      </c>
      <c r="J180" s="28">
        <f t="shared" si="18"/>
        <v>3</v>
      </c>
      <c r="K180" s="29" t="s">
        <v>35</v>
      </c>
      <c r="L180" s="28">
        <f t="shared" si="19"/>
        <v>0</v>
      </c>
      <c r="M180" s="29">
        <v>337</v>
      </c>
      <c r="N180" s="28">
        <f t="shared" si="20"/>
        <v>1</v>
      </c>
    </row>
    <row r="181" spans="1:14" x14ac:dyDescent="0.2">
      <c r="A181" s="27" t="s">
        <v>358</v>
      </c>
      <c r="B181" s="32">
        <f t="shared" si="14"/>
        <v>4</v>
      </c>
      <c r="C181" s="29" t="s">
        <v>61</v>
      </c>
      <c r="D181" s="28">
        <f t="shared" si="15"/>
        <v>0</v>
      </c>
      <c r="E181" s="29" t="s">
        <v>51</v>
      </c>
      <c r="F181" s="28">
        <f t="shared" si="16"/>
        <v>0</v>
      </c>
      <c r="G181" s="29" t="s">
        <v>118</v>
      </c>
      <c r="H181" s="28">
        <f t="shared" si="17"/>
        <v>0</v>
      </c>
      <c r="I181" s="29">
        <v>15</v>
      </c>
      <c r="J181" s="28">
        <f t="shared" si="18"/>
        <v>3</v>
      </c>
      <c r="K181" s="29" t="s">
        <v>35</v>
      </c>
      <c r="L181" s="28">
        <f t="shared" si="19"/>
        <v>0</v>
      </c>
      <c r="M181" s="29">
        <v>332</v>
      </c>
      <c r="N181" s="28">
        <f t="shared" si="20"/>
        <v>1</v>
      </c>
    </row>
    <row r="182" spans="1:14" x14ac:dyDescent="0.2">
      <c r="A182" s="27" t="s">
        <v>251</v>
      </c>
      <c r="B182" s="32">
        <f t="shared" si="14"/>
        <v>4</v>
      </c>
      <c r="C182" s="29" t="s">
        <v>66</v>
      </c>
      <c r="D182" s="28">
        <f t="shared" si="15"/>
        <v>0</v>
      </c>
      <c r="E182" s="29" t="s">
        <v>109</v>
      </c>
      <c r="F182" s="28">
        <f t="shared" si="16"/>
        <v>0</v>
      </c>
      <c r="G182" s="29" t="s">
        <v>118</v>
      </c>
      <c r="H182" s="28">
        <f t="shared" si="17"/>
        <v>0</v>
      </c>
      <c r="I182" s="29">
        <v>14</v>
      </c>
      <c r="J182" s="28">
        <f t="shared" si="18"/>
        <v>3</v>
      </c>
      <c r="K182" s="29" t="s">
        <v>38</v>
      </c>
      <c r="L182" s="28">
        <f t="shared" si="19"/>
        <v>0</v>
      </c>
      <c r="M182" s="29">
        <v>340</v>
      </c>
      <c r="N182" s="28">
        <f t="shared" si="20"/>
        <v>1</v>
      </c>
    </row>
    <row r="183" spans="1:14" x14ac:dyDescent="0.2">
      <c r="A183" s="27" t="s">
        <v>287</v>
      </c>
      <c r="B183" s="32">
        <f t="shared" si="14"/>
        <v>4</v>
      </c>
      <c r="C183" s="29" t="s">
        <v>51</v>
      </c>
      <c r="D183" s="28">
        <f t="shared" si="15"/>
        <v>0</v>
      </c>
      <c r="E183" s="29" t="s">
        <v>109</v>
      </c>
      <c r="F183" s="28">
        <f t="shared" si="16"/>
        <v>0</v>
      </c>
      <c r="G183" s="29" t="s">
        <v>118</v>
      </c>
      <c r="H183" s="28">
        <f t="shared" si="17"/>
        <v>0</v>
      </c>
      <c r="I183" s="29">
        <v>13</v>
      </c>
      <c r="J183" s="28">
        <f t="shared" si="18"/>
        <v>1</v>
      </c>
      <c r="K183" s="29" t="s">
        <v>35</v>
      </c>
      <c r="L183" s="28">
        <f t="shared" si="19"/>
        <v>0</v>
      </c>
      <c r="M183" s="29">
        <v>350</v>
      </c>
      <c r="N183" s="28">
        <f t="shared" si="20"/>
        <v>3</v>
      </c>
    </row>
    <row r="184" spans="1:14" x14ac:dyDescent="0.2">
      <c r="A184" s="27" t="s">
        <v>321</v>
      </c>
      <c r="B184" s="32">
        <f t="shared" si="14"/>
        <v>4</v>
      </c>
      <c r="C184" s="29" t="s">
        <v>109</v>
      </c>
      <c r="D184" s="28">
        <f t="shared" si="15"/>
        <v>0</v>
      </c>
      <c r="E184" s="29" t="s">
        <v>119</v>
      </c>
      <c r="F184" s="28">
        <f t="shared" si="16"/>
        <v>0</v>
      </c>
      <c r="G184" s="29" t="s">
        <v>66</v>
      </c>
      <c r="H184" s="28">
        <f t="shared" si="17"/>
        <v>0</v>
      </c>
      <c r="I184" s="29">
        <v>17</v>
      </c>
      <c r="J184" s="28">
        <f t="shared" si="18"/>
        <v>3</v>
      </c>
      <c r="K184" s="29" t="s">
        <v>35</v>
      </c>
      <c r="L184" s="28">
        <f t="shared" si="19"/>
        <v>0</v>
      </c>
      <c r="M184" s="29">
        <v>332</v>
      </c>
      <c r="N184" s="28">
        <f t="shared" si="20"/>
        <v>1</v>
      </c>
    </row>
    <row r="185" spans="1:14" x14ac:dyDescent="0.2">
      <c r="A185" s="27" t="s">
        <v>530</v>
      </c>
      <c r="B185" s="32">
        <f t="shared" si="14"/>
        <v>4</v>
      </c>
      <c r="C185" s="29" t="s">
        <v>66</v>
      </c>
      <c r="D185" s="28">
        <f t="shared" si="15"/>
        <v>0</v>
      </c>
      <c r="E185" s="29" t="s">
        <v>61</v>
      </c>
      <c r="F185" s="28">
        <f t="shared" si="16"/>
        <v>0</v>
      </c>
      <c r="G185" s="29" t="s">
        <v>118</v>
      </c>
      <c r="H185" s="28">
        <f t="shared" si="17"/>
        <v>0</v>
      </c>
      <c r="I185" s="29">
        <v>12</v>
      </c>
      <c r="J185" s="28">
        <f t="shared" si="18"/>
        <v>1</v>
      </c>
      <c r="K185" s="29" t="s">
        <v>37</v>
      </c>
      <c r="L185" s="28">
        <f t="shared" si="19"/>
        <v>3</v>
      </c>
      <c r="M185" s="29">
        <v>300</v>
      </c>
      <c r="N185" s="28">
        <f t="shared" si="20"/>
        <v>0</v>
      </c>
    </row>
    <row r="186" spans="1:14" x14ac:dyDescent="0.2">
      <c r="A186" s="27" t="s">
        <v>434</v>
      </c>
      <c r="B186" s="32">
        <f t="shared" si="14"/>
        <v>4</v>
      </c>
      <c r="C186" s="29" t="s">
        <v>109</v>
      </c>
      <c r="D186" s="28">
        <f t="shared" si="15"/>
        <v>0</v>
      </c>
      <c r="E186" s="29" t="s">
        <v>51</v>
      </c>
      <c r="F186" s="28">
        <f t="shared" si="16"/>
        <v>0</v>
      </c>
      <c r="G186" s="29" t="s">
        <v>66</v>
      </c>
      <c r="H186" s="28">
        <f t="shared" si="17"/>
        <v>0</v>
      </c>
      <c r="I186" s="29">
        <v>14</v>
      </c>
      <c r="J186" s="28">
        <f t="shared" si="18"/>
        <v>3</v>
      </c>
      <c r="K186" s="29" t="s">
        <v>35</v>
      </c>
      <c r="L186" s="28">
        <f t="shared" si="19"/>
        <v>0</v>
      </c>
      <c r="M186" s="29">
        <v>334</v>
      </c>
      <c r="N186" s="28">
        <f t="shared" si="20"/>
        <v>1</v>
      </c>
    </row>
    <row r="187" spans="1:14" x14ac:dyDescent="0.2">
      <c r="A187" s="27" t="s">
        <v>388</v>
      </c>
      <c r="B187" s="32">
        <f t="shared" si="14"/>
        <v>4</v>
      </c>
      <c r="C187" s="29" t="s">
        <v>66</v>
      </c>
      <c r="D187" s="28">
        <f t="shared" si="15"/>
        <v>0</v>
      </c>
      <c r="E187" s="29" t="s">
        <v>51</v>
      </c>
      <c r="F187" s="28">
        <f t="shared" si="16"/>
        <v>0</v>
      </c>
      <c r="G187" s="29" t="s">
        <v>109</v>
      </c>
      <c r="H187" s="28">
        <f t="shared" si="17"/>
        <v>0</v>
      </c>
      <c r="I187" s="29">
        <v>13</v>
      </c>
      <c r="J187" s="28">
        <f t="shared" si="18"/>
        <v>1</v>
      </c>
      <c r="K187" s="29" t="s">
        <v>35</v>
      </c>
      <c r="L187" s="28">
        <f t="shared" si="19"/>
        <v>0</v>
      </c>
      <c r="M187" s="29">
        <v>345</v>
      </c>
      <c r="N187" s="28">
        <f t="shared" si="20"/>
        <v>3</v>
      </c>
    </row>
    <row r="188" spans="1:14" x14ac:dyDescent="0.2">
      <c r="A188" s="27" t="s">
        <v>533</v>
      </c>
      <c r="B188" s="32">
        <f t="shared" si="14"/>
        <v>4</v>
      </c>
      <c r="C188" s="29" t="s">
        <v>91</v>
      </c>
      <c r="D188" s="28">
        <f t="shared" si="15"/>
        <v>0</v>
      </c>
      <c r="E188" s="29" t="s">
        <v>51</v>
      </c>
      <c r="F188" s="28">
        <f t="shared" si="16"/>
        <v>0</v>
      </c>
      <c r="G188" s="29" t="s">
        <v>118</v>
      </c>
      <c r="H188" s="28">
        <f t="shared" si="17"/>
        <v>0</v>
      </c>
      <c r="I188" s="29">
        <v>15</v>
      </c>
      <c r="J188" s="28">
        <f t="shared" si="18"/>
        <v>3</v>
      </c>
      <c r="K188" s="29" t="s">
        <v>81</v>
      </c>
      <c r="L188" s="28">
        <f t="shared" si="19"/>
        <v>0</v>
      </c>
      <c r="M188" s="29">
        <v>333</v>
      </c>
      <c r="N188" s="28">
        <f t="shared" si="20"/>
        <v>1</v>
      </c>
    </row>
    <row r="189" spans="1:14" x14ac:dyDescent="0.2">
      <c r="A189" s="27" t="s">
        <v>140</v>
      </c>
      <c r="B189" s="32">
        <f t="shared" si="14"/>
        <v>4</v>
      </c>
      <c r="C189" s="29" t="s">
        <v>66</v>
      </c>
      <c r="D189" s="28">
        <f t="shared" si="15"/>
        <v>0</v>
      </c>
      <c r="E189" s="29" t="s">
        <v>61</v>
      </c>
      <c r="F189" s="28">
        <f t="shared" si="16"/>
        <v>0</v>
      </c>
      <c r="G189" s="29" t="s">
        <v>118</v>
      </c>
      <c r="H189" s="28">
        <f t="shared" si="17"/>
        <v>0</v>
      </c>
      <c r="I189" s="29">
        <v>14</v>
      </c>
      <c r="J189" s="28">
        <f t="shared" si="18"/>
        <v>3</v>
      </c>
      <c r="K189" s="29" t="s">
        <v>35</v>
      </c>
      <c r="L189" s="28">
        <f t="shared" si="19"/>
        <v>0</v>
      </c>
      <c r="M189" s="29">
        <v>330</v>
      </c>
      <c r="N189" s="28">
        <f t="shared" si="20"/>
        <v>1</v>
      </c>
    </row>
    <row r="190" spans="1:14" x14ac:dyDescent="0.2">
      <c r="A190" s="27" t="s">
        <v>274</v>
      </c>
      <c r="B190" s="32">
        <f t="shared" si="14"/>
        <v>4</v>
      </c>
      <c r="C190" s="29" t="s">
        <v>61</v>
      </c>
      <c r="D190" s="28">
        <f t="shared" si="15"/>
        <v>0</v>
      </c>
      <c r="E190" s="29" t="s">
        <v>51</v>
      </c>
      <c r="F190" s="28">
        <f t="shared" si="16"/>
        <v>0</v>
      </c>
      <c r="G190" s="29" t="s">
        <v>118</v>
      </c>
      <c r="H190" s="28">
        <f t="shared" si="17"/>
        <v>0</v>
      </c>
      <c r="I190" s="29">
        <v>15</v>
      </c>
      <c r="J190" s="28">
        <f t="shared" si="18"/>
        <v>3</v>
      </c>
      <c r="K190" s="29" t="s">
        <v>35</v>
      </c>
      <c r="L190" s="28">
        <f t="shared" si="19"/>
        <v>0</v>
      </c>
      <c r="M190" s="29">
        <v>340</v>
      </c>
      <c r="N190" s="28">
        <f t="shared" si="20"/>
        <v>1</v>
      </c>
    </row>
    <row r="191" spans="1:14" x14ac:dyDescent="0.2">
      <c r="A191" s="27" t="s">
        <v>244</v>
      </c>
      <c r="B191" s="32">
        <f t="shared" si="14"/>
        <v>4</v>
      </c>
      <c r="C191" s="29" t="s">
        <v>51</v>
      </c>
      <c r="D191" s="28">
        <f t="shared" si="15"/>
        <v>0</v>
      </c>
      <c r="E191" s="29" t="s">
        <v>61</v>
      </c>
      <c r="F191" s="28">
        <f t="shared" si="16"/>
        <v>0</v>
      </c>
      <c r="G191" s="29" t="s">
        <v>118</v>
      </c>
      <c r="H191" s="28">
        <f t="shared" si="17"/>
        <v>0</v>
      </c>
      <c r="I191" s="29">
        <v>11</v>
      </c>
      <c r="J191" s="28">
        <f t="shared" si="18"/>
        <v>1</v>
      </c>
      <c r="K191" s="29" t="s">
        <v>35</v>
      </c>
      <c r="L191" s="28">
        <f t="shared" si="19"/>
        <v>0</v>
      </c>
      <c r="M191" s="29">
        <v>352</v>
      </c>
      <c r="N191" s="28">
        <f t="shared" si="20"/>
        <v>3</v>
      </c>
    </row>
    <row r="192" spans="1:14" x14ac:dyDescent="0.2">
      <c r="A192" s="27" t="s">
        <v>269</v>
      </c>
      <c r="B192" s="32">
        <f t="shared" si="14"/>
        <v>4</v>
      </c>
      <c r="C192" s="29" t="s">
        <v>51</v>
      </c>
      <c r="D192" s="28">
        <f t="shared" si="15"/>
        <v>0</v>
      </c>
      <c r="E192" s="29" t="s">
        <v>61</v>
      </c>
      <c r="F192" s="28">
        <f t="shared" si="16"/>
        <v>0</v>
      </c>
      <c r="G192" s="29" t="s">
        <v>118</v>
      </c>
      <c r="H192" s="28">
        <f t="shared" si="17"/>
        <v>0</v>
      </c>
      <c r="I192" s="29">
        <v>15</v>
      </c>
      <c r="J192" s="28">
        <f t="shared" si="18"/>
        <v>3</v>
      </c>
      <c r="K192" s="29" t="s">
        <v>35</v>
      </c>
      <c r="L192" s="28">
        <f t="shared" si="19"/>
        <v>0</v>
      </c>
      <c r="M192" s="29">
        <v>320</v>
      </c>
      <c r="N192" s="28">
        <f t="shared" si="20"/>
        <v>1</v>
      </c>
    </row>
    <row r="193" spans="1:14" x14ac:dyDescent="0.2">
      <c r="A193" s="27" t="s">
        <v>414</v>
      </c>
      <c r="B193" s="32">
        <f t="shared" si="14"/>
        <v>4</v>
      </c>
      <c r="C193" s="29" t="s">
        <v>109</v>
      </c>
      <c r="D193" s="28">
        <f t="shared" si="15"/>
        <v>0</v>
      </c>
      <c r="E193" s="29" t="s">
        <v>119</v>
      </c>
      <c r="F193" s="28">
        <f t="shared" si="16"/>
        <v>0</v>
      </c>
      <c r="G193" s="29" t="s">
        <v>66</v>
      </c>
      <c r="H193" s="28">
        <f t="shared" si="17"/>
        <v>0</v>
      </c>
      <c r="I193" s="29">
        <v>14</v>
      </c>
      <c r="J193" s="28">
        <f t="shared" si="18"/>
        <v>3</v>
      </c>
      <c r="K193" s="29" t="s">
        <v>35</v>
      </c>
      <c r="L193" s="28">
        <f t="shared" si="19"/>
        <v>0</v>
      </c>
      <c r="M193" s="29">
        <v>330</v>
      </c>
      <c r="N193" s="28">
        <f t="shared" si="20"/>
        <v>1</v>
      </c>
    </row>
    <row r="194" spans="1:14" x14ac:dyDescent="0.2">
      <c r="A194" s="27" t="s">
        <v>459</v>
      </c>
      <c r="B194" s="32">
        <f t="shared" si="14"/>
        <v>4</v>
      </c>
      <c r="C194" s="29" t="s">
        <v>119</v>
      </c>
      <c r="D194" s="28">
        <f t="shared" si="15"/>
        <v>0</v>
      </c>
      <c r="E194" s="29" t="s">
        <v>61</v>
      </c>
      <c r="F194" s="28">
        <f t="shared" si="16"/>
        <v>0</v>
      </c>
      <c r="G194" s="29" t="s">
        <v>118</v>
      </c>
      <c r="H194" s="28">
        <f t="shared" si="17"/>
        <v>0</v>
      </c>
      <c r="I194" s="29">
        <v>15</v>
      </c>
      <c r="J194" s="28">
        <f t="shared" si="18"/>
        <v>3</v>
      </c>
      <c r="K194" s="29" t="s">
        <v>35</v>
      </c>
      <c r="L194" s="28">
        <f t="shared" si="19"/>
        <v>0</v>
      </c>
      <c r="M194" s="29">
        <v>340</v>
      </c>
      <c r="N194" s="28">
        <f t="shared" si="20"/>
        <v>1</v>
      </c>
    </row>
    <row r="195" spans="1:14" x14ac:dyDescent="0.2">
      <c r="A195" s="27" t="s">
        <v>339</v>
      </c>
      <c r="B195" s="32">
        <f t="shared" si="14"/>
        <v>4</v>
      </c>
      <c r="C195" s="29" t="s">
        <v>109</v>
      </c>
      <c r="D195" s="28">
        <f t="shared" si="15"/>
        <v>0</v>
      </c>
      <c r="E195" s="29" t="s">
        <v>61</v>
      </c>
      <c r="F195" s="28">
        <f t="shared" si="16"/>
        <v>0</v>
      </c>
      <c r="G195" s="29" t="s">
        <v>118</v>
      </c>
      <c r="H195" s="28">
        <f t="shared" si="17"/>
        <v>0</v>
      </c>
      <c r="I195" s="29">
        <v>12</v>
      </c>
      <c r="J195" s="28">
        <f t="shared" si="18"/>
        <v>1</v>
      </c>
      <c r="K195" s="29" t="s">
        <v>37</v>
      </c>
      <c r="L195" s="28">
        <f t="shared" si="19"/>
        <v>3</v>
      </c>
      <c r="M195" s="29">
        <v>315</v>
      </c>
      <c r="N195" s="28">
        <f t="shared" si="20"/>
        <v>0</v>
      </c>
    </row>
    <row r="196" spans="1:14" x14ac:dyDescent="0.2">
      <c r="A196" s="27" t="s">
        <v>375</v>
      </c>
      <c r="B196" s="32">
        <f t="shared" si="14"/>
        <v>4</v>
      </c>
      <c r="C196" s="29" t="s">
        <v>51</v>
      </c>
      <c r="D196" s="28">
        <f t="shared" si="15"/>
        <v>0</v>
      </c>
      <c r="E196" s="29" t="s">
        <v>61</v>
      </c>
      <c r="F196" s="28">
        <f t="shared" si="16"/>
        <v>0</v>
      </c>
      <c r="G196" s="29" t="s">
        <v>118</v>
      </c>
      <c r="H196" s="28">
        <f t="shared" si="17"/>
        <v>0</v>
      </c>
      <c r="I196" s="29">
        <v>14</v>
      </c>
      <c r="J196" s="28">
        <f t="shared" si="18"/>
        <v>3</v>
      </c>
      <c r="K196" s="29" t="s">
        <v>81</v>
      </c>
      <c r="L196" s="28">
        <f t="shared" si="19"/>
        <v>0</v>
      </c>
      <c r="M196" s="29">
        <v>334</v>
      </c>
      <c r="N196" s="28">
        <f t="shared" si="20"/>
        <v>1</v>
      </c>
    </row>
    <row r="197" spans="1:14" x14ac:dyDescent="0.2">
      <c r="A197" s="27" t="s">
        <v>284</v>
      </c>
      <c r="B197" s="32">
        <f t="shared" ref="B197:B247" si="21">D197+F197+H197+J197+L197+N197</f>
        <v>4</v>
      </c>
      <c r="C197" s="29" t="s">
        <v>51</v>
      </c>
      <c r="D197" s="28">
        <f t="shared" ref="D197:D247" si="22">IF(C197=C$3, 5,) + IF(AND(C197=E$3, E197=C$3), 2.5, 0)</f>
        <v>0</v>
      </c>
      <c r="E197" s="29" t="s">
        <v>61</v>
      </c>
      <c r="F197" s="28">
        <f t="shared" ref="F197:F247" si="23">IF(E197=E$3,5, 0) + IF(AND(E197=C$3, C197=E$3), 2.5, 0)</f>
        <v>0</v>
      </c>
      <c r="G197" s="29" t="s">
        <v>118</v>
      </c>
      <c r="H197" s="28">
        <f t="shared" ref="H197:H247" si="24">IF(G197=G$3, 5, 0)</f>
        <v>0</v>
      </c>
      <c r="I197" s="29">
        <v>13</v>
      </c>
      <c r="J197" s="28">
        <f t="shared" ref="J197:J247" si="25">IF(I197=I$3, 5, 0) + IF(AND(I197&gt;=(I$3-2), I197&lt;=(I$3+2), I197&lt;&gt;I$3), 3, 0) + IF(AND(I197&gt;=(I$3-5), I197&lt;(I$3-2)), 1, 0) + IF(AND(I197&gt;(I$3+2), I197&lt;=(I$3+5)), 1, 0)</f>
        <v>1</v>
      </c>
      <c r="K197" s="29" t="s">
        <v>35</v>
      </c>
      <c r="L197" s="28">
        <f t="shared" ref="L197:L247" si="26">IF(K197=K$3, 3, 0)</f>
        <v>0</v>
      </c>
      <c r="M197" s="29">
        <v>350</v>
      </c>
      <c r="N197" s="28">
        <f t="shared" ref="N197:N247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3</v>
      </c>
    </row>
    <row r="198" spans="1:14" x14ac:dyDescent="0.2">
      <c r="A198" s="27" t="s">
        <v>436</v>
      </c>
      <c r="B198" s="32">
        <f t="shared" si="21"/>
        <v>4</v>
      </c>
      <c r="C198" s="29" t="s">
        <v>61</v>
      </c>
      <c r="D198" s="28">
        <f t="shared" si="22"/>
        <v>0</v>
      </c>
      <c r="E198" s="29" t="s">
        <v>119</v>
      </c>
      <c r="F198" s="28">
        <f t="shared" si="23"/>
        <v>0</v>
      </c>
      <c r="G198" s="29" t="s">
        <v>51</v>
      </c>
      <c r="H198" s="28">
        <f t="shared" si="24"/>
        <v>0</v>
      </c>
      <c r="I198" s="29">
        <v>14</v>
      </c>
      <c r="J198" s="28">
        <f t="shared" si="25"/>
        <v>3</v>
      </c>
      <c r="K198" s="29" t="s">
        <v>35</v>
      </c>
      <c r="L198" s="28">
        <f t="shared" si="26"/>
        <v>0</v>
      </c>
      <c r="M198" s="29">
        <v>333</v>
      </c>
      <c r="N198" s="28">
        <f t="shared" si="27"/>
        <v>1</v>
      </c>
    </row>
    <row r="199" spans="1:14" x14ac:dyDescent="0.2">
      <c r="A199" s="27" t="s">
        <v>348</v>
      </c>
      <c r="B199" s="32">
        <f t="shared" si="21"/>
        <v>4</v>
      </c>
      <c r="C199" s="29" t="s">
        <v>119</v>
      </c>
      <c r="D199" s="28">
        <f t="shared" si="22"/>
        <v>0</v>
      </c>
      <c r="E199" s="29" t="s">
        <v>91</v>
      </c>
      <c r="F199" s="28">
        <f t="shared" si="23"/>
        <v>0</v>
      </c>
      <c r="G199" s="29" t="s">
        <v>118</v>
      </c>
      <c r="H199" s="28">
        <f t="shared" si="24"/>
        <v>0</v>
      </c>
      <c r="I199" s="29">
        <v>17</v>
      </c>
      <c r="J199" s="28">
        <f t="shared" si="25"/>
        <v>3</v>
      </c>
      <c r="K199" s="29" t="s">
        <v>35</v>
      </c>
      <c r="L199" s="28">
        <f t="shared" si="26"/>
        <v>0</v>
      </c>
      <c r="M199" s="29">
        <v>325</v>
      </c>
      <c r="N199" s="28">
        <f t="shared" si="27"/>
        <v>1</v>
      </c>
    </row>
    <row r="200" spans="1:14" x14ac:dyDescent="0.2">
      <c r="A200" s="27" t="s">
        <v>143</v>
      </c>
      <c r="B200" s="32">
        <f t="shared" si="21"/>
        <v>4</v>
      </c>
      <c r="C200" s="29" t="s">
        <v>119</v>
      </c>
      <c r="D200" s="28">
        <f t="shared" si="22"/>
        <v>0</v>
      </c>
      <c r="E200" s="29" t="s">
        <v>109</v>
      </c>
      <c r="F200" s="28">
        <f t="shared" si="23"/>
        <v>0</v>
      </c>
      <c r="G200" s="29" t="s">
        <v>118</v>
      </c>
      <c r="H200" s="28">
        <f t="shared" si="24"/>
        <v>0</v>
      </c>
      <c r="I200" s="29">
        <v>13</v>
      </c>
      <c r="J200" s="28">
        <f t="shared" si="25"/>
        <v>1</v>
      </c>
      <c r="K200" s="29" t="s">
        <v>35</v>
      </c>
      <c r="L200" s="28">
        <f t="shared" si="26"/>
        <v>0</v>
      </c>
      <c r="M200" s="29">
        <v>349</v>
      </c>
      <c r="N200" s="28">
        <f t="shared" si="27"/>
        <v>3</v>
      </c>
    </row>
    <row r="201" spans="1:14" x14ac:dyDescent="0.2">
      <c r="A201" s="27" t="s">
        <v>279</v>
      </c>
      <c r="B201" s="32">
        <f t="shared" si="21"/>
        <v>4</v>
      </c>
      <c r="C201" s="29" t="s">
        <v>61</v>
      </c>
      <c r="D201" s="28">
        <f t="shared" si="22"/>
        <v>0</v>
      </c>
      <c r="E201" s="29" t="s">
        <v>51</v>
      </c>
      <c r="F201" s="28">
        <f t="shared" si="23"/>
        <v>0</v>
      </c>
      <c r="G201" s="29" t="s">
        <v>118</v>
      </c>
      <c r="H201" s="28">
        <f t="shared" si="24"/>
        <v>0</v>
      </c>
      <c r="I201" s="29">
        <v>14</v>
      </c>
      <c r="J201" s="28">
        <f t="shared" si="25"/>
        <v>3</v>
      </c>
      <c r="K201" s="29" t="s">
        <v>35</v>
      </c>
      <c r="L201" s="28">
        <f t="shared" si="26"/>
        <v>0</v>
      </c>
      <c r="M201" s="29">
        <v>333</v>
      </c>
      <c r="N201" s="28">
        <f t="shared" si="27"/>
        <v>1</v>
      </c>
    </row>
    <row r="202" spans="1:14" x14ac:dyDescent="0.2">
      <c r="A202" s="27" t="s">
        <v>384</v>
      </c>
      <c r="B202" s="32">
        <f t="shared" si="21"/>
        <v>4</v>
      </c>
      <c r="C202" s="29" t="s">
        <v>51</v>
      </c>
      <c r="D202" s="28">
        <f t="shared" si="22"/>
        <v>0</v>
      </c>
      <c r="E202" s="29" t="s">
        <v>109</v>
      </c>
      <c r="F202" s="28">
        <f t="shared" si="23"/>
        <v>0</v>
      </c>
      <c r="G202" s="29" t="s">
        <v>118</v>
      </c>
      <c r="H202" s="28">
        <f t="shared" si="24"/>
        <v>0</v>
      </c>
      <c r="I202" s="29">
        <v>14</v>
      </c>
      <c r="J202" s="28">
        <f t="shared" si="25"/>
        <v>3</v>
      </c>
      <c r="K202" s="29" t="s">
        <v>35</v>
      </c>
      <c r="L202" s="28">
        <f t="shared" si="26"/>
        <v>0</v>
      </c>
      <c r="M202" s="29">
        <v>321</v>
      </c>
      <c r="N202" s="28">
        <f t="shared" si="27"/>
        <v>1</v>
      </c>
    </row>
    <row r="203" spans="1:14" x14ac:dyDescent="0.2">
      <c r="A203" s="27" t="s">
        <v>441</v>
      </c>
      <c r="B203" s="32">
        <f t="shared" si="21"/>
        <v>4</v>
      </c>
      <c r="C203" s="29" t="s">
        <v>66</v>
      </c>
      <c r="D203" s="28">
        <f t="shared" si="22"/>
        <v>0</v>
      </c>
      <c r="E203" s="29" t="s">
        <v>61</v>
      </c>
      <c r="F203" s="28">
        <f t="shared" si="23"/>
        <v>0</v>
      </c>
      <c r="G203" s="29" t="s">
        <v>119</v>
      </c>
      <c r="H203" s="28">
        <f t="shared" si="24"/>
        <v>0</v>
      </c>
      <c r="I203" s="29">
        <v>15</v>
      </c>
      <c r="J203" s="28">
        <f t="shared" si="25"/>
        <v>3</v>
      </c>
      <c r="K203" s="29" t="s">
        <v>35</v>
      </c>
      <c r="L203" s="28">
        <f t="shared" si="26"/>
        <v>0</v>
      </c>
      <c r="M203" s="29">
        <v>320</v>
      </c>
      <c r="N203" s="28">
        <f t="shared" si="27"/>
        <v>1</v>
      </c>
    </row>
    <row r="204" spans="1:14" x14ac:dyDescent="0.2">
      <c r="A204" s="27" t="s">
        <v>290</v>
      </c>
      <c r="B204" s="32">
        <f t="shared" si="21"/>
        <v>4</v>
      </c>
      <c r="C204" s="29" t="s">
        <v>66</v>
      </c>
      <c r="D204" s="28">
        <f t="shared" si="22"/>
        <v>0</v>
      </c>
      <c r="E204" s="29" t="s">
        <v>51</v>
      </c>
      <c r="F204" s="28">
        <f t="shared" si="23"/>
        <v>0</v>
      </c>
      <c r="G204" s="29" t="s">
        <v>61</v>
      </c>
      <c r="H204" s="28">
        <f t="shared" si="24"/>
        <v>0</v>
      </c>
      <c r="I204" s="29">
        <v>14</v>
      </c>
      <c r="J204" s="28">
        <f t="shared" si="25"/>
        <v>3</v>
      </c>
      <c r="K204" s="29" t="s">
        <v>35</v>
      </c>
      <c r="L204" s="28">
        <f t="shared" si="26"/>
        <v>0</v>
      </c>
      <c r="M204" s="29">
        <v>335</v>
      </c>
      <c r="N204" s="28">
        <f t="shared" si="27"/>
        <v>1</v>
      </c>
    </row>
    <row r="205" spans="1:14" x14ac:dyDescent="0.2">
      <c r="A205" s="27" t="s">
        <v>181</v>
      </c>
      <c r="B205" s="32">
        <f t="shared" si="21"/>
        <v>3</v>
      </c>
      <c r="C205" s="29" t="s">
        <v>61</v>
      </c>
      <c r="D205" s="28">
        <f t="shared" si="22"/>
        <v>0</v>
      </c>
      <c r="E205" s="29" t="s">
        <v>51</v>
      </c>
      <c r="F205" s="28">
        <f t="shared" si="23"/>
        <v>0</v>
      </c>
      <c r="G205" s="29" t="s">
        <v>119</v>
      </c>
      <c r="H205" s="28">
        <f t="shared" si="24"/>
        <v>0</v>
      </c>
      <c r="I205" s="29">
        <v>14</v>
      </c>
      <c r="J205" s="28">
        <f t="shared" si="25"/>
        <v>3</v>
      </c>
      <c r="K205" s="29" t="s">
        <v>35</v>
      </c>
      <c r="L205" s="28">
        <f t="shared" si="26"/>
        <v>0</v>
      </c>
      <c r="M205" s="29">
        <v>313</v>
      </c>
      <c r="N205" s="28">
        <f t="shared" si="27"/>
        <v>0</v>
      </c>
    </row>
    <row r="206" spans="1:14" x14ac:dyDescent="0.2">
      <c r="A206" s="27" t="s">
        <v>194</v>
      </c>
      <c r="B206" s="32">
        <f t="shared" si="21"/>
        <v>3</v>
      </c>
      <c r="C206" s="29" t="s">
        <v>61</v>
      </c>
      <c r="D206" s="28">
        <f t="shared" si="22"/>
        <v>0</v>
      </c>
      <c r="E206" s="29" t="s">
        <v>119</v>
      </c>
      <c r="F206" s="28">
        <f t="shared" si="23"/>
        <v>0</v>
      </c>
      <c r="G206" s="29" t="s">
        <v>118</v>
      </c>
      <c r="H206" s="28">
        <f t="shared" si="24"/>
        <v>0</v>
      </c>
      <c r="I206" s="29">
        <v>18</v>
      </c>
      <c r="J206" s="28">
        <f t="shared" si="25"/>
        <v>3</v>
      </c>
      <c r="K206" s="29" t="s">
        <v>35</v>
      </c>
      <c r="L206" s="28">
        <f t="shared" si="26"/>
        <v>0</v>
      </c>
      <c r="M206" s="29">
        <v>310</v>
      </c>
      <c r="N206" s="28">
        <f t="shared" si="27"/>
        <v>0</v>
      </c>
    </row>
    <row r="207" spans="1:14" x14ac:dyDescent="0.2">
      <c r="A207" s="27" t="s">
        <v>196</v>
      </c>
      <c r="B207" s="32">
        <f t="shared" si="21"/>
        <v>3</v>
      </c>
      <c r="C207" s="29" t="s">
        <v>51</v>
      </c>
      <c r="D207" s="28">
        <f t="shared" si="22"/>
        <v>0</v>
      </c>
      <c r="E207" s="29" t="s">
        <v>119</v>
      </c>
      <c r="F207" s="28">
        <f t="shared" si="23"/>
        <v>0</v>
      </c>
      <c r="G207" s="29" t="s">
        <v>118</v>
      </c>
      <c r="H207" s="28">
        <f t="shared" si="24"/>
        <v>0</v>
      </c>
      <c r="I207" s="29">
        <v>10</v>
      </c>
      <c r="J207" s="28">
        <f t="shared" si="25"/>
        <v>0</v>
      </c>
      <c r="K207" s="29" t="s">
        <v>35</v>
      </c>
      <c r="L207" s="28">
        <f t="shared" si="26"/>
        <v>0</v>
      </c>
      <c r="M207" s="29">
        <v>389</v>
      </c>
      <c r="N207" s="28">
        <f t="shared" si="27"/>
        <v>3</v>
      </c>
    </row>
    <row r="208" spans="1:14" x14ac:dyDescent="0.2">
      <c r="A208" s="87" t="s">
        <v>298</v>
      </c>
      <c r="B208" s="32">
        <f t="shared" si="21"/>
        <v>3</v>
      </c>
      <c r="C208" s="29" t="s">
        <v>51</v>
      </c>
      <c r="D208" s="28">
        <f t="shared" si="22"/>
        <v>0</v>
      </c>
      <c r="E208" s="29" t="s">
        <v>91</v>
      </c>
      <c r="F208" s="28">
        <f t="shared" si="23"/>
        <v>0</v>
      </c>
      <c r="G208" s="29" t="s">
        <v>66</v>
      </c>
      <c r="H208" s="28">
        <f t="shared" si="24"/>
        <v>0</v>
      </c>
      <c r="I208" s="29">
        <v>5</v>
      </c>
      <c r="J208" s="28">
        <f t="shared" si="25"/>
        <v>0</v>
      </c>
      <c r="K208" s="29" t="s">
        <v>37</v>
      </c>
      <c r="L208" s="28">
        <f t="shared" si="26"/>
        <v>3</v>
      </c>
      <c r="M208" s="29">
        <v>262</v>
      </c>
      <c r="N208" s="28">
        <f t="shared" si="27"/>
        <v>0</v>
      </c>
    </row>
    <row r="209" spans="1:14" x14ac:dyDescent="0.2">
      <c r="A209" s="27" t="s">
        <v>444</v>
      </c>
      <c r="B209" s="32">
        <f t="shared" si="21"/>
        <v>3</v>
      </c>
      <c r="C209" s="29" t="s">
        <v>51</v>
      </c>
      <c r="D209" s="28">
        <f t="shared" si="22"/>
        <v>0</v>
      </c>
      <c r="E209" s="29" t="s">
        <v>61</v>
      </c>
      <c r="F209" s="28">
        <f t="shared" si="23"/>
        <v>0</v>
      </c>
      <c r="G209" s="29" t="s">
        <v>109</v>
      </c>
      <c r="H209" s="28">
        <f t="shared" si="24"/>
        <v>0</v>
      </c>
      <c r="I209" s="29">
        <v>10</v>
      </c>
      <c r="J209" s="28">
        <f t="shared" si="25"/>
        <v>0</v>
      </c>
      <c r="K209" s="29" t="s">
        <v>35</v>
      </c>
      <c r="L209" s="28">
        <f t="shared" si="26"/>
        <v>0</v>
      </c>
      <c r="M209" s="29">
        <v>345</v>
      </c>
      <c r="N209" s="28">
        <f t="shared" si="27"/>
        <v>3</v>
      </c>
    </row>
    <row r="210" spans="1:14" x14ac:dyDescent="0.2">
      <c r="A210" s="27" t="s">
        <v>327</v>
      </c>
      <c r="B210" s="32">
        <f t="shared" si="21"/>
        <v>3</v>
      </c>
      <c r="C210" s="29" t="s">
        <v>51</v>
      </c>
      <c r="D210" s="28">
        <f t="shared" si="22"/>
        <v>0</v>
      </c>
      <c r="E210" s="29" t="s">
        <v>119</v>
      </c>
      <c r="F210" s="28">
        <f t="shared" si="23"/>
        <v>0</v>
      </c>
      <c r="G210" s="29" t="s">
        <v>66</v>
      </c>
      <c r="H210" s="28">
        <f t="shared" si="24"/>
        <v>0</v>
      </c>
      <c r="I210" s="29">
        <v>14</v>
      </c>
      <c r="J210" s="28">
        <f t="shared" si="25"/>
        <v>3</v>
      </c>
      <c r="K210" s="29" t="s">
        <v>35</v>
      </c>
      <c r="L210" s="28">
        <f t="shared" si="26"/>
        <v>0</v>
      </c>
      <c r="M210" s="29">
        <v>297</v>
      </c>
      <c r="N210" s="28">
        <f t="shared" si="27"/>
        <v>0</v>
      </c>
    </row>
    <row r="211" spans="1:14" x14ac:dyDescent="0.2">
      <c r="A211" s="27" t="s">
        <v>249</v>
      </c>
      <c r="B211" s="32">
        <f t="shared" si="21"/>
        <v>3</v>
      </c>
      <c r="C211" s="29" t="s">
        <v>119</v>
      </c>
      <c r="D211" s="28">
        <f t="shared" si="22"/>
        <v>0</v>
      </c>
      <c r="E211" s="29" t="s">
        <v>61</v>
      </c>
      <c r="F211" s="28">
        <f t="shared" si="23"/>
        <v>0</v>
      </c>
      <c r="G211" s="29" t="s">
        <v>51</v>
      </c>
      <c r="H211" s="28">
        <f t="shared" si="24"/>
        <v>0</v>
      </c>
      <c r="I211" s="29">
        <v>18</v>
      </c>
      <c r="J211" s="28">
        <f t="shared" si="25"/>
        <v>3</v>
      </c>
      <c r="K211" s="29" t="s">
        <v>35</v>
      </c>
      <c r="L211" s="28">
        <f t="shared" si="26"/>
        <v>0</v>
      </c>
      <c r="M211" s="29">
        <v>300</v>
      </c>
      <c r="N211" s="28">
        <f t="shared" si="27"/>
        <v>0</v>
      </c>
    </row>
    <row r="212" spans="1:14" x14ac:dyDescent="0.2">
      <c r="A212" s="27" t="s">
        <v>362</v>
      </c>
      <c r="B212" s="32">
        <f t="shared" si="21"/>
        <v>3</v>
      </c>
      <c r="C212" s="29" t="s">
        <v>51</v>
      </c>
      <c r="D212" s="28">
        <f t="shared" si="22"/>
        <v>0</v>
      </c>
      <c r="E212" s="29" t="s">
        <v>61</v>
      </c>
      <c r="F212" s="28">
        <f t="shared" si="23"/>
        <v>0</v>
      </c>
      <c r="G212" s="29" t="s">
        <v>118</v>
      </c>
      <c r="H212" s="28">
        <f t="shared" si="24"/>
        <v>0</v>
      </c>
      <c r="I212" s="29">
        <v>8</v>
      </c>
      <c r="J212" s="28">
        <f t="shared" si="25"/>
        <v>0</v>
      </c>
      <c r="K212" s="29" t="s">
        <v>81</v>
      </c>
      <c r="L212" s="28">
        <f t="shared" si="26"/>
        <v>0</v>
      </c>
      <c r="M212" s="29">
        <v>350</v>
      </c>
      <c r="N212" s="28">
        <f t="shared" si="27"/>
        <v>3</v>
      </c>
    </row>
    <row r="213" spans="1:14" x14ac:dyDescent="0.2">
      <c r="A213" s="27" t="s">
        <v>352</v>
      </c>
      <c r="B213" s="32">
        <f t="shared" si="21"/>
        <v>3</v>
      </c>
      <c r="C213" s="29" t="s">
        <v>66</v>
      </c>
      <c r="D213" s="28">
        <f t="shared" si="22"/>
        <v>0</v>
      </c>
      <c r="E213" s="29" t="s">
        <v>61</v>
      </c>
      <c r="F213" s="28">
        <f t="shared" si="23"/>
        <v>0</v>
      </c>
      <c r="G213" s="29" t="s">
        <v>118</v>
      </c>
      <c r="H213" s="28">
        <f t="shared" si="24"/>
        <v>0</v>
      </c>
      <c r="I213" s="29">
        <v>17</v>
      </c>
      <c r="J213" s="28">
        <f t="shared" si="25"/>
        <v>3</v>
      </c>
      <c r="K213" s="29" t="s">
        <v>35</v>
      </c>
      <c r="L213" s="28">
        <f t="shared" si="26"/>
        <v>0</v>
      </c>
      <c r="M213" s="29">
        <v>305</v>
      </c>
      <c r="N213" s="28">
        <f t="shared" si="27"/>
        <v>0</v>
      </c>
    </row>
    <row r="214" spans="1:14" x14ac:dyDescent="0.2">
      <c r="A214" s="27" t="s">
        <v>356</v>
      </c>
      <c r="B214" s="32">
        <f t="shared" si="21"/>
        <v>3</v>
      </c>
      <c r="C214" s="29" t="s">
        <v>61</v>
      </c>
      <c r="D214" s="28">
        <f t="shared" si="22"/>
        <v>0</v>
      </c>
      <c r="E214" s="29" t="s">
        <v>109</v>
      </c>
      <c r="F214" s="28">
        <f t="shared" si="23"/>
        <v>0</v>
      </c>
      <c r="G214" s="29" t="s">
        <v>118</v>
      </c>
      <c r="H214" s="28">
        <f t="shared" si="24"/>
        <v>0</v>
      </c>
      <c r="I214" s="29">
        <v>15</v>
      </c>
      <c r="J214" s="28">
        <f t="shared" si="25"/>
        <v>3</v>
      </c>
      <c r="K214" s="29" t="s">
        <v>35</v>
      </c>
      <c r="L214" s="28">
        <f t="shared" si="26"/>
        <v>0</v>
      </c>
      <c r="M214" s="29">
        <v>315</v>
      </c>
      <c r="N214" s="28">
        <f t="shared" si="27"/>
        <v>0</v>
      </c>
    </row>
    <row r="215" spans="1:14" x14ac:dyDescent="0.2">
      <c r="A215" s="27" t="s">
        <v>383</v>
      </c>
      <c r="B215" s="32">
        <f t="shared" si="21"/>
        <v>3</v>
      </c>
      <c r="C215" s="29" t="s">
        <v>119</v>
      </c>
      <c r="D215" s="28">
        <f t="shared" si="22"/>
        <v>0</v>
      </c>
      <c r="E215" s="29" t="s">
        <v>61</v>
      </c>
      <c r="F215" s="28">
        <f t="shared" si="23"/>
        <v>0</v>
      </c>
      <c r="G215" s="29" t="s">
        <v>66</v>
      </c>
      <c r="H215" s="28">
        <f t="shared" si="24"/>
        <v>0</v>
      </c>
      <c r="I215" s="29">
        <v>18</v>
      </c>
      <c r="J215" s="28">
        <f t="shared" si="25"/>
        <v>3</v>
      </c>
      <c r="K215" s="29" t="s">
        <v>35</v>
      </c>
      <c r="L215" s="28">
        <f t="shared" si="26"/>
        <v>0</v>
      </c>
      <c r="M215" s="29">
        <v>299</v>
      </c>
      <c r="N215" s="28">
        <f t="shared" si="27"/>
        <v>0</v>
      </c>
    </row>
    <row r="216" spans="1:14" x14ac:dyDescent="0.2">
      <c r="A216" s="27" t="s">
        <v>452</v>
      </c>
      <c r="B216" s="32">
        <f t="shared" si="21"/>
        <v>3</v>
      </c>
      <c r="C216" s="29" t="s">
        <v>119</v>
      </c>
      <c r="D216" s="28">
        <f t="shared" si="22"/>
        <v>0</v>
      </c>
      <c r="E216" s="29" t="s">
        <v>118</v>
      </c>
      <c r="F216" s="28">
        <f t="shared" si="23"/>
        <v>0</v>
      </c>
      <c r="G216" s="29" t="s">
        <v>66</v>
      </c>
      <c r="H216" s="28">
        <f t="shared" si="24"/>
        <v>0</v>
      </c>
      <c r="I216" s="29">
        <v>15</v>
      </c>
      <c r="J216" s="28">
        <f t="shared" si="25"/>
        <v>3</v>
      </c>
      <c r="K216" s="29" t="s">
        <v>35</v>
      </c>
      <c r="L216" s="28">
        <f t="shared" si="26"/>
        <v>0</v>
      </c>
      <c r="M216" s="29">
        <v>300</v>
      </c>
      <c r="N216" s="28">
        <f t="shared" si="27"/>
        <v>0</v>
      </c>
    </row>
    <row r="217" spans="1:14" x14ac:dyDescent="0.2">
      <c r="A217" s="27" t="s">
        <v>457</v>
      </c>
      <c r="B217" s="32">
        <f t="shared" si="21"/>
        <v>2</v>
      </c>
      <c r="C217" s="29" t="s">
        <v>66</v>
      </c>
      <c r="D217" s="28">
        <f t="shared" si="22"/>
        <v>0</v>
      </c>
      <c r="E217" s="29" t="s">
        <v>51</v>
      </c>
      <c r="F217" s="28">
        <f t="shared" si="23"/>
        <v>0</v>
      </c>
      <c r="G217" s="29" t="s">
        <v>118</v>
      </c>
      <c r="H217" s="28">
        <f t="shared" si="24"/>
        <v>0</v>
      </c>
      <c r="I217" s="29">
        <v>12</v>
      </c>
      <c r="J217" s="28">
        <f t="shared" si="25"/>
        <v>1</v>
      </c>
      <c r="K217" s="29" t="s">
        <v>35</v>
      </c>
      <c r="L217" s="28">
        <f t="shared" si="26"/>
        <v>0</v>
      </c>
      <c r="M217" s="29">
        <v>330</v>
      </c>
      <c r="N217" s="28">
        <f t="shared" si="27"/>
        <v>1</v>
      </c>
    </row>
    <row r="218" spans="1:14" x14ac:dyDescent="0.2">
      <c r="A218" s="27" t="s">
        <v>290</v>
      </c>
      <c r="B218" s="32">
        <f t="shared" si="21"/>
        <v>2</v>
      </c>
      <c r="C218" s="29" t="s">
        <v>61</v>
      </c>
      <c r="D218" s="28">
        <f t="shared" si="22"/>
        <v>0</v>
      </c>
      <c r="E218" s="29" t="s">
        <v>51</v>
      </c>
      <c r="F218" s="28">
        <f t="shared" si="23"/>
        <v>0</v>
      </c>
      <c r="G218" s="29" t="s">
        <v>118</v>
      </c>
      <c r="H218" s="28">
        <f t="shared" si="24"/>
        <v>0</v>
      </c>
      <c r="I218" s="29">
        <v>13</v>
      </c>
      <c r="J218" s="28">
        <f t="shared" si="25"/>
        <v>1</v>
      </c>
      <c r="K218" s="29" t="s">
        <v>35</v>
      </c>
      <c r="L218" s="28">
        <f t="shared" si="26"/>
        <v>0</v>
      </c>
      <c r="M218" s="29">
        <v>335</v>
      </c>
      <c r="N218" s="28">
        <f t="shared" si="27"/>
        <v>1</v>
      </c>
    </row>
    <row r="219" spans="1:14" x14ac:dyDescent="0.2">
      <c r="A219" s="27" t="s">
        <v>335</v>
      </c>
      <c r="B219" s="32">
        <f t="shared" si="21"/>
        <v>2</v>
      </c>
      <c r="C219" s="29" t="s">
        <v>66</v>
      </c>
      <c r="D219" s="28">
        <f t="shared" si="22"/>
        <v>0</v>
      </c>
      <c r="E219" s="29" t="s">
        <v>61</v>
      </c>
      <c r="F219" s="28">
        <f t="shared" si="23"/>
        <v>0</v>
      </c>
      <c r="G219" s="29" t="s">
        <v>118</v>
      </c>
      <c r="H219" s="28">
        <f t="shared" si="24"/>
        <v>0</v>
      </c>
      <c r="I219" s="29">
        <v>12</v>
      </c>
      <c r="J219" s="28">
        <f t="shared" si="25"/>
        <v>1</v>
      </c>
      <c r="K219" s="29" t="s">
        <v>35</v>
      </c>
      <c r="L219" s="28">
        <f t="shared" si="26"/>
        <v>0</v>
      </c>
      <c r="M219" s="29">
        <v>325</v>
      </c>
      <c r="N219" s="28">
        <f t="shared" si="27"/>
        <v>1</v>
      </c>
    </row>
    <row r="220" spans="1:14" x14ac:dyDescent="0.2">
      <c r="A220" s="27" t="s">
        <v>281</v>
      </c>
      <c r="B220" s="32">
        <f t="shared" si="21"/>
        <v>2</v>
      </c>
      <c r="C220" s="29" t="s">
        <v>109</v>
      </c>
      <c r="D220" s="28">
        <f t="shared" si="22"/>
        <v>0</v>
      </c>
      <c r="E220" s="29" t="s">
        <v>51</v>
      </c>
      <c r="F220" s="28">
        <f t="shared" si="23"/>
        <v>0</v>
      </c>
      <c r="G220" s="29" t="s">
        <v>118</v>
      </c>
      <c r="H220" s="28">
        <f t="shared" si="24"/>
        <v>0</v>
      </c>
      <c r="I220" s="29">
        <v>11</v>
      </c>
      <c r="J220" s="28">
        <f t="shared" si="25"/>
        <v>1</v>
      </c>
      <c r="K220" s="29" t="s">
        <v>35</v>
      </c>
      <c r="L220" s="28">
        <f t="shared" si="26"/>
        <v>0</v>
      </c>
      <c r="M220" s="29">
        <v>330</v>
      </c>
      <c r="N220" s="28">
        <f t="shared" si="27"/>
        <v>1</v>
      </c>
    </row>
    <row r="221" spans="1:14" x14ac:dyDescent="0.2">
      <c r="A221" s="27" t="s">
        <v>252</v>
      </c>
      <c r="B221" s="32">
        <f t="shared" si="21"/>
        <v>2</v>
      </c>
      <c r="C221" s="29" t="s">
        <v>51</v>
      </c>
      <c r="D221" s="28">
        <f t="shared" si="22"/>
        <v>0</v>
      </c>
      <c r="E221" s="29" t="s">
        <v>91</v>
      </c>
      <c r="F221" s="28">
        <f t="shared" si="23"/>
        <v>0</v>
      </c>
      <c r="G221" s="29" t="s">
        <v>118</v>
      </c>
      <c r="H221" s="28">
        <f t="shared" si="24"/>
        <v>0</v>
      </c>
      <c r="I221" s="29">
        <v>13</v>
      </c>
      <c r="J221" s="28">
        <f t="shared" si="25"/>
        <v>1</v>
      </c>
      <c r="K221" s="29" t="s">
        <v>35</v>
      </c>
      <c r="L221" s="28">
        <f t="shared" si="26"/>
        <v>0</v>
      </c>
      <c r="M221" s="29">
        <v>335</v>
      </c>
      <c r="N221" s="28">
        <f t="shared" si="27"/>
        <v>1</v>
      </c>
    </row>
    <row r="222" spans="1:14" x14ac:dyDescent="0.2">
      <c r="A222" s="27" t="s">
        <v>437</v>
      </c>
      <c r="B222" s="32">
        <f t="shared" si="21"/>
        <v>2</v>
      </c>
      <c r="C222" s="29" t="s">
        <v>61</v>
      </c>
      <c r="D222" s="28">
        <f t="shared" si="22"/>
        <v>0</v>
      </c>
      <c r="E222" s="29" t="s">
        <v>109</v>
      </c>
      <c r="F222" s="28">
        <f t="shared" si="23"/>
        <v>0</v>
      </c>
      <c r="G222" s="29" t="s">
        <v>118</v>
      </c>
      <c r="H222" s="28">
        <f t="shared" si="24"/>
        <v>0</v>
      </c>
      <c r="I222" s="29">
        <v>12</v>
      </c>
      <c r="J222" s="28">
        <f t="shared" si="25"/>
        <v>1</v>
      </c>
      <c r="K222" s="29" t="s">
        <v>35</v>
      </c>
      <c r="L222" s="28">
        <f t="shared" si="26"/>
        <v>0</v>
      </c>
      <c r="M222" s="29">
        <v>320</v>
      </c>
      <c r="N222" s="28">
        <f t="shared" si="27"/>
        <v>1</v>
      </c>
    </row>
    <row r="223" spans="1:14" x14ac:dyDescent="0.2">
      <c r="A223" s="27" t="s">
        <v>377</v>
      </c>
      <c r="B223" s="32">
        <f t="shared" si="21"/>
        <v>2</v>
      </c>
      <c r="C223" s="29" t="s">
        <v>61</v>
      </c>
      <c r="D223" s="28">
        <f t="shared" si="22"/>
        <v>0</v>
      </c>
      <c r="E223" s="29" t="s">
        <v>109</v>
      </c>
      <c r="F223" s="28">
        <f t="shared" si="23"/>
        <v>0</v>
      </c>
      <c r="G223" s="29" t="s">
        <v>118</v>
      </c>
      <c r="H223" s="28">
        <f t="shared" si="24"/>
        <v>0</v>
      </c>
      <c r="I223" s="29">
        <v>11</v>
      </c>
      <c r="J223" s="28">
        <f t="shared" si="25"/>
        <v>1</v>
      </c>
      <c r="K223" s="29" t="s">
        <v>35</v>
      </c>
      <c r="L223" s="28">
        <f t="shared" si="26"/>
        <v>0</v>
      </c>
      <c r="M223" s="29">
        <v>330</v>
      </c>
      <c r="N223" s="28">
        <f t="shared" si="27"/>
        <v>1</v>
      </c>
    </row>
    <row r="224" spans="1:14" x14ac:dyDescent="0.2">
      <c r="A224" s="27" t="s">
        <v>365</v>
      </c>
      <c r="B224" s="32">
        <f t="shared" si="21"/>
        <v>2</v>
      </c>
      <c r="C224" s="29" t="s">
        <v>109</v>
      </c>
      <c r="D224" s="28">
        <f t="shared" si="22"/>
        <v>0</v>
      </c>
      <c r="E224" s="29" t="s">
        <v>61</v>
      </c>
      <c r="F224" s="28">
        <f t="shared" si="23"/>
        <v>0</v>
      </c>
      <c r="G224" s="29" t="s">
        <v>66</v>
      </c>
      <c r="H224" s="28">
        <f t="shared" si="24"/>
        <v>0</v>
      </c>
      <c r="I224" s="29">
        <v>13</v>
      </c>
      <c r="J224" s="28">
        <f t="shared" si="25"/>
        <v>1</v>
      </c>
      <c r="K224" s="29" t="s">
        <v>35</v>
      </c>
      <c r="L224" s="28">
        <f t="shared" si="26"/>
        <v>0</v>
      </c>
      <c r="M224" s="29">
        <v>340</v>
      </c>
      <c r="N224" s="28">
        <f t="shared" si="27"/>
        <v>1</v>
      </c>
    </row>
    <row r="225" spans="1:14" x14ac:dyDescent="0.2">
      <c r="A225" s="27" t="s">
        <v>241</v>
      </c>
      <c r="B225" s="32">
        <f t="shared" si="21"/>
        <v>2</v>
      </c>
      <c r="C225" s="29" t="s">
        <v>61</v>
      </c>
      <c r="D225" s="28">
        <f t="shared" si="22"/>
        <v>0</v>
      </c>
      <c r="E225" s="29" t="s">
        <v>51</v>
      </c>
      <c r="F225" s="28">
        <f t="shared" si="23"/>
        <v>0</v>
      </c>
      <c r="G225" s="29" t="s">
        <v>66</v>
      </c>
      <c r="H225" s="28">
        <f t="shared" si="24"/>
        <v>0</v>
      </c>
      <c r="I225" s="29">
        <v>13</v>
      </c>
      <c r="J225" s="28">
        <f t="shared" si="25"/>
        <v>1</v>
      </c>
      <c r="K225" s="29" t="s">
        <v>35</v>
      </c>
      <c r="L225" s="28">
        <f t="shared" si="26"/>
        <v>0</v>
      </c>
      <c r="M225" s="29">
        <v>338</v>
      </c>
      <c r="N225" s="28">
        <f t="shared" si="27"/>
        <v>1</v>
      </c>
    </row>
    <row r="226" spans="1:14" x14ac:dyDescent="0.2">
      <c r="A226" s="27" t="s">
        <v>464</v>
      </c>
      <c r="B226" s="32">
        <f t="shared" si="21"/>
        <v>2</v>
      </c>
      <c r="C226" s="29" t="s">
        <v>119</v>
      </c>
      <c r="D226" s="28">
        <f t="shared" si="22"/>
        <v>0</v>
      </c>
      <c r="E226" s="29" t="s">
        <v>109</v>
      </c>
      <c r="F226" s="28">
        <f t="shared" si="23"/>
        <v>0</v>
      </c>
      <c r="G226" s="29" t="s">
        <v>66</v>
      </c>
      <c r="H226" s="28">
        <f t="shared" si="24"/>
        <v>0</v>
      </c>
      <c r="I226" s="29">
        <v>11</v>
      </c>
      <c r="J226" s="28">
        <f t="shared" si="25"/>
        <v>1</v>
      </c>
      <c r="K226" s="29" t="s">
        <v>35</v>
      </c>
      <c r="L226" s="28">
        <f t="shared" si="26"/>
        <v>0</v>
      </c>
      <c r="M226" s="29">
        <v>317</v>
      </c>
      <c r="N226" s="28">
        <f t="shared" si="27"/>
        <v>1</v>
      </c>
    </row>
    <row r="227" spans="1:14" x14ac:dyDescent="0.2">
      <c r="A227" s="27" t="s">
        <v>322</v>
      </c>
      <c r="B227" s="32">
        <f t="shared" si="21"/>
        <v>2</v>
      </c>
      <c r="C227" s="29" t="s">
        <v>51</v>
      </c>
      <c r="D227" s="28">
        <f t="shared" si="22"/>
        <v>0</v>
      </c>
      <c r="E227" s="29" t="s">
        <v>109</v>
      </c>
      <c r="F227" s="28">
        <f t="shared" si="23"/>
        <v>0</v>
      </c>
      <c r="G227" s="29" t="s">
        <v>61</v>
      </c>
      <c r="H227" s="28">
        <f t="shared" si="24"/>
        <v>0</v>
      </c>
      <c r="I227" s="29">
        <v>13</v>
      </c>
      <c r="J227" s="28">
        <f t="shared" si="25"/>
        <v>1</v>
      </c>
      <c r="K227" s="29" t="s">
        <v>35</v>
      </c>
      <c r="L227" s="28">
        <f t="shared" si="26"/>
        <v>0</v>
      </c>
      <c r="M227" s="29">
        <v>340</v>
      </c>
      <c r="N227" s="28">
        <f t="shared" si="27"/>
        <v>1</v>
      </c>
    </row>
    <row r="228" spans="1:14" x14ac:dyDescent="0.2">
      <c r="A228" s="27" t="s">
        <v>226</v>
      </c>
      <c r="B228" s="32">
        <f t="shared" si="21"/>
        <v>2</v>
      </c>
      <c r="C228" s="29" t="s">
        <v>51</v>
      </c>
      <c r="D228" s="28">
        <f t="shared" si="22"/>
        <v>0</v>
      </c>
      <c r="E228" s="29" t="s">
        <v>109</v>
      </c>
      <c r="F228" s="28">
        <f t="shared" si="23"/>
        <v>0</v>
      </c>
      <c r="G228" s="29" t="s">
        <v>66</v>
      </c>
      <c r="H228" s="28">
        <f t="shared" si="24"/>
        <v>0</v>
      </c>
      <c r="I228" s="29">
        <v>13</v>
      </c>
      <c r="J228" s="28">
        <f t="shared" si="25"/>
        <v>1</v>
      </c>
      <c r="K228" s="29" t="s">
        <v>35</v>
      </c>
      <c r="L228" s="28">
        <f t="shared" si="26"/>
        <v>0</v>
      </c>
      <c r="M228" s="29">
        <v>335</v>
      </c>
      <c r="N228" s="28">
        <f t="shared" si="27"/>
        <v>1</v>
      </c>
    </row>
    <row r="229" spans="1:14" x14ac:dyDescent="0.2">
      <c r="A229" s="27" t="s">
        <v>328</v>
      </c>
      <c r="B229" s="32">
        <f t="shared" si="21"/>
        <v>2</v>
      </c>
      <c r="C229" s="29" t="s">
        <v>51</v>
      </c>
      <c r="D229" s="28">
        <f t="shared" si="22"/>
        <v>0</v>
      </c>
      <c r="E229" s="29" t="s">
        <v>109</v>
      </c>
      <c r="F229" s="28">
        <f t="shared" si="23"/>
        <v>0</v>
      </c>
      <c r="G229" s="29" t="s">
        <v>118</v>
      </c>
      <c r="H229" s="28">
        <f t="shared" si="24"/>
        <v>0</v>
      </c>
      <c r="I229" s="29">
        <v>11</v>
      </c>
      <c r="J229" s="28">
        <f t="shared" si="25"/>
        <v>1</v>
      </c>
      <c r="K229" s="29" t="s">
        <v>35</v>
      </c>
      <c r="L229" s="28">
        <f t="shared" si="26"/>
        <v>0</v>
      </c>
      <c r="M229" s="29">
        <v>330</v>
      </c>
      <c r="N229" s="28">
        <f t="shared" si="27"/>
        <v>1</v>
      </c>
    </row>
    <row r="230" spans="1:14" x14ac:dyDescent="0.2">
      <c r="A230" s="27" t="s">
        <v>318</v>
      </c>
      <c r="B230" s="32">
        <f t="shared" si="21"/>
        <v>2</v>
      </c>
      <c r="C230" s="29" t="s">
        <v>66</v>
      </c>
      <c r="D230" s="28">
        <f t="shared" si="22"/>
        <v>0</v>
      </c>
      <c r="E230" s="29" t="s">
        <v>51</v>
      </c>
      <c r="F230" s="28">
        <f t="shared" si="23"/>
        <v>0</v>
      </c>
      <c r="G230" s="29" t="s">
        <v>109</v>
      </c>
      <c r="H230" s="28">
        <f t="shared" si="24"/>
        <v>0</v>
      </c>
      <c r="I230" s="29">
        <v>13</v>
      </c>
      <c r="J230" s="28">
        <f t="shared" si="25"/>
        <v>1</v>
      </c>
      <c r="K230" s="29" t="s">
        <v>35</v>
      </c>
      <c r="L230" s="28">
        <f t="shared" si="26"/>
        <v>0</v>
      </c>
      <c r="M230" s="29">
        <v>332</v>
      </c>
      <c r="N230" s="28">
        <f t="shared" si="27"/>
        <v>1</v>
      </c>
    </row>
    <row r="231" spans="1:14" x14ac:dyDescent="0.2">
      <c r="A231" s="27" t="s">
        <v>343</v>
      </c>
      <c r="B231" s="32">
        <f t="shared" si="21"/>
        <v>2</v>
      </c>
      <c r="C231" s="29" t="s">
        <v>119</v>
      </c>
      <c r="D231" s="28">
        <f t="shared" si="22"/>
        <v>0</v>
      </c>
      <c r="E231" s="29" t="s">
        <v>109</v>
      </c>
      <c r="F231" s="28">
        <f t="shared" si="23"/>
        <v>0</v>
      </c>
      <c r="G231" s="29" t="s">
        <v>66</v>
      </c>
      <c r="H231" s="28">
        <f t="shared" si="24"/>
        <v>0</v>
      </c>
      <c r="I231" s="29">
        <v>13</v>
      </c>
      <c r="J231" s="28">
        <f t="shared" si="25"/>
        <v>1</v>
      </c>
      <c r="K231" s="29" t="s">
        <v>35</v>
      </c>
      <c r="L231" s="28">
        <f t="shared" si="26"/>
        <v>0</v>
      </c>
      <c r="M231" s="29">
        <v>320</v>
      </c>
      <c r="N231" s="28">
        <f t="shared" si="27"/>
        <v>1</v>
      </c>
    </row>
    <row r="232" spans="1:14" x14ac:dyDescent="0.2">
      <c r="A232" s="27" t="s">
        <v>276</v>
      </c>
      <c r="B232" s="32">
        <f t="shared" si="21"/>
        <v>2</v>
      </c>
      <c r="C232" s="29" t="s">
        <v>51</v>
      </c>
      <c r="D232" s="28">
        <f t="shared" si="22"/>
        <v>0</v>
      </c>
      <c r="E232" s="29" t="s">
        <v>109</v>
      </c>
      <c r="F232" s="28">
        <f t="shared" si="23"/>
        <v>0</v>
      </c>
      <c r="G232" s="29" t="s">
        <v>118</v>
      </c>
      <c r="H232" s="28">
        <f t="shared" si="24"/>
        <v>0</v>
      </c>
      <c r="I232" s="29">
        <v>13</v>
      </c>
      <c r="J232" s="28">
        <f t="shared" si="25"/>
        <v>1</v>
      </c>
      <c r="K232" s="29" t="s">
        <v>35</v>
      </c>
      <c r="L232" s="28">
        <f t="shared" si="26"/>
        <v>0</v>
      </c>
      <c r="M232" s="29">
        <v>330</v>
      </c>
      <c r="N232" s="28">
        <f t="shared" si="27"/>
        <v>1</v>
      </c>
    </row>
    <row r="233" spans="1:14" x14ac:dyDescent="0.2">
      <c r="A233" s="27" t="s">
        <v>360</v>
      </c>
      <c r="B233" s="32">
        <f t="shared" si="21"/>
        <v>2</v>
      </c>
      <c r="C233" s="29" t="s">
        <v>61</v>
      </c>
      <c r="D233" s="28">
        <f t="shared" si="22"/>
        <v>0</v>
      </c>
      <c r="E233" s="29" t="s">
        <v>109</v>
      </c>
      <c r="F233" s="28">
        <f t="shared" si="23"/>
        <v>0</v>
      </c>
      <c r="G233" s="29" t="s">
        <v>118</v>
      </c>
      <c r="H233" s="28">
        <f t="shared" si="24"/>
        <v>0</v>
      </c>
      <c r="I233" s="29">
        <v>13</v>
      </c>
      <c r="J233" s="28">
        <f t="shared" si="25"/>
        <v>1</v>
      </c>
      <c r="K233" s="29" t="s">
        <v>35</v>
      </c>
      <c r="L233" s="28">
        <f t="shared" si="26"/>
        <v>0</v>
      </c>
      <c r="M233" s="29">
        <v>341</v>
      </c>
      <c r="N233" s="28">
        <f t="shared" si="27"/>
        <v>1</v>
      </c>
    </row>
    <row r="234" spans="1:14" x14ac:dyDescent="0.2">
      <c r="A234" s="27" t="s">
        <v>139</v>
      </c>
      <c r="B234" s="32">
        <f t="shared" si="21"/>
        <v>2</v>
      </c>
      <c r="C234" s="29" t="s">
        <v>119</v>
      </c>
      <c r="D234" s="28">
        <f t="shared" si="22"/>
        <v>0</v>
      </c>
      <c r="E234" s="29" t="s">
        <v>109</v>
      </c>
      <c r="F234" s="28">
        <f t="shared" si="23"/>
        <v>0</v>
      </c>
      <c r="G234" s="29" t="s">
        <v>66</v>
      </c>
      <c r="H234" s="28">
        <f t="shared" si="24"/>
        <v>0</v>
      </c>
      <c r="I234" s="29">
        <v>12</v>
      </c>
      <c r="J234" s="28">
        <f t="shared" si="25"/>
        <v>1</v>
      </c>
      <c r="K234" s="29" t="s">
        <v>35</v>
      </c>
      <c r="L234" s="28">
        <f t="shared" si="26"/>
        <v>0</v>
      </c>
      <c r="M234" s="29">
        <v>333</v>
      </c>
      <c r="N234" s="28">
        <f t="shared" si="27"/>
        <v>1</v>
      </c>
    </row>
    <row r="235" spans="1:14" x14ac:dyDescent="0.2">
      <c r="A235" s="27" t="s">
        <v>246</v>
      </c>
      <c r="B235" s="32">
        <f t="shared" si="21"/>
        <v>2</v>
      </c>
      <c r="C235" s="29" t="s">
        <v>66</v>
      </c>
      <c r="D235" s="28">
        <f t="shared" si="22"/>
        <v>0</v>
      </c>
      <c r="E235" s="29" t="s">
        <v>61</v>
      </c>
      <c r="F235" s="28">
        <f t="shared" si="23"/>
        <v>0</v>
      </c>
      <c r="G235" s="29" t="s">
        <v>118</v>
      </c>
      <c r="H235" s="28">
        <f t="shared" si="24"/>
        <v>0</v>
      </c>
      <c r="I235" s="29">
        <v>12</v>
      </c>
      <c r="J235" s="28">
        <f t="shared" si="25"/>
        <v>1</v>
      </c>
      <c r="K235" s="29" t="s">
        <v>35</v>
      </c>
      <c r="L235" s="28">
        <f t="shared" si="26"/>
        <v>0</v>
      </c>
      <c r="M235" s="29">
        <v>324</v>
      </c>
      <c r="N235" s="28">
        <f t="shared" si="27"/>
        <v>1</v>
      </c>
    </row>
    <row r="236" spans="1:14" x14ac:dyDescent="0.2">
      <c r="A236" s="27" t="s">
        <v>331</v>
      </c>
      <c r="B236" s="32">
        <f t="shared" si="21"/>
        <v>2</v>
      </c>
      <c r="C236" s="29" t="s">
        <v>66</v>
      </c>
      <c r="D236" s="28">
        <f t="shared" si="22"/>
        <v>0</v>
      </c>
      <c r="E236" s="29" t="s">
        <v>109</v>
      </c>
      <c r="F236" s="28">
        <f t="shared" si="23"/>
        <v>0</v>
      </c>
      <c r="G236" s="29" t="s">
        <v>118</v>
      </c>
      <c r="H236" s="28">
        <f t="shared" si="24"/>
        <v>0</v>
      </c>
      <c r="I236" s="29">
        <v>13</v>
      </c>
      <c r="J236" s="28">
        <f t="shared" si="25"/>
        <v>1</v>
      </c>
      <c r="K236" s="29" t="s">
        <v>35</v>
      </c>
      <c r="L236" s="28">
        <f t="shared" si="26"/>
        <v>0</v>
      </c>
      <c r="M236" s="29">
        <v>320</v>
      </c>
      <c r="N236" s="28">
        <f t="shared" si="27"/>
        <v>1</v>
      </c>
    </row>
    <row r="237" spans="1:14" x14ac:dyDescent="0.2">
      <c r="A237" s="27" t="s">
        <v>476</v>
      </c>
      <c r="B237" s="32">
        <f t="shared" si="21"/>
        <v>2</v>
      </c>
      <c r="C237" s="29" t="s">
        <v>61</v>
      </c>
      <c r="D237" s="28">
        <f t="shared" si="22"/>
        <v>0</v>
      </c>
      <c r="E237" s="29" t="s">
        <v>109</v>
      </c>
      <c r="F237" s="28">
        <f t="shared" si="23"/>
        <v>0</v>
      </c>
      <c r="G237" s="29" t="s">
        <v>66</v>
      </c>
      <c r="H237" s="28">
        <f t="shared" si="24"/>
        <v>0</v>
      </c>
      <c r="I237" s="29">
        <v>12</v>
      </c>
      <c r="J237" s="28">
        <f t="shared" si="25"/>
        <v>1</v>
      </c>
      <c r="K237" s="29" t="s">
        <v>35</v>
      </c>
      <c r="L237" s="28">
        <f t="shared" si="26"/>
        <v>0</v>
      </c>
      <c r="M237" s="29">
        <v>340</v>
      </c>
      <c r="N237" s="28">
        <f t="shared" si="27"/>
        <v>1</v>
      </c>
    </row>
    <row r="238" spans="1:14" x14ac:dyDescent="0.2">
      <c r="A238" s="27" t="s">
        <v>340</v>
      </c>
      <c r="B238" s="32">
        <f t="shared" si="21"/>
        <v>2</v>
      </c>
      <c r="C238" s="29" t="s">
        <v>51</v>
      </c>
      <c r="D238" s="28">
        <f t="shared" si="22"/>
        <v>0</v>
      </c>
      <c r="E238" s="29" t="s">
        <v>91</v>
      </c>
      <c r="F238" s="28">
        <f t="shared" si="23"/>
        <v>0</v>
      </c>
      <c r="G238" s="29" t="s">
        <v>118</v>
      </c>
      <c r="H238" s="28">
        <f t="shared" si="24"/>
        <v>0</v>
      </c>
      <c r="I238" s="29">
        <v>12</v>
      </c>
      <c r="J238" s="28">
        <f t="shared" si="25"/>
        <v>1</v>
      </c>
      <c r="K238" s="29" t="s">
        <v>35</v>
      </c>
      <c r="L238" s="28">
        <f t="shared" si="26"/>
        <v>0</v>
      </c>
      <c r="M238" s="29">
        <v>320</v>
      </c>
      <c r="N238" s="28">
        <f t="shared" si="27"/>
        <v>1</v>
      </c>
    </row>
    <row r="239" spans="1:14" x14ac:dyDescent="0.2">
      <c r="A239" s="27" t="s">
        <v>229</v>
      </c>
      <c r="B239" s="32">
        <f t="shared" si="21"/>
        <v>1</v>
      </c>
      <c r="C239" s="29" t="s">
        <v>61</v>
      </c>
      <c r="D239" s="28">
        <f t="shared" si="22"/>
        <v>0</v>
      </c>
      <c r="E239" s="29" t="s">
        <v>51</v>
      </c>
      <c r="F239" s="28">
        <f t="shared" si="23"/>
        <v>0</v>
      </c>
      <c r="G239" s="29" t="s">
        <v>118</v>
      </c>
      <c r="H239" s="28">
        <f t="shared" si="24"/>
        <v>0</v>
      </c>
      <c r="I239" s="29">
        <v>13</v>
      </c>
      <c r="J239" s="28">
        <f t="shared" si="25"/>
        <v>1</v>
      </c>
      <c r="K239" s="29" t="s">
        <v>35</v>
      </c>
      <c r="L239" s="28">
        <f t="shared" si="26"/>
        <v>0</v>
      </c>
      <c r="M239" s="29">
        <v>310</v>
      </c>
      <c r="N239" s="28">
        <f t="shared" si="27"/>
        <v>0</v>
      </c>
    </row>
    <row r="240" spans="1:14" x14ac:dyDescent="0.2">
      <c r="A240" s="27" t="s">
        <v>212</v>
      </c>
      <c r="B240" s="32">
        <f t="shared" si="21"/>
        <v>1</v>
      </c>
      <c r="C240" s="29" t="s">
        <v>109</v>
      </c>
      <c r="D240" s="28">
        <f t="shared" si="22"/>
        <v>0</v>
      </c>
      <c r="E240" s="29" t="s">
        <v>61</v>
      </c>
      <c r="F240" s="28">
        <f t="shared" si="23"/>
        <v>0</v>
      </c>
      <c r="G240" s="29" t="s">
        <v>66</v>
      </c>
      <c r="H240" s="28">
        <f t="shared" si="24"/>
        <v>0</v>
      </c>
      <c r="I240" s="29">
        <v>13</v>
      </c>
      <c r="J240" s="28">
        <f t="shared" si="25"/>
        <v>1</v>
      </c>
      <c r="K240" s="29" t="s">
        <v>35</v>
      </c>
      <c r="L240" s="28">
        <f t="shared" si="26"/>
        <v>0</v>
      </c>
      <c r="M240" s="29">
        <v>315</v>
      </c>
      <c r="N240" s="28">
        <f t="shared" si="27"/>
        <v>0</v>
      </c>
    </row>
    <row r="241" spans="1:14" x14ac:dyDescent="0.2">
      <c r="A241" s="27" t="s">
        <v>293</v>
      </c>
      <c r="B241" s="32">
        <f t="shared" si="21"/>
        <v>1</v>
      </c>
      <c r="C241" s="29" t="s">
        <v>61</v>
      </c>
      <c r="D241" s="28">
        <f t="shared" si="22"/>
        <v>0</v>
      </c>
      <c r="E241" s="29" t="s">
        <v>109</v>
      </c>
      <c r="F241" s="28">
        <f t="shared" si="23"/>
        <v>0</v>
      </c>
      <c r="G241" s="29" t="s">
        <v>51</v>
      </c>
      <c r="H241" s="28">
        <f t="shared" si="24"/>
        <v>0</v>
      </c>
      <c r="I241" s="29">
        <v>10</v>
      </c>
      <c r="J241" s="28">
        <f t="shared" si="25"/>
        <v>0</v>
      </c>
      <c r="K241" s="29" t="s">
        <v>35</v>
      </c>
      <c r="L241" s="28">
        <f t="shared" si="26"/>
        <v>0</v>
      </c>
      <c r="M241" s="29">
        <v>330</v>
      </c>
      <c r="N241" s="28">
        <f t="shared" si="27"/>
        <v>1</v>
      </c>
    </row>
    <row r="242" spans="1:14" x14ac:dyDescent="0.2">
      <c r="A242" s="27" t="s">
        <v>313</v>
      </c>
      <c r="B242" s="32">
        <f t="shared" si="21"/>
        <v>1</v>
      </c>
      <c r="C242" s="29" t="s">
        <v>119</v>
      </c>
      <c r="D242" s="28">
        <f t="shared" si="22"/>
        <v>0</v>
      </c>
      <c r="E242" s="29" t="s">
        <v>61</v>
      </c>
      <c r="F242" s="28">
        <f t="shared" si="23"/>
        <v>0</v>
      </c>
      <c r="G242" s="29" t="s">
        <v>66</v>
      </c>
      <c r="H242" s="28">
        <f t="shared" si="24"/>
        <v>0</v>
      </c>
      <c r="I242" s="29">
        <v>10</v>
      </c>
      <c r="J242" s="28">
        <f t="shared" si="25"/>
        <v>0</v>
      </c>
      <c r="K242" s="29" t="s">
        <v>35</v>
      </c>
      <c r="L242" s="28">
        <f t="shared" si="26"/>
        <v>0</v>
      </c>
      <c r="M242" s="29">
        <v>340</v>
      </c>
      <c r="N242" s="28">
        <f t="shared" si="27"/>
        <v>1</v>
      </c>
    </row>
    <row r="243" spans="1:14" x14ac:dyDescent="0.2">
      <c r="A243" s="27" t="s">
        <v>336</v>
      </c>
      <c r="B243" s="32">
        <f t="shared" si="21"/>
        <v>1</v>
      </c>
      <c r="C243" s="29" t="s">
        <v>119</v>
      </c>
      <c r="D243" s="28">
        <f t="shared" si="22"/>
        <v>0</v>
      </c>
      <c r="E243" s="29" t="s">
        <v>61</v>
      </c>
      <c r="F243" s="28">
        <f t="shared" si="23"/>
        <v>0</v>
      </c>
      <c r="G243" s="29" t="s">
        <v>118</v>
      </c>
      <c r="H243" s="28">
        <f t="shared" si="24"/>
        <v>0</v>
      </c>
      <c r="I243" s="29">
        <v>12</v>
      </c>
      <c r="J243" s="28">
        <f t="shared" si="25"/>
        <v>1</v>
      </c>
      <c r="K243" s="29" t="s">
        <v>35</v>
      </c>
      <c r="L243" s="28">
        <f t="shared" si="26"/>
        <v>0</v>
      </c>
      <c r="M243" s="29">
        <v>296</v>
      </c>
      <c r="N243" s="28">
        <f t="shared" si="27"/>
        <v>0</v>
      </c>
    </row>
    <row r="244" spans="1:14" x14ac:dyDescent="0.2">
      <c r="A244" s="27" t="s">
        <v>292</v>
      </c>
      <c r="B244" s="32">
        <f t="shared" si="21"/>
        <v>1</v>
      </c>
      <c r="C244" s="29" t="s">
        <v>61</v>
      </c>
      <c r="D244" s="28">
        <f t="shared" si="22"/>
        <v>0</v>
      </c>
      <c r="E244" s="29" t="s">
        <v>119</v>
      </c>
      <c r="F244" s="28">
        <f t="shared" si="23"/>
        <v>0</v>
      </c>
      <c r="G244" s="29" t="s">
        <v>66</v>
      </c>
      <c r="H244" s="28">
        <f t="shared" si="24"/>
        <v>0</v>
      </c>
      <c r="I244" s="29">
        <v>12</v>
      </c>
      <c r="J244" s="28">
        <f t="shared" si="25"/>
        <v>1</v>
      </c>
      <c r="K244" s="29" t="s">
        <v>35</v>
      </c>
      <c r="L244" s="28">
        <f t="shared" si="26"/>
        <v>0</v>
      </c>
      <c r="M244" s="29">
        <v>290</v>
      </c>
      <c r="N244" s="28">
        <f t="shared" si="27"/>
        <v>0</v>
      </c>
    </row>
    <row r="245" spans="1:14" x14ac:dyDescent="0.2">
      <c r="A245" s="27" t="s">
        <v>179</v>
      </c>
      <c r="B245" s="32">
        <f t="shared" si="21"/>
        <v>1</v>
      </c>
      <c r="C245" s="29" t="s">
        <v>51</v>
      </c>
      <c r="D245" s="28">
        <f t="shared" si="22"/>
        <v>0</v>
      </c>
      <c r="E245" s="29" t="s">
        <v>109</v>
      </c>
      <c r="F245" s="28">
        <f t="shared" si="23"/>
        <v>0</v>
      </c>
      <c r="G245" s="29" t="s">
        <v>118</v>
      </c>
      <c r="H245" s="28">
        <f t="shared" si="24"/>
        <v>0</v>
      </c>
      <c r="I245" s="29">
        <v>13</v>
      </c>
      <c r="J245" s="28">
        <f t="shared" si="25"/>
        <v>1</v>
      </c>
      <c r="K245" s="29" t="s">
        <v>35</v>
      </c>
      <c r="L245" s="28">
        <f t="shared" si="26"/>
        <v>0</v>
      </c>
      <c r="M245" s="29">
        <v>300</v>
      </c>
      <c r="N245" s="28">
        <f t="shared" si="27"/>
        <v>0</v>
      </c>
    </row>
    <row r="246" spans="1:14" x14ac:dyDescent="0.2">
      <c r="A246" s="27" t="s">
        <v>305</v>
      </c>
      <c r="B246" s="32">
        <f t="shared" si="21"/>
        <v>0</v>
      </c>
      <c r="C246" s="29" t="s">
        <v>91</v>
      </c>
      <c r="D246" s="28">
        <f t="shared" si="22"/>
        <v>0</v>
      </c>
      <c r="E246" s="29" t="s">
        <v>118</v>
      </c>
      <c r="F246" s="28">
        <f t="shared" si="23"/>
        <v>0</v>
      </c>
      <c r="G246" s="29" t="s">
        <v>51</v>
      </c>
      <c r="H246" s="28">
        <f t="shared" si="24"/>
        <v>0</v>
      </c>
      <c r="I246" s="29">
        <v>7</v>
      </c>
      <c r="J246" s="28">
        <f t="shared" si="25"/>
        <v>0</v>
      </c>
      <c r="K246" s="29" t="s">
        <v>38</v>
      </c>
      <c r="L246" s="28">
        <f t="shared" si="26"/>
        <v>0</v>
      </c>
      <c r="M246" s="29">
        <v>265</v>
      </c>
      <c r="N246" s="28">
        <f t="shared" si="27"/>
        <v>0</v>
      </c>
    </row>
    <row r="247" spans="1:14" x14ac:dyDescent="0.2">
      <c r="A247" s="27" t="s">
        <v>393</v>
      </c>
      <c r="B247" s="32">
        <f t="shared" si="21"/>
        <v>0</v>
      </c>
      <c r="C247" s="29" t="s">
        <v>119</v>
      </c>
      <c r="D247" s="28">
        <f t="shared" si="22"/>
        <v>0</v>
      </c>
      <c r="E247" s="29" t="s">
        <v>61</v>
      </c>
      <c r="F247" s="28">
        <f t="shared" si="23"/>
        <v>0</v>
      </c>
      <c r="G247" s="29" t="s">
        <v>66</v>
      </c>
      <c r="H247" s="28">
        <f t="shared" si="24"/>
        <v>0</v>
      </c>
      <c r="I247" s="29">
        <v>9</v>
      </c>
      <c r="J247" s="28">
        <f t="shared" si="25"/>
        <v>0</v>
      </c>
      <c r="K247" s="29" t="s">
        <v>35</v>
      </c>
      <c r="L247" s="28">
        <f t="shared" si="26"/>
        <v>0</v>
      </c>
      <c r="M247" s="29">
        <v>275</v>
      </c>
      <c r="N247" s="28">
        <f t="shared" si="27"/>
        <v>0</v>
      </c>
    </row>
    <row r="248" spans="1:14" x14ac:dyDescent="0.2">
      <c r="B248" s="95"/>
    </row>
    <row r="249" spans="1:14" x14ac:dyDescent="0.2">
      <c r="A249" s="46" t="s">
        <v>99</v>
      </c>
      <c r="B249" s="95">
        <f>AVERAGE(B5:B247)</f>
        <v>6.9711934156378597</v>
      </c>
    </row>
  </sheetData>
  <sortState xmlns:xlrd2="http://schemas.microsoft.com/office/spreadsheetml/2017/richdata2" ref="A5:N247">
    <sortCondition descending="1" ref="B5:B247"/>
  </sortState>
  <phoneticPr fontId="5" type="noConversion"/>
  <hyperlinks>
    <hyperlink ref="A208" r:id="rId1" display="http://random.org/" xr:uid="{610B7081-2131-4A27-8BF8-FE5A83EAFCCC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5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1.42578125" style="34" customWidth="1"/>
    <col min="3" max="3" width="17.85546875" style="36" customWidth="1"/>
    <col min="4" max="4" width="7.140625" style="28" customWidth="1"/>
    <col min="5" max="5" width="17.7109375" style="36" customWidth="1"/>
    <col min="6" max="6" width="7.140625" style="28" customWidth="1"/>
    <col min="7" max="7" width="17.7109375" style="36" customWidth="1"/>
    <col min="8" max="8" width="7.140625" style="28" customWidth="1"/>
    <col min="9" max="9" width="17.7109375" style="36" customWidth="1"/>
    <col min="10" max="10" width="7.140625" style="28" customWidth="1"/>
    <col min="11" max="11" width="17.7109375" style="36" customWidth="1"/>
    <col min="12" max="12" width="7.140625" style="28" customWidth="1"/>
    <col min="13" max="13" width="17.7109375" style="36" customWidth="1"/>
    <col min="14" max="14" width="7.140625" style="28" customWidth="1"/>
    <col min="15" max="16384" width="9.140625" style="34"/>
  </cols>
  <sheetData>
    <row r="1" spans="1:14" ht="15.75" x14ac:dyDescent="0.25">
      <c r="A1" s="30" t="s">
        <v>41</v>
      </c>
      <c r="B1" s="31" t="s">
        <v>50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26"/>
    </row>
    <row r="3" spans="1:14" x14ac:dyDescent="0.2">
      <c r="A3" s="37" t="s">
        <v>29</v>
      </c>
      <c r="B3" s="38"/>
      <c r="C3" s="39" t="s">
        <v>88</v>
      </c>
      <c r="D3" s="40">
        <v>5</v>
      </c>
      <c r="E3" s="39" t="s">
        <v>102</v>
      </c>
      <c r="F3" s="40">
        <v>5</v>
      </c>
      <c r="G3" s="39" t="s">
        <v>123</v>
      </c>
      <c r="H3" s="40">
        <v>5</v>
      </c>
      <c r="I3" s="39">
        <v>12</v>
      </c>
      <c r="J3" s="41" t="s">
        <v>30</v>
      </c>
      <c r="K3" s="39" t="s">
        <v>35</v>
      </c>
      <c r="L3" s="40">
        <v>3</v>
      </c>
      <c r="M3" s="39">
        <v>360</v>
      </c>
      <c r="N3" s="42" t="s">
        <v>31</v>
      </c>
    </row>
    <row r="4" spans="1:14" x14ac:dyDescent="0.2">
      <c r="B4" s="26"/>
    </row>
    <row r="5" spans="1:14" x14ac:dyDescent="0.2">
      <c r="A5" s="27" t="s">
        <v>308</v>
      </c>
      <c r="B5" s="26">
        <f t="shared" ref="B5:B68" si="0">D5+F5+H5+J5+L5+N5</f>
        <v>21</v>
      </c>
      <c r="C5" s="29" t="s">
        <v>95</v>
      </c>
      <c r="D5" s="28">
        <f t="shared" ref="D5:D68" si="1">IF(C5=C$3, 5,) + IF(AND(C5=E$3, E5=C$3), 2.5, 0)</f>
        <v>0</v>
      </c>
      <c r="E5" s="29" t="s">
        <v>102</v>
      </c>
      <c r="F5" s="28">
        <f t="shared" ref="F5:F68" si="2">IF(E5=E$3,5, 0) + IF(AND(E5=C$3, C5=E$3), 2.5, 0)</f>
        <v>5</v>
      </c>
      <c r="G5" s="29" t="s">
        <v>123</v>
      </c>
      <c r="H5" s="28">
        <f t="shared" ref="H5:H68" si="3">IF(G5=G$3, 5, 0)</f>
        <v>5</v>
      </c>
      <c r="I5" s="29">
        <v>12</v>
      </c>
      <c r="J5" s="28">
        <f t="shared" ref="J5:J68" si="4">IF(I5=I$3, 5, 0) + IF(AND(I5&gt;=(I$3-2), I5&lt;=(I$3+2), I5&lt;&gt;I$3), 3, 0) + IF(AND(I5&gt;=(I$3-5), I5&lt;(I$3-2)), 1, 0) + IF(AND(I5&gt;(I$3+2), I5&lt;=(I$3+5)), 1, 0)</f>
        <v>5</v>
      </c>
      <c r="K5" s="29" t="s">
        <v>35</v>
      </c>
      <c r="L5" s="28">
        <f t="shared" ref="L5:L68" si="5">IF(K5=K$3, 3, 0)</f>
        <v>3</v>
      </c>
      <c r="M5" s="29">
        <v>337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3</v>
      </c>
    </row>
    <row r="6" spans="1:14" x14ac:dyDescent="0.2">
      <c r="A6" s="27" t="s">
        <v>137</v>
      </c>
      <c r="B6" s="26">
        <f t="shared" si="0"/>
        <v>16</v>
      </c>
      <c r="C6" s="29" t="s">
        <v>113</v>
      </c>
      <c r="D6" s="28">
        <f t="shared" si="1"/>
        <v>0</v>
      </c>
      <c r="E6" s="29" t="s">
        <v>102</v>
      </c>
      <c r="F6" s="28">
        <f t="shared" si="2"/>
        <v>5</v>
      </c>
      <c r="G6" s="29" t="s">
        <v>88</v>
      </c>
      <c r="H6" s="28">
        <f t="shared" si="3"/>
        <v>0</v>
      </c>
      <c r="I6" s="29">
        <v>11</v>
      </c>
      <c r="J6" s="28">
        <f t="shared" si="4"/>
        <v>3</v>
      </c>
      <c r="K6" s="29" t="s">
        <v>35</v>
      </c>
      <c r="L6" s="28">
        <f t="shared" si="5"/>
        <v>3</v>
      </c>
      <c r="M6" s="29">
        <v>350</v>
      </c>
      <c r="N6" s="28">
        <f t="shared" si="6"/>
        <v>5</v>
      </c>
    </row>
    <row r="7" spans="1:14" x14ac:dyDescent="0.2">
      <c r="A7" s="27" t="s">
        <v>518</v>
      </c>
      <c r="B7" s="26">
        <f t="shared" si="0"/>
        <v>16</v>
      </c>
      <c r="C7" s="29" t="s">
        <v>88</v>
      </c>
      <c r="D7" s="28">
        <f t="shared" si="1"/>
        <v>5</v>
      </c>
      <c r="E7" s="29" t="s">
        <v>113</v>
      </c>
      <c r="F7" s="28">
        <f t="shared" si="2"/>
        <v>0</v>
      </c>
      <c r="G7" s="29" t="s">
        <v>123</v>
      </c>
      <c r="H7" s="28">
        <f t="shared" si="3"/>
        <v>5</v>
      </c>
      <c r="I7" s="29">
        <v>10</v>
      </c>
      <c r="J7" s="28">
        <f t="shared" si="4"/>
        <v>3</v>
      </c>
      <c r="K7" s="29" t="s">
        <v>37</v>
      </c>
      <c r="L7" s="28">
        <f t="shared" si="5"/>
        <v>0</v>
      </c>
      <c r="M7" s="29">
        <v>345</v>
      </c>
      <c r="N7" s="28">
        <f t="shared" si="6"/>
        <v>3</v>
      </c>
    </row>
    <row r="8" spans="1:14" x14ac:dyDescent="0.2">
      <c r="A8" s="27" t="s">
        <v>199</v>
      </c>
      <c r="B8" s="26">
        <f t="shared" si="0"/>
        <v>15</v>
      </c>
      <c r="C8" s="29" t="s">
        <v>95</v>
      </c>
      <c r="D8" s="28">
        <f t="shared" si="1"/>
        <v>0</v>
      </c>
      <c r="E8" s="29" t="s">
        <v>102</v>
      </c>
      <c r="F8" s="28">
        <f t="shared" si="2"/>
        <v>5</v>
      </c>
      <c r="G8" s="29" t="s">
        <v>123</v>
      </c>
      <c r="H8" s="28">
        <f t="shared" si="3"/>
        <v>5</v>
      </c>
      <c r="I8" s="29">
        <v>9</v>
      </c>
      <c r="J8" s="28">
        <f t="shared" si="4"/>
        <v>1</v>
      </c>
      <c r="K8" s="29" t="s">
        <v>35</v>
      </c>
      <c r="L8" s="28">
        <f t="shared" si="5"/>
        <v>3</v>
      </c>
      <c r="M8" s="29">
        <v>312</v>
      </c>
      <c r="N8" s="28">
        <f t="shared" si="6"/>
        <v>1</v>
      </c>
    </row>
    <row r="9" spans="1:14" x14ac:dyDescent="0.2">
      <c r="A9" s="27" t="s">
        <v>284</v>
      </c>
      <c r="B9" s="26">
        <f t="shared" si="0"/>
        <v>15</v>
      </c>
      <c r="C9" s="29" t="s">
        <v>102</v>
      </c>
      <c r="D9" s="28">
        <f t="shared" si="1"/>
        <v>2.5</v>
      </c>
      <c r="E9" s="29" t="s">
        <v>88</v>
      </c>
      <c r="F9" s="28">
        <f t="shared" si="2"/>
        <v>2.5</v>
      </c>
      <c r="G9" s="29" t="s">
        <v>123</v>
      </c>
      <c r="H9" s="28">
        <f t="shared" si="3"/>
        <v>5</v>
      </c>
      <c r="I9" s="29">
        <v>9</v>
      </c>
      <c r="J9" s="28">
        <f t="shared" si="4"/>
        <v>1</v>
      </c>
      <c r="K9" s="29" t="s">
        <v>35</v>
      </c>
      <c r="L9" s="28">
        <f t="shared" si="5"/>
        <v>3</v>
      </c>
      <c r="M9" s="29">
        <v>330</v>
      </c>
      <c r="N9" s="28">
        <f t="shared" si="6"/>
        <v>1</v>
      </c>
    </row>
    <row r="10" spans="1:14" x14ac:dyDescent="0.2">
      <c r="A10" s="27" t="s">
        <v>390</v>
      </c>
      <c r="B10" s="26">
        <f t="shared" si="0"/>
        <v>15</v>
      </c>
      <c r="C10" s="29" t="s">
        <v>102</v>
      </c>
      <c r="D10" s="28">
        <f t="shared" si="1"/>
        <v>0</v>
      </c>
      <c r="E10" s="29" t="s">
        <v>95</v>
      </c>
      <c r="F10" s="28">
        <f t="shared" si="2"/>
        <v>0</v>
      </c>
      <c r="G10" s="29" t="s">
        <v>113</v>
      </c>
      <c r="H10" s="28">
        <f t="shared" si="3"/>
        <v>0</v>
      </c>
      <c r="I10" s="29">
        <v>12</v>
      </c>
      <c r="J10" s="28">
        <f t="shared" si="4"/>
        <v>5</v>
      </c>
      <c r="K10" s="29" t="s">
        <v>37</v>
      </c>
      <c r="L10" s="28">
        <f t="shared" si="5"/>
        <v>0</v>
      </c>
      <c r="M10" s="29">
        <v>360</v>
      </c>
      <c r="N10" s="28">
        <f t="shared" si="6"/>
        <v>10</v>
      </c>
    </row>
    <row r="11" spans="1:14" x14ac:dyDescent="0.2">
      <c r="A11" s="27" t="s">
        <v>200</v>
      </c>
      <c r="B11" s="26">
        <f t="shared" si="0"/>
        <v>14</v>
      </c>
      <c r="C11" s="29" t="s">
        <v>95</v>
      </c>
      <c r="D11" s="28">
        <f t="shared" si="1"/>
        <v>0</v>
      </c>
      <c r="E11" s="29" t="s">
        <v>102</v>
      </c>
      <c r="F11" s="28">
        <f t="shared" si="2"/>
        <v>5</v>
      </c>
      <c r="G11" s="29" t="s">
        <v>123</v>
      </c>
      <c r="H11" s="28">
        <f t="shared" si="3"/>
        <v>5</v>
      </c>
      <c r="I11" s="29">
        <v>10</v>
      </c>
      <c r="J11" s="28">
        <f t="shared" si="4"/>
        <v>3</v>
      </c>
      <c r="K11" s="29" t="s">
        <v>37</v>
      </c>
      <c r="L11" s="28">
        <f t="shared" si="5"/>
        <v>0</v>
      </c>
      <c r="M11" s="29">
        <v>320</v>
      </c>
      <c r="N11" s="28">
        <f t="shared" si="6"/>
        <v>1</v>
      </c>
    </row>
    <row r="12" spans="1:14" x14ac:dyDescent="0.2">
      <c r="A12" s="27" t="s">
        <v>362</v>
      </c>
      <c r="B12" s="26">
        <f t="shared" si="0"/>
        <v>14</v>
      </c>
      <c r="C12" s="29" t="s">
        <v>95</v>
      </c>
      <c r="D12" s="28">
        <f t="shared" si="1"/>
        <v>0</v>
      </c>
      <c r="E12" s="29" t="s">
        <v>102</v>
      </c>
      <c r="F12" s="28">
        <f t="shared" si="2"/>
        <v>5</v>
      </c>
      <c r="G12" s="29" t="s">
        <v>123</v>
      </c>
      <c r="H12" s="28">
        <f t="shared" si="3"/>
        <v>5</v>
      </c>
      <c r="I12" s="29">
        <v>9</v>
      </c>
      <c r="J12" s="28">
        <f t="shared" si="4"/>
        <v>1</v>
      </c>
      <c r="K12" s="29" t="s">
        <v>35</v>
      </c>
      <c r="L12" s="28">
        <f t="shared" si="5"/>
        <v>3</v>
      </c>
      <c r="M12" s="29">
        <v>260</v>
      </c>
      <c r="N12" s="28">
        <f t="shared" si="6"/>
        <v>0</v>
      </c>
    </row>
    <row r="13" spans="1:14" x14ac:dyDescent="0.2">
      <c r="A13" s="27" t="s">
        <v>433</v>
      </c>
      <c r="B13" s="26">
        <f t="shared" si="0"/>
        <v>14</v>
      </c>
      <c r="C13" s="29" t="s">
        <v>113</v>
      </c>
      <c r="D13" s="28">
        <f t="shared" si="1"/>
        <v>0</v>
      </c>
      <c r="E13" s="29" t="s">
        <v>102</v>
      </c>
      <c r="F13" s="28">
        <f t="shared" si="2"/>
        <v>5</v>
      </c>
      <c r="G13" s="29" t="s">
        <v>88</v>
      </c>
      <c r="H13" s="28">
        <f t="shared" si="3"/>
        <v>0</v>
      </c>
      <c r="I13" s="29">
        <v>12</v>
      </c>
      <c r="J13" s="28">
        <f t="shared" si="4"/>
        <v>5</v>
      </c>
      <c r="K13" s="29" t="s">
        <v>35</v>
      </c>
      <c r="L13" s="28">
        <f t="shared" si="5"/>
        <v>3</v>
      </c>
      <c r="M13" s="29">
        <v>320</v>
      </c>
      <c r="N13" s="28">
        <f t="shared" si="6"/>
        <v>1</v>
      </c>
    </row>
    <row r="14" spans="1:14" x14ac:dyDescent="0.2">
      <c r="A14" s="27" t="s">
        <v>269</v>
      </c>
      <c r="B14" s="26">
        <f t="shared" si="0"/>
        <v>14</v>
      </c>
      <c r="C14" s="29" t="s">
        <v>95</v>
      </c>
      <c r="D14" s="28">
        <f t="shared" si="1"/>
        <v>0</v>
      </c>
      <c r="E14" s="29" t="s">
        <v>102</v>
      </c>
      <c r="F14" s="28">
        <f t="shared" si="2"/>
        <v>5</v>
      </c>
      <c r="G14" s="29" t="s">
        <v>123</v>
      </c>
      <c r="H14" s="28">
        <f t="shared" si="3"/>
        <v>5</v>
      </c>
      <c r="I14" s="29">
        <v>13</v>
      </c>
      <c r="J14" s="28">
        <f t="shared" si="4"/>
        <v>3</v>
      </c>
      <c r="K14" s="29" t="s">
        <v>37</v>
      </c>
      <c r="L14" s="28">
        <f t="shared" si="5"/>
        <v>0</v>
      </c>
      <c r="M14" s="29">
        <v>324</v>
      </c>
      <c r="N14" s="28">
        <f t="shared" si="6"/>
        <v>1</v>
      </c>
    </row>
    <row r="15" spans="1:14" x14ac:dyDescent="0.2">
      <c r="A15" s="27" t="s">
        <v>239</v>
      </c>
      <c r="B15" s="26">
        <f t="shared" si="0"/>
        <v>14</v>
      </c>
      <c r="C15" s="29" t="s">
        <v>95</v>
      </c>
      <c r="D15" s="28">
        <f t="shared" si="1"/>
        <v>0</v>
      </c>
      <c r="E15" s="29" t="s">
        <v>102</v>
      </c>
      <c r="F15" s="28">
        <f t="shared" si="2"/>
        <v>5</v>
      </c>
      <c r="G15" s="29" t="s">
        <v>113</v>
      </c>
      <c r="H15" s="28">
        <f t="shared" si="3"/>
        <v>0</v>
      </c>
      <c r="I15" s="29">
        <v>12</v>
      </c>
      <c r="J15" s="28">
        <f t="shared" si="4"/>
        <v>5</v>
      </c>
      <c r="K15" s="29" t="s">
        <v>35</v>
      </c>
      <c r="L15" s="28">
        <f t="shared" si="5"/>
        <v>3</v>
      </c>
      <c r="M15" s="29">
        <v>315</v>
      </c>
      <c r="N15" s="28">
        <f t="shared" si="6"/>
        <v>1</v>
      </c>
    </row>
    <row r="16" spans="1:14" x14ac:dyDescent="0.2">
      <c r="A16" s="27" t="s">
        <v>462</v>
      </c>
      <c r="B16" s="26">
        <f t="shared" si="0"/>
        <v>14</v>
      </c>
      <c r="C16" s="29" t="s">
        <v>88</v>
      </c>
      <c r="D16" s="28">
        <f t="shared" si="1"/>
        <v>5</v>
      </c>
      <c r="E16" s="29" t="s">
        <v>102</v>
      </c>
      <c r="F16" s="28">
        <f t="shared" si="2"/>
        <v>5</v>
      </c>
      <c r="G16" s="29" t="s">
        <v>62</v>
      </c>
      <c r="H16" s="28">
        <f t="shared" si="3"/>
        <v>0</v>
      </c>
      <c r="I16" s="29">
        <v>10</v>
      </c>
      <c r="J16" s="28">
        <f t="shared" si="4"/>
        <v>3</v>
      </c>
      <c r="K16" s="29" t="s">
        <v>37</v>
      </c>
      <c r="L16" s="28">
        <f t="shared" si="5"/>
        <v>0</v>
      </c>
      <c r="M16" s="29">
        <v>325</v>
      </c>
      <c r="N16" s="28">
        <f t="shared" si="6"/>
        <v>1</v>
      </c>
    </row>
    <row r="17" spans="1:14" x14ac:dyDescent="0.2">
      <c r="A17" s="27" t="s">
        <v>251</v>
      </c>
      <c r="B17" s="26">
        <f t="shared" si="0"/>
        <v>13</v>
      </c>
      <c r="C17" s="29" t="s">
        <v>95</v>
      </c>
      <c r="D17" s="28">
        <f t="shared" si="1"/>
        <v>0</v>
      </c>
      <c r="E17" s="29" t="s">
        <v>102</v>
      </c>
      <c r="F17" s="28">
        <f t="shared" si="2"/>
        <v>5</v>
      </c>
      <c r="G17" s="29" t="s">
        <v>88</v>
      </c>
      <c r="H17" s="28">
        <f t="shared" si="3"/>
        <v>0</v>
      </c>
      <c r="I17" s="29">
        <v>12</v>
      </c>
      <c r="J17" s="28">
        <f t="shared" si="4"/>
        <v>5</v>
      </c>
      <c r="K17" s="29" t="s">
        <v>37</v>
      </c>
      <c r="L17" s="28">
        <f t="shared" si="5"/>
        <v>0</v>
      </c>
      <c r="M17" s="29">
        <v>338</v>
      </c>
      <c r="N17" s="28">
        <f t="shared" si="6"/>
        <v>3</v>
      </c>
    </row>
    <row r="18" spans="1:14" x14ac:dyDescent="0.2">
      <c r="A18" s="27" t="s">
        <v>140</v>
      </c>
      <c r="B18" s="26">
        <f t="shared" si="0"/>
        <v>13</v>
      </c>
      <c r="C18" s="29" t="s">
        <v>95</v>
      </c>
      <c r="D18" s="28">
        <f t="shared" si="1"/>
        <v>0</v>
      </c>
      <c r="E18" s="29" t="s">
        <v>102</v>
      </c>
      <c r="F18" s="28">
        <f t="shared" si="2"/>
        <v>5</v>
      </c>
      <c r="G18" s="29" t="s">
        <v>113</v>
      </c>
      <c r="H18" s="28">
        <f t="shared" si="3"/>
        <v>0</v>
      </c>
      <c r="I18" s="29">
        <v>10</v>
      </c>
      <c r="J18" s="28">
        <f t="shared" si="4"/>
        <v>3</v>
      </c>
      <c r="K18" s="29" t="s">
        <v>37</v>
      </c>
      <c r="L18" s="28">
        <f t="shared" si="5"/>
        <v>0</v>
      </c>
      <c r="M18" s="29">
        <v>350</v>
      </c>
      <c r="N18" s="28">
        <f t="shared" si="6"/>
        <v>5</v>
      </c>
    </row>
    <row r="19" spans="1:14" x14ac:dyDescent="0.2">
      <c r="A19" s="27" t="s">
        <v>337</v>
      </c>
      <c r="B19" s="26">
        <f t="shared" si="0"/>
        <v>13</v>
      </c>
      <c r="C19" s="29" t="s">
        <v>102</v>
      </c>
      <c r="D19" s="28">
        <f t="shared" si="1"/>
        <v>0</v>
      </c>
      <c r="E19" s="29" t="s">
        <v>95</v>
      </c>
      <c r="F19" s="28">
        <f t="shared" si="2"/>
        <v>0</v>
      </c>
      <c r="G19" s="29" t="s">
        <v>123</v>
      </c>
      <c r="H19" s="28">
        <f t="shared" si="3"/>
        <v>5</v>
      </c>
      <c r="I19" s="29">
        <v>12</v>
      </c>
      <c r="J19" s="28">
        <f t="shared" si="4"/>
        <v>5</v>
      </c>
      <c r="K19" s="29" t="s">
        <v>37</v>
      </c>
      <c r="L19" s="28">
        <f t="shared" si="5"/>
        <v>0</v>
      </c>
      <c r="M19" s="29">
        <v>342</v>
      </c>
      <c r="N19" s="28">
        <f t="shared" si="6"/>
        <v>3</v>
      </c>
    </row>
    <row r="20" spans="1:14" x14ac:dyDescent="0.2">
      <c r="A20" s="27" t="s">
        <v>426</v>
      </c>
      <c r="B20" s="26">
        <f t="shared" si="0"/>
        <v>13</v>
      </c>
      <c r="C20" s="29" t="s">
        <v>102</v>
      </c>
      <c r="D20" s="28">
        <f t="shared" si="1"/>
        <v>0</v>
      </c>
      <c r="E20" s="29" t="s">
        <v>113</v>
      </c>
      <c r="F20" s="28">
        <f t="shared" si="2"/>
        <v>0</v>
      </c>
      <c r="G20" s="29" t="s">
        <v>62</v>
      </c>
      <c r="H20" s="28">
        <f t="shared" si="3"/>
        <v>0</v>
      </c>
      <c r="I20" s="29">
        <v>12</v>
      </c>
      <c r="J20" s="28">
        <f t="shared" si="4"/>
        <v>5</v>
      </c>
      <c r="K20" s="29" t="s">
        <v>35</v>
      </c>
      <c r="L20" s="28">
        <f t="shared" si="5"/>
        <v>3</v>
      </c>
      <c r="M20" s="29">
        <v>363</v>
      </c>
      <c r="N20" s="28">
        <f t="shared" si="6"/>
        <v>5</v>
      </c>
    </row>
    <row r="21" spans="1:14" x14ac:dyDescent="0.2">
      <c r="A21" s="27" t="s">
        <v>332</v>
      </c>
      <c r="B21" s="26">
        <f t="shared" si="0"/>
        <v>13</v>
      </c>
      <c r="C21" s="29" t="s">
        <v>95</v>
      </c>
      <c r="D21" s="28">
        <f t="shared" si="1"/>
        <v>0</v>
      </c>
      <c r="E21" s="29" t="s">
        <v>88</v>
      </c>
      <c r="F21" s="28">
        <f t="shared" si="2"/>
        <v>0</v>
      </c>
      <c r="G21" s="29" t="s">
        <v>62</v>
      </c>
      <c r="H21" s="28">
        <f t="shared" si="3"/>
        <v>0</v>
      </c>
      <c r="I21" s="29">
        <v>13</v>
      </c>
      <c r="J21" s="28">
        <f t="shared" si="4"/>
        <v>3</v>
      </c>
      <c r="K21" s="29" t="s">
        <v>38</v>
      </c>
      <c r="L21" s="28">
        <f t="shared" si="5"/>
        <v>0</v>
      </c>
      <c r="M21" s="29">
        <v>360</v>
      </c>
      <c r="N21" s="28">
        <f t="shared" si="6"/>
        <v>10</v>
      </c>
    </row>
    <row r="22" spans="1:14" x14ac:dyDescent="0.2">
      <c r="A22" s="27" t="s">
        <v>347</v>
      </c>
      <c r="B22" s="26">
        <f t="shared" si="0"/>
        <v>13</v>
      </c>
      <c r="C22" s="29" t="s">
        <v>95</v>
      </c>
      <c r="D22" s="28">
        <f t="shared" si="1"/>
        <v>0</v>
      </c>
      <c r="E22" s="29" t="s">
        <v>102</v>
      </c>
      <c r="F22" s="28">
        <f t="shared" si="2"/>
        <v>5</v>
      </c>
      <c r="G22" s="29" t="s">
        <v>62</v>
      </c>
      <c r="H22" s="28">
        <f t="shared" si="3"/>
        <v>0</v>
      </c>
      <c r="I22" s="29">
        <v>13</v>
      </c>
      <c r="J22" s="28">
        <f t="shared" si="4"/>
        <v>3</v>
      </c>
      <c r="K22" s="29" t="s">
        <v>37</v>
      </c>
      <c r="L22" s="28">
        <f t="shared" si="5"/>
        <v>0</v>
      </c>
      <c r="M22" s="29">
        <v>350</v>
      </c>
      <c r="N22" s="28">
        <f t="shared" si="6"/>
        <v>5</v>
      </c>
    </row>
    <row r="23" spans="1:14" x14ac:dyDescent="0.2">
      <c r="A23" s="27" t="s">
        <v>436</v>
      </c>
      <c r="B23" s="26">
        <f t="shared" si="0"/>
        <v>13</v>
      </c>
      <c r="C23" s="29" t="s">
        <v>95</v>
      </c>
      <c r="D23" s="28">
        <f t="shared" si="1"/>
        <v>0</v>
      </c>
      <c r="E23" s="29" t="s">
        <v>102</v>
      </c>
      <c r="F23" s="28">
        <f t="shared" si="2"/>
        <v>5</v>
      </c>
      <c r="G23" s="29" t="s">
        <v>88</v>
      </c>
      <c r="H23" s="28">
        <f t="shared" si="3"/>
        <v>0</v>
      </c>
      <c r="I23" s="29">
        <v>12</v>
      </c>
      <c r="J23" s="28">
        <f t="shared" si="4"/>
        <v>5</v>
      </c>
      <c r="K23" s="29" t="s">
        <v>37</v>
      </c>
      <c r="L23" s="28">
        <f t="shared" si="5"/>
        <v>0</v>
      </c>
      <c r="M23" s="29">
        <v>345</v>
      </c>
      <c r="N23" s="28">
        <f t="shared" si="6"/>
        <v>3</v>
      </c>
    </row>
    <row r="24" spans="1:14" x14ac:dyDescent="0.2">
      <c r="A24" s="27" t="s">
        <v>361</v>
      </c>
      <c r="B24" s="26">
        <f t="shared" si="0"/>
        <v>13</v>
      </c>
      <c r="C24" s="29" t="s">
        <v>95</v>
      </c>
      <c r="D24" s="28">
        <f t="shared" si="1"/>
        <v>0</v>
      </c>
      <c r="E24" s="29" t="s">
        <v>102</v>
      </c>
      <c r="F24" s="28">
        <f t="shared" si="2"/>
        <v>5</v>
      </c>
      <c r="G24" s="29" t="s">
        <v>113</v>
      </c>
      <c r="H24" s="28">
        <f t="shared" si="3"/>
        <v>0</v>
      </c>
      <c r="I24" s="29">
        <v>12</v>
      </c>
      <c r="J24" s="28">
        <f t="shared" si="4"/>
        <v>5</v>
      </c>
      <c r="K24" s="29" t="s">
        <v>37</v>
      </c>
      <c r="L24" s="28">
        <f t="shared" si="5"/>
        <v>0</v>
      </c>
      <c r="M24" s="29">
        <v>349</v>
      </c>
      <c r="N24" s="28">
        <f t="shared" si="6"/>
        <v>3</v>
      </c>
    </row>
    <row r="25" spans="1:14" x14ac:dyDescent="0.2">
      <c r="A25" s="27" t="s">
        <v>293</v>
      </c>
      <c r="B25" s="26">
        <f t="shared" si="0"/>
        <v>12</v>
      </c>
      <c r="C25" s="29" t="s">
        <v>95</v>
      </c>
      <c r="D25" s="28">
        <f t="shared" si="1"/>
        <v>0</v>
      </c>
      <c r="E25" s="29" t="s">
        <v>102</v>
      </c>
      <c r="F25" s="28">
        <f t="shared" si="2"/>
        <v>5</v>
      </c>
      <c r="G25" s="29" t="s">
        <v>123</v>
      </c>
      <c r="H25" s="28">
        <f t="shared" si="3"/>
        <v>5</v>
      </c>
      <c r="I25" s="29">
        <v>8</v>
      </c>
      <c r="J25" s="28">
        <f t="shared" si="4"/>
        <v>1</v>
      </c>
      <c r="K25" s="29" t="s">
        <v>37</v>
      </c>
      <c r="L25" s="28">
        <f t="shared" si="5"/>
        <v>0</v>
      </c>
      <c r="M25" s="29">
        <v>330</v>
      </c>
      <c r="N25" s="28">
        <f t="shared" si="6"/>
        <v>1</v>
      </c>
    </row>
    <row r="26" spans="1:14" x14ac:dyDescent="0.2">
      <c r="A26" s="27" t="s">
        <v>139</v>
      </c>
      <c r="B26" s="26">
        <f t="shared" si="0"/>
        <v>12</v>
      </c>
      <c r="C26" s="29" t="s">
        <v>102</v>
      </c>
      <c r="D26" s="28">
        <f t="shared" si="1"/>
        <v>2.5</v>
      </c>
      <c r="E26" s="29" t="s">
        <v>88</v>
      </c>
      <c r="F26" s="28">
        <f t="shared" si="2"/>
        <v>2.5</v>
      </c>
      <c r="G26" s="29" t="s">
        <v>62</v>
      </c>
      <c r="H26" s="28">
        <f t="shared" si="3"/>
        <v>0</v>
      </c>
      <c r="I26" s="29">
        <v>10</v>
      </c>
      <c r="J26" s="28">
        <f t="shared" si="4"/>
        <v>3</v>
      </c>
      <c r="K26" s="29" t="s">
        <v>35</v>
      </c>
      <c r="L26" s="28">
        <f t="shared" si="5"/>
        <v>3</v>
      </c>
      <c r="M26" s="29">
        <v>333</v>
      </c>
      <c r="N26" s="28">
        <f t="shared" si="6"/>
        <v>1</v>
      </c>
    </row>
    <row r="27" spans="1:14" x14ac:dyDescent="0.2">
      <c r="A27" s="27" t="s">
        <v>437</v>
      </c>
      <c r="B27" s="26">
        <f t="shared" si="0"/>
        <v>12</v>
      </c>
      <c r="C27" s="29" t="s">
        <v>95</v>
      </c>
      <c r="D27" s="28">
        <f t="shared" si="1"/>
        <v>0</v>
      </c>
      <c r="E27" s="29" t="s">
        <v>102</v>
      </c>
      <c r="F27" s="28">
        <f t="shared" si="2"/>
        <v>5</v>
      </c>
      <c r="G27" s="29" t="s">
        <v>123</v>
      </c>
      <c r="H27" s="28">
        <f t="shared" si="3"/>
        <v>5</v>
      </c>
      <c r="I27" s="29">
        <v>9</v>
      </c>
      <c r="J27" s="28">
        <f t="shared" si="4"/>
        <v>1</v>
      </c>
      <c r="K27" s="29" t="s">
        <v>37</v>
      </c>
      <c r="L27" s="28">
        <f t="shared" si="5"/>
        <v>0</v>
      </c>
      <c r="M27" s="29">
        <v>320</v>
      </c>
      <c r="N27" s="28">
        <f t="shared" si="6"/>
        <v>1</v>
      </c>
    </row>
    <row r="28" spans="1:14" x14ac:dyDescent="0.2">
      <c r="A28" s="27" t="s">
        <v>488</v>
      </c>
      <c r="B28" s="26">
        <f t="shared" si="0"/>
        <v>12</v>
      </c>
      <c r="C28" s="29" t="s">
        <v>113</v>
      </c>
      <c r="D28" s="28">
        <f t="shared" si="1"/>
        <v>0</v>
      </c>
      <c r="E28" s="29" t="s">
        <v>102</v>
      </c>
      <c r="F28" s="28">
        <f t="shared" si="2"/>
        <v>5</v>
      </c>
      <c r="G28" s="29" t="s">
        <v>88</v>
      </c>
      <c r="H28" s="28">
        <f t="shared" si="3"/>
        <v>0</v>
      </c>
      <c r="I28" s="29">
        <v>14</v>
      </c>
      <c r="J28" s="28">
        <f t="shared" si="4"/>
        <v>3</v>
      </c>
      <c r="K28" s="29" t="s">
        <v>35</v>
      </c>
      <c r="L28" s="28">
        <f t="shared" si="5"/>
        <v>3</v>
      </c>
      <c r="M28" s="29">
        <v>330</v>
      </c>
      <c r="N28" s="28">
        <f t="shared" si="6"/>
        <v>1</v>
      </c>
    </row>
    <row r="29" spans="1:14" x14ac:dyDescent="0.2">
      <c r="A29" s="27" t="s">
        <v>231</v>
      </c>
      <c r="B29" s="26">
        <f t="shared" si="0"/>
        <v>11</v>
      </c>
      <c r="C29" s="29" t="s">
        <v>102</v>
      </c>
      <c r="D29" s="28">
        <f t="shared" si="1"/>
        <v>0</v>
      </c>
      <c r="E29" s="29" t="s">
        <v>95</v>
      </c>
      <c r="F29" s="28">
        <f t="shared" si="2"/>
        <v>0</v>
      </c>
      <c r="G29" s="29" t="s">
        <v>123</v>
      </c>
      <c r="H29" s="28">
        <f t="shared" si="3"/>
        <v>5</v>
      </c>
      <c r="I29" s="29">
        <v>12</v>
      </c>
      <c r="J29" s="28">
        <f t="shared" si="4"/>
        <v>5</v>
      </c>
      <c r="K29" s="29" t="s">
        <v>37</v>
      </c>
      <c r="L29" s="28">
        <f t="shared" si="5"/>
        <v>0</v>
      </c>
      <c r="M29" s="29">
        <v>325</v>
      </c>
      <c r="N29" s="28">
        <f t="shared" si="6"/>
        <v>1</v>
      </c>
    </row>
    <row r="30" spans="1:14" x14ac:dyDescent="0.2">
      <c r="A30" s="27" t="s">
        <v>201</v>
      </c>
      <c r="B30" s="26">
        <f t="shared" si="0"/>
        <v>11</v>
      </c>
      <c r="C30" s="29" t="s">
        <v>95</v>
      </c>
      <c r="D30" s="28">
        <f t="shared" si="1"/>
        <v>0</v>
      </c>
      <c r="E30" s="29" t="s">
        <v>102</v>
      </c>
      <c r="F30" s="28">
        <f t="shared" si="2"/>
        <v>5</v>
      </c>
      <c r="G30" s="29" t="s">
        <v>88</v>
      </c>
      <c r="H30" s="28">
        <f t="shared" si="3"/>
        <v>0</v>
      </c>
      <c r="I30" s="29">
        <v>10</v>
      </c>
      <c r="J30" s="28">
        <f t="shared" si="4"/>
        <v>3</v>
      </c>
      <c r="K30" s="29" t="s">
        <v>37</v>
      </c>
      <c r="L30" s="28">
        <f t="shared" si="5"/>
        <v>0</v>
      </c>
      <c r="M30" s="29">
        <v>340</v>
      </c>
      <c r="N30" s="28">
        <f t="shared" si="6"/>
        <v>3</v>
      </c>
    </row>
    <row r="31" spans="1:14" x14ac:dyDescent="0.2">
      <c r="A31" s="27" t="s">
        <v>223</v>
      </c>
      <c r="B31" s="26">
        <f t="shared" si="0"/>
        <v>11</v>
      </c>
      <c r="C31" s="29" t="s">
        <v>95</v>
      </c>
      <c r="D31" s="28">
        <f t="shared" si="1"/>
        <v>0</v>
      </c>
      <c r="E31" s="29" t="s">
        <v>102</v>
      </c>
      <c r="F31" s="28">
        <f t="shared" si="2"/>
        <v>5</v>
      </c>
      <c r="G31" s="29" t="s">
        <v>113</v>
      </c>
      <c r="H31" s="28">
        <f t="shared" si="3"/>
        <v>0</v>
      </c>
      <c r="I31" s="29">
        <v>12</v>
      </c>
      <c r="J31" s="28">
        <f t="shared" si="4"/>
        <v>5</v>
      </c>
      <c r="K31" s="29" t="s">
        <v>37</v>
      </c>
      <c r="L31" s="28">
        <f t="shared" si="5"/>
        <v>0</v>
      </c>
      <c r="M31" s="29">
        <v>325</v>
      </c>
      <c r="N31" s="28">
        <f t="shared" si="6"/>
        <v>1</v>
      </c>
    </row>
    <row r="32" spans="1:14" x14ac:dyDescent="0.2">
      <c r="A32" s="27" t="s">
        <v>211</v>
      </c>
      <c r="B32" s="26">
        <f t="shared" si="0"/>
        <v>11</v>
      </c>
      <c r="C32" s="29" t="s">
        <v>95</v>
      </c>
      <c r="D32" s="28">
        <f t="shared" si="1"/>
        <v>0</v>
      </c>
      <c r="E32" s="29" t="s">
        <v>102</v>
      </c>
      <c r="F32" s="28">
        <f t="shared" si="2"/>
        <v>5</v>
      </c>
      <c r="G32" s="29" t="s">
        <v>113</v>
      </c>
      <c r="H32" s="28">
        <f t="shared" si="3"/>
        <v>0</v>
      </c>
      <c r="I32" s="29">
        <v>11</v>
      </c>
      <c r="J32" s="28">
        <f t="shared" si="4"/>
        <v>3</v>
      </c>
      <c r="K32" s="29" t="s">
        <v>37</v>
      </c>
      <c r="L32" s="28">
        <f t="shared" si="5"/>
        <v>0</v>
      </c>
      <c r="M32" s="29">
        <v>337</v>
      </c>
      <c r="N32" s="28">
        <f t="shared" si="6"/>
        <v>3</v>
      </c>
    </row>
    <row r="33" spans="1:14" x14ac:dyDescent="0.2">
      <c r="A33" s="27" t="s">
        <v>314</v>
      </c>
      <c r="B33" s="26">
        <f t="shared" si="0"/>
        <v>11</v>
      </c>
      <c r="C33" s="29" t="s">
        <v>95</v>
      </c>
      <c r="D33" s="28">
        <f t="shared" si="1"/>
        <v>0</v>
      </c>
      <c r="E33" s="29" t="s">
        <v>102</v>
      </c>
      <c r="F33" s="28">
        <f t="shared" si="2"/>
        <v>5</v>
      </c>
      <c r="G33" s="29" t="s">
        <v>113</v>
      </c>
      <c r="H33" s="28">
        <f t="shared" si="3"/>
        <v>0</v>
      </c>
      <c r="I33" s="29">
        <v>12</v>
      </c>
      <c r="J33" s="28">
        <f t="shared" si="4"/>
        <v>5</v>
      </c>
      <c r="K33" s="29" t="s">
        <v>37</v>
      </c>
      <c r="L33" s="28">
        <f t="shared" si="5"/>
        <v>0</v>
      </c>
      <c r="M33" s="29">
        <v>312</v>
      </c>
      <c r="N33" s="28">
        <f t="shared" si="6"/>
        <v>1</v>
      </c>
    </row>
    <row r="34" spans="1:14" x14ac:dyDescent="0.2">
      <c r="A34" s="27" t="s">
        <v>234</v>
      </c>
      <c r="B34" s="26">
        <f t="shared" si="0"/>
        <v>11</v>
      </c>
      <c r="C34" s="29" t="s">
        <v>95</v>
      </c>
      <c r="D34" s="28">
        <f t="shared" si="1"/>
        <v>0</v>
      </c>
      <c r="E34" s="29" t="s">
        <v>102</v>
      </c>
      <c r="F34" s="28">
        <f t="shared" si="2"/>
        <v>5</v>
      </c>
      <c r="G34" s="29" t="s">
        <v>113</v>
      </c>
      <c r="H34" s="28">
        <f t="shared" si="3"/>
        <v>0</v>
      </c>
      <c r="I34" s="29">
        <v>11</v>
      </c>
      <c r="J34" s="28">
        <f t="shared" si="4"/>
        <v>3</v>
      </c>
      <c r="K34" s="29" t="s">
        <v>37</v>
      </c>
      <c r="L34" s="28">
        <f t="shared" si="5"/>
        <v>0</v>
      </c>
      <c r="M34" s="29">
        <v>346</v>
      </c>
      <c r="N34" s="28">
        <f t="shared" si="6"/>
        <v>3</v>
      </c>
    </row>
    <row r="35" spans="1:14" x14ac:dyDescent="0.2">
      <c r="A35" s="27" t="s">
        <v>440</v>
      </c>
      <c r="B35" s="26">
        <f t="shared" si="0"/>
        <v>11</v>
      </c>
      <c r="C35" s="29" t="s">
        <v>95</v>
      </c>
      <c r="D35" s="28">
        <f t="shared" si="1"/>
        <v>0</v>
      </c>
      <c r="E35" s="29" t="s">
        <v>102</v>
      </c>
      <c r="F35" s="28">
        <f t="shared" si="2"/>
        <v>5</v>
      </c>
      <c r="G35" s="29" t="s">
        <v>88</v>
      </c>
      <c r="H35" s="28">
        <f t="shared" si="3"/>
        <v>0</v>
      </c>
      <c r="I35" s="29">
        <v>10</v>
      </c>
      <c r="J35" s="28">
        <f t="shared" si="4"/>
        <v>3</v>
      </c>
      <c r="K35" s="29" t="s">
        <v>37</v>
      </c>
      <c r="L35" s="28">
        <f t="shared" si="5"/>
        <v>0</v>
      </c>
      <c r="M35" s="29">
        <v>345</v>
      </c>
      <c r="N35" s="28">
        <f t="shared" si="6"/>
        <v>3</v>
      </c>
    </row>
    <row r="36" spans="1:14" x14ac:dyDescent="0.2">
      <c r="A36" s="27" t="s">
        <v>226</v>
      </c>
      <c r="B36" s="26">
        <f t="shared" si="0"/>
        <v>11</v>
      </c>
      <c r="C36" s="29" t="s">
        <v>95</v>
      </c>
      <c r="D36" s="28">
        <f t="shared" si="1"/>
        <v>0</v>
      </c>
      <c r="E36" s="29" t="s">
        <v>102</v>
      </c>
      <c r="F36" s="28">
        <f t="shared" si="2"/>
        <v>5</v>
      </c>
      <c r="G36" s="29" t="s">
        <v>113</v>
      </c>
      <c r="H36" s="28">
        <f t="shared" si="3"/>
        <v>0</v>
      </c>
      <c r="I36" s="29">
        <v>13</v>
      </c>
      <c r="J36" s="28">
        <f t="shared" si="4"/>
        <v>3</v>
      </c>
      <c r="K36" s="29" t="s">
        <v>37</v>
      </c>
      <c r="L36" s="28">
        <f t="shared" si="5"/>
        <v>0</v>
      </c>
      <c r="M36" s="29">
        <v>340</v>
      </c>
      <c r="N36" s="28">
        <f t="shared" si="6"/>
        <v>3</v>
      </c>
    </row>
    <row r="37" spans="1:14" x14ac:dyDescent="0.2">
      <c r="A37" s="27" t="s">
        <v>515</v>
      </c>
      <c r="B37" s="26">
        <f t="shared" si="0"/>
        <v>11</v>
      </c>
      <c r="C37" s="29" t="s">
        <v>95</v>
      </c>
      <c r="D37" s="28">
        <f t="shared" si="1"/>
        <v>0</v>
      </c>
      <c r="E37" s="29" t="s">
        <v>102</v>
      </c>
      <c r="F37" s="28">
        <f t="shared" si="2"/>
        <v>5</v>
      </c>
      <c r="G37" s="29" t="s">
        <v>113</v>
      </c>
      <c r="H37" s="28">
        <f t="shared" si="3"/>
        <v>0</v>
      </c>
      <c r="I37" s="29">
        <v>14</v>
      </c>
      <c r="J37" s="28">
        <f t="shared" si="4"/>
        <v>3</v>
      </c>
      <c r="K37" s="29" t="s">
        <v>37</v>
      </c>
      <c r="L37" s="28">
        <f t="shared" si="5"/>
        <v>0</v>
      </c>
      <c r="M37" s="29">
        <v>347</v>
      </c>
      <c r="N37" s="28">
        <f t="shared" si="6"/>
        <v>3</v>
      </c>
    </row>
    <row r="38" spans="1:14" x14ac:dyDescent="0.2">
      <c r="A38" s="27" t="s">
        <v>263</v>
      </c>
      <c r="B38" s="26">
        <f t="shared" si="0"/>
        <v>11</v>
      </c>
      <c r="C38" s="29" t="s">
        <v>95</v>
      </c>
      <c r="D38" s="28">
        <f t="shared" si="1"/>
        <v>0</v>
      </c>
      <c r="E38" s="29" t="s">
        <v>102</v>
      </c>
      <c r="F38" s="28">
        <f t="shared" si="2"/>
        <v>5</v>
      </c>
      <c r="G38" s="29" t="s">
        <v>88</v>
      </c>
      <c r="H38" s="28">
        <f t="shared" si="3"/>
        <v>0</v>
      </c>
      <c r="I38" s="29">
        <v>10</v>
      </c>
      <c r="J38" s="28">
        <f t="shared" si="4"/>
        <v>3</v>
      </c>
      <c r="K38" s="29" t="s">
        <v>37</v>
      </c>
      <c r="L38" s="28">
        <f t="shared" si="5"/>
        <v>0</v>
      </c>
      <c r="M38" s="29">
        <v>335</v>
      </c>
      <c r="N38" s="28">
        <f t="shared" si="6"/>
        <v>3</v>
      </c>
    </row>
    <row r="39" spans="1:14" x14ac:dyDescent="0.2">
      <c r="A39" s="27" t="s">
        <v>230</v>
      </c>
      <c r="B39" s="26">
        <f t="shared" si="0"/>
        <v>11</v>
      </c>
      <c r="C39" s="29" t="s">
        <v>88</v>
      </c>
      <c r="D39" s="28">
        <f t="shared" si="1"/>
        <v>5</v>
      </c>
      <c r="E39" s="29" t="s">
        <v>62</v>
      </c>
      <c r="F39" s="28">
        <f t="shared" si="2"/>
        <v>0</v>
      </c>
      <c r="G39" s="29" t="s">
        <v>113</v>
      </c>
      <c r="H39" s="28">
        <f t="shared" si="3"/>
        <v>0</v>
      </c>
      <c r="I39" s="29">
        <v>12</v>
      </c>
      <c r="J39" s="28">
        <f t="shared" si="4"/>
        <v>5</v>
      </c>
      <c r="K39" s="29" t="s">
        <v>37</v>
      </c>
      <c r="L39" s="28">
        <f t="shared" si="5"/>
        <v>0</v>
      </c>
      <c r="M39" s="29">
        <v>331</v>
      </c>
      <c r="N39" s="28">
        <f t="shared" si="6"/>
        <v>1</v>
      </c>
    </row>
    <row r="40" spans="1:14" x14ac:dyDescent="0.2">
      <c r="A40" s="27" t="s">
        <v>275</v>
      </c>
      <c r="B40" s="26">
        <f t="shared" si="0"/>
        <v>11</v>
      </c>
      <c r="C40" s="29" t="s">
        <v>95</v>
      </c>
      <c r="D40" s="28">
        <f t="shared" si="1"/>
        <v>0</v>
      </c>
      <c r="E40" s="29" t="s">
        <v>102</v>
      </c>
      <c r="F40" s="28">
        <f t="shared" si="2"/>
        <v>5</v>
      </c>
      <c r="G40" s="29" t="s">
        <v>88</v>
      </c>
      <c r="H40" s="28">
        <f t="shared" si="3"/>
        <v>0</v>
      </c>
      <c r="I40" s="29">
        <v>12</v>
      </c>
      <c r="J40" s="28">
        <f t="shared" si="4"/>
        <v>5</v>
      </c>
      <c r="K40" s="29" t="s">
        <v>38</v>
      </c>
      <c r="L40" s="28">
        <f t="shared" si="5"/>
        <v>0</v>
      </c>
      <c r="M40" s="29">
        <v>320</v>
      </c>
      <c r="N40" s="28">
        <f t="shared" si="6"/>
        <v>1</v>
      </c>
    </row>
    <row r="41" spans="1:14" x14ac:dyDescent="0.2">
      <c r="A41" s="27" t="s">
        <v>335</v>
      </c>
      <c r="B41" s="26">
        <f t="shared" si="0"/>
        <v>11</v>
      </c>
      <c r="C41" s="29" t="s">
        <v>95</v>
      </c>
      <c r="D41" s="28">
        <f t="shared" si="1"/>
        <v>0</v>
      </c>
      <c r="E41" s="29" t="s">
        <v>102</v>
      </c>
      <c r="F41" s="28">
        <f t="shared" si="2"/>
        <v>5</v>
      </c>
      <c r="G41" s="29" t="s">
        <v>113</v>
      </c>
      <c r="H41" s="28">
        <f t="shared" si="3"/>
        <v>0</v>
      </c>
      <c r="I41" s="29">
        <v>12</v>
      </c>
      <c r="J41" s="28">
        <f t="shared" si="4"/>
        <v>5</v>
      </c>
      <c r="K41" s="29" t="s">
        <v>37</v>
      </c>
      <c r="L41" s="28">
        <f t="shared" si="5"/>
        <v>0</v>
      </c>
      <c r="M41" s="29">
        <v>325</v>
      </c>
      <c r="N41" s="28">
        <f t="shared" si="6"/>
        <v>1</v>
      </c>
    </row>
    <row r="42" spans="1:14" x14ac:dyDescent="0.2">
      <c r="A42" s="27" t="s">
        <v>280</v>
      </c>
      <c r="B42" s="26">
        <f t="shared" si="0"/>
        <v>11</v>
      </c>
      <c r="C42" s="29" t="s">
        <v>95</v>
      </c>
      <c r="D42" s="28">
        <f t="shared" si="1"/>
        <v>0</v>
      </c>
      <c r="E42" s="29" t="s">
        <v>102</v>
      </c>
      <c r="F42" s="28">
        <f t="shared" si="2"/>
        <v>5</v>
      </c>
      <c r="G42" s="29" t="s">
        <v>88</v>
      </c>
      <c r="H42" s="28">
        <f t="shared" si="3"/>
        <v>0</v>
      </c>
      <c r="I42" s="29">
        <v>11</v>
      </c>
      <c r="J42" s="28">
        <f t="shared" si="4"/>
        <v>3</v>
      </c>
      <c r="K42" s="29" t="s">
        <v>38</v>
      </c>
      <c r="L42" s="28">
        <f t="shared" si="5"/>
        <v>0</v>
      </c>
      <c r="M42" s="29">
        <v>338</v>
      </c>
      <c r="N42" s="28">
        <f t="shared" si="6"/>
        <v>3</v>
      </c>
    </row>
    <row r="43" spans="1:14" x14ac:dyDescent="0.2">
      <c r="A43" s="27" t="s">
        <v>324</v>
      </c>
      <c r="B43" s="26">
        <f t="shared" si="0"/>
        <v>11</v>
      </c>
      <c r="C43" s="29" t="s">
        <v>95</v>
      </c>
      <c r="D43" s="28">
        <f t="shared" si="1"/>
        <v>0</v>
      </c>
      <c r="E43" s="29" t="s">
        <v>102</v>
      </c>
      <c r="F43" s="28">
        <f t="shared" si="2"/>
        <v>5</v>
      </c>
      <c r="G43" s="29" t="s">
        <v>88</v>
      </c>
      <c r="H43" s="28">
        <f t="shared" si="3"/>
        <v>0</v>
      </c>
      <c r="I43" s="29">
        <v>12</v>
      </c>
      <c r="J43" s="28">
        <f t="shared" si="4"/>
        <v>5</v>
      </c>
      <c r="K43" s="29" t="s">
        <v>37</v>
      </c>
      <c r="L43" s="28">
        <f t="shared" si="5"/>
        <v>0</v>
      </c>
      <c r="M43" s="29">
        <v>315</v>
      </c>
      <c r="N43" s="28">
        <f t="shared" si="6"/>
        <v>1</v>
      </c>
    </row>
    <row r="44" spans="1:14" x14ac:dyDescent="0.2">
      <c r="A44" s="27" t="s">
        <v>236</v>
      </c>
      <c r="B44" s="26">
        <f t="shared" si="0"/>
        <v>11</v>
      </c>
      <c r="C44" s="29" t="s">
        <v>102</v>
      </c>
      <c r="D44" s="28">
        <f t="shared" si="1"/>
        <v>0</v>
      </c>
      <c r="E44" s="29" t="s">
        <v>95</v>
      </c>
      <c r="F44" s="28">
        <f t="shared" si="2"/>
        <v>0</v>
      </c>
      <c r="G44" s="29" t="s">
        <v>123</v>
      </c>
      <c r="H44" s="28">
        <f t="shared" si="3"/>
        <v>5</v>
      </c>
      <c r="I44" s="29">
        <v>14</v>
      </c>
      <c r="J44" s="28">
        <f t="shared" si="4"/>
        <v>3</v>
      </c>
      <c r="K44" s="29" t="s">
        <v>37</v>
      </c>
      <c r="L44" s="28">
        <f t="shared" si="5"/>
        <v>0</v>
      </c>
      <c r="M44" s="29">
        <v>347</v>
      </c>
      <c r="N44" s="28">
        <f t="shared" si="6"/>
        <v>3</v>
      </c>
    </row>
    <row r="45" spans="1:14" x14ac:dyDescent="0.2">
      <c r="A45" s="27" t="s">
        <v>432</v>
      </c>
      <c r="B45" s="26">
        <f t="shared" si="0"/>
        <v>11</v>
      </c>
      <c r="C45" s="29" t="s">
        <v>95</v>
      </c>
      <c r="D45" s="28">
        <f t="shared" si="1"/>
        <v>0</v>
      </c>
      <c r="E45" s="29" t="s">
        <v>102</v>
      </c>
      <c r="F45" s="28">
        <f t="shared" si="2"/>
        <v>5</v>
      </c>
      <c r="G45" s="29" t="s">
        <v>88</v>
      </c>
      <c r="H45" s="28">
        <f t="shared" si="3"/>
        <v>0</v>
      </c>
      <c r="I45" s="29">
        <v>14</v>
      </c>
      <c r="J45" s="28">
        <f t="shared" si="4"/>
        <v>3</v>
      </c>
      <c r="K45" s="29" t="s">
        <v>37</v>
      </c>
      <c r="L45" s="28">
        <f t="shared" si="5"/>
        <v>0</v>
      </c>
      <c r="M45" s="29">
        <v>340</v>
      </c>
      <c r="N45" s="28">
        <f t="shared" si="6"/>
        <v>3</v>
      </c>
    </row>
    <row r="46" spans="1:14" x14ac:dyDescent="0.2">
      <c r="A46" s="27" t="s">
        <v>377</v>
      </c>
      <c r="B46" s="26">
        <f t="shared" si="0"/>
        <v>11</v>
      </c>
      <c r="C46" s="29" t="s">
        <v>95</v>
      </c>
      <c r="D46" s="28">
        <f t="shared" si="1"/>
        <v>0</v>
      </c>
      <c r="E46" s="29" t="s">
        <v>102</v>
      </c>
      <c r="F46" s="28">
        <f t="shared" si="2"/>
        <v>5</v>
      </c>
      <c r="G46" s="29" t="s">
        <v>88</v>
      </c>
      <c r="H46" s="28">
        <f t="shared" si="3"/>
        <v>0</v>
      </c>
      <c r="I46" s="29">
        <v>11</v>
      </c>
      <c r="J46" s="28">
        <f t="shared" si="4"/>
        <v>3</v>
      </c>
      <c r="K46" s="29" t="s">
        <v>37</v>
      </c>
      <c r="L46" s="28">
        <f t="shared" si="5"/>
        <v>0</v>
      </c>
      <c r="M46" s="29">
        <v>340</v>
      </c>
      <c r="N46" s="28">
        <f t="shared" si="6"/>
        <v>3</v>
      </c>
    </row>
    <row r="47" spans="1:14" x14ac:dyDescent="0.2">
      <c r="A47" s="27" t="s">
        <v>229</v>
      </c>
      <c r="B47" s="26">
        <f t="shared" si="0"/>
        <v>11</v>
      </c>
      <c r="C47" s="29" t="s">
        <v>95</v>
      </c>
      <c r="D47" s="28">
        <f t="shared" si="1"/>
        <v>0</v>
      </c>
      <c r="E47" s="29" t="s">
        <v>102</v>
      </c>
      <c r="F47" s="28">
        <f t="shared" si="2"/>
        <v>5</v>
      </c>
      <c r="G47" s="29" t="s">
        <v>88</v>
      </c>
      <c r="H47" s="28">
        <f t="shared" si="3"/>
        <v>0</v>
      </c>
      <c r="I47" s="29">
        <v>12</v>
      </c>
      <c r="J47" s="28">
        <f t="shared" si="4"/>
        <v>5</v>
      </c>
      <c r="K47" s="29" t="s">
        <v>37</v>
      </c>
      <c r="L47" s="28">
        <f t="shared" si="5"/>
        <v>0</v>
      </c>
      <c r="M47" s="29">
        <v>320</v>
      </c>
      <c r="N47" s="28">
        <f t="shared" si="6"/>
        <v>1</v>
      </c>
    </row>
    <row r="48" spans="1:14" x14ac:dyDescent="0.2">
      <c r="A48" s="27" t="s">
        <v>321</v>
      </c>
      <c r="B48" s="26">
        <f t="shared" si="0"/>
        <v>11</v>
      </c>
      <c r="C48" s="29" t="s">
        <v>102</v>
      </c>
      <c r="D48" s="28">
        <f t="shared" si="1"/>
        <v>0</v>
      </c>
      <c r="E48" s="29" t="s">
        <v>62</v>
      </c>
      <c r="F48" s="28">
        <f t="shared" si="2"/>
        <v>0</v>
      </c>
      <c r="G48" s="29" t="s">
        <v>123</v>
      </c>
      <c r="H48" s="28">
        <f t="shared" si="3"/>
        <v>5</v>
      </c>
      <c r="I48" s="29">
        <v>10</v>
      </c>
      <c r="J48" s="28">
        <f t="shared" si="4"/>
        <v>3</v>
      </c>
      <c r="K48" s="29" t="s">
        <v>35</v>
      </c>
      <c r="L48" s="28">
        <f t="shared" si="5"/>
        <v>3</v>
      </c>
      <c r="M48" s="29">
        <v>298</v>
      </c>
      <c r="N48" s="28">
        <f t="shared" si="6"/>
        <v>0</v>
      </c>
    </row>
    <row r="49" spans="1:14" x14ac:dyDescent="0.2">
      <c r="A49" s="27" t="s">
        <v>431</v>
      </c>
      <c r="B49" s="26">
        <f t="shared" si="0"/>
        <v>11</v>
      </c>
      <c r="C49" s="29" t="s">
        <v>95</v>
      </c>
      <c r="D49" s="28">
        <f t="shared" si="1"/>
        <v>0</v>
      </c>
      <c r="E49" s="29" t="s">
        <v>102</v>
      </c>
      <c r="F49" s="28">
        <f t="shared" si="2"/>
        <v>5</v>
      </c>
      <c r="G49" s="29" t="s">
        <v>113</v>
      </c>
      <c r="H49" s="28">
        <f t="shared" si="3"/>
        <v>0</v>
      </c>
      <c r="I49" s="29">
        <v>12</v>
      </c>
      <c r="J49" s="28">
        <f t="shared" si="4"/>
        <v>5</v>
      </c>
      <c r="K49" s="29" t="s">
        <v>37</v>
      </c>
      <c r="L49" s="28">
        <f t="shared" si="5"/>
        <v>0</v>
      </c>
      <c r="M49" s="29">
        <v>330</v>
      </c>
      <c r="N49" s="28">
        <f t="shared" si="6"/>
        <v>1</v>
      </c>
    </row>
    <row r="50" spans="1:14" x14ac:dyDescent="0.2">
      <c r="A50" s="27" t="s">
        <v>295</v>
      </c>
      <c r="B50" s="26">
        <f t="shared" si="0"/>
        <v>11</v>
      </c>
      <c r="C50" s="29" t="s">
        <v>95</v>
      </c>
      <c r="D50" s="28">
        <f t="shared" si="1"/>
        <v>0</v>
      </c>
      <c r="E50" s="29" t="s">
        <v>102</v>
      </c>
      <c r="F50" s="28">
        <f t="shared" si="2"/>
        <v>5</v>
      </c>
      <c r="G50" s="29" t="s">
        <v>88</v>
      </c>
      <c r="H50" s="28">
        <f t="shared" si="3"/>
        <v>0</v>
      </c>
      <c r="I50" s="29">
        <v>10</v>
      </c>
      <c r="J50" s="28">
        <f t="shared" si="4"/>
        <v>3</v>
      </c>
      <c r="K50" s="29" t="s">
        <v>35</v>
      </c>
      <c r="L50" s="28">
        <f t="shared" si="5"/>
        <v>3</v>
      </c>
      <c r="M50" s="29">
        <v>306</v>
      </c>
      <c r="N50" s="28">
        <f t="shared" si="6"/>
        <v>0</v>
      </c>
    </row>
    <row r="51" spans="1:14" x14ac:dyDescent="0.2">
      <c r="A51" s="27" t="s">
        <v>427</v>
      </c>
      <c r="B51" s="26">
        <f t="shared" si="0"/>
        <v>11</v>
      </c>
      <c r="C51" s="29" t="s">
        <v>95</v>
      </c>
      <c r="D51" s="28">
        <f t="shared" si="1"/>
        <v>0</v>
      </c>
      <c r="E51" s="29" t="s">
        <v>102</v>
      </c>
      <c r="F51" s="28">
        <f t="shared" si="2"/>
        <v>5</v>
      </c>
      <c r="G51" s="29" t="s">
        <v>113</v>
      </c>
      <c r="H51" s="28">
        <f t="shared" si="3"/>
        <v>0</v>
      </c>
      <c r="I51" s="29">
        <v>12</v>
      </c>
      <c r="J51" s="28">
        <f t="shared" si="4"/>
        <v>5</v>
      </c>
      <c r="K51" s="29" t="s">
        <v>37</v>
      </c>
      <c r="L51" s="28">
        <f t="shared" si="5"/>
        <v>0</v>
      </c>
      <c r="M51" s="29">
        <v>315</v>
      </c>
      <c r="N51" s="28">
        <f t="shared" si="6"/>
        <v>1</v>
      </c>
    </row>
    <row r="52" spans="1:14" x14ac:dyDescent="0.2">
      <c r="A52" s="27" t="s">
        <v>258</v>
      </c>
      <c r="B52" s="26">
        <f t="shared" si="0"/>
        <v>11</v>
      </c>
      <c r="C52" s="29" t="s">
        <v>102</v>
      </c>
      <c r="D52" s="28">
        <f t="shared" si="1"/>
        <v>2.5</v>
      </c>
      <c r="E52" s="29" t="s">
        <v>88</v>
      </c>
      <c r="F52" s="28">
        <f t="shared" si="2"/>
        <v>2.5</v>
      </c>
      <c r="G52" s="29" t="s">
        <v>62</v>
      </c>
      <c r="H52" s="28">
        <f t="shared" si="3"/>
        <v>0</v>
      </c>
      <c r="I52" s="29">
        <v>10</v>
      </c>
      <c r="J52" s="28">
        <f t="shared" si="4"/>
        <v>3</v>
      </c>
      <c r="K52" s="29" t="s">
        <v>37</v>
      </c>
      <c r="L52" s="28">
        <f t="shared" si="5"/>
        <v>0</v>
      </c>
      <c r="M52" s="29">
        <v>345</v>
      </c>
      <c r="N52" s="28">
        <f t="shared" si="6"/>
        <v>3</v>
      </c>
    </row>
    <row r="53" spans="1:14" x14ac:dyDescent="0.2">
      <c r="A53" s="27" t="s">
        <v>296</v>
      </c>
      <c r="B53" s="26">
        <f t="shared" si="0"/>
        <v>11</v>
      </c>
      <c r="C53" s="29" t="s">
        <v>95</v>
      </c>
      <c r="D53" s="28">
        <f t="shared" si="1"/>
        <v>0</v>
      </c>
      <c r="E53" s="29" t="s">
        <v>102</v>
      </c>
      <c r="F53" s="28">
        <f t="shared" si="2"/>
        <v>5</v>
      </c>
      <c r="G53" s="29" t="s">
        <v>62</v>
      </c>
      <c r="H53" s="28">
        <f t="shared" si="3"/>
        <v>0</v>
      </c>
      <c r="I53" s="29">
        <v>12</v>
      </c>
      <c r="J53" s="28">
        <f t="shared" si="4"/>
        <v>5</v>
      </c>
      <c r="K53" s="29" t="s">
        <v>37</v>
      </c>
      <c r="L53" s="28">
        <f t="shared" si="5"/>
        <v>0</v>
      </c>
      <c r="M53" s="29">
        <v>333</v>
      </c>
      <c r="N53" s="28">
        <f t="shared" si="6"/>
        <v>1</v>
      </c>
    </row>
    <row r="54" spans="1:14" x14ac:dyDescent="0.2">
      <c r="A54" s="27" t="s">
        <v>276</v>
      </c>
      <c r="B54" s="26">
        <f t="shared" si="0"/>
        <v>11</v>
      </c>
      <c r="C54" s="29" t="s">
        <v>102</v>
      </c>
      <c r="D54" s="28">
        <f t="shared" si="1"/>
        <v>0</v>
      </c>
      <c r="E54" s="29" t="s">
        <v>95</v>
      </c>
      <c r="F54" s="28">
        <f t="shared" si="2"/>
        <v>0</v>
      </c>
      <c r="G54" s="29" t="s">
        <v>62</v>
      </c>
      <c r="H54" s="28">
        <f t="shared" si="3"/>
        <v>0</v>
      </c>
      <c r="I54" s="29">
        <v>12</v>
      </c>
      <c r="J54" s="28">
        <f t="shared" si="4"/>
        <v>5</v>
      </c>
      <c r="K54" s="29" t="s">
        <v>35</v>
      </c>
      <c r="L54" s="28">
        <f t="shared" si="5"/>
        <v>3</v>
      </c>
      <c r="M54" s="29">
        <v>335</v>
      </c>
      <c r="N54" s="28">
        <f t="shared" si="6"/>
        <v>3</v>
      </c>
    </row>
    <row r="55" spans="1:14" x14ac:dyDescent="0.2">
      <c r="A55" s="27" t="s">
        <v>330</v>
      </c>
      <c r="B55" s="26">
        <f t="shared" si="0"/>
        <v>11</v>
      </c>
      <c r="C55" s="29" t="s">
        <v>95</v>
      </c>
      <c r="D55" s="28">
        <f t="shared" si="1"/>
        <v>0</v>
      </c>
      <c r="E55" s="29" t="s">
        <v>102</v>
      </c>
      <c r="F55" s="28">
        <f t="shared" si="2"/>
        <v>5</v>
      </c>
      <c r="G55" s="29" t="s">
        <v>62</v>
      </c>
      <c r="H55" s="28">
        <f t="shared" si="3"/>
        <v>0</v>
      </c>
      <c r="I55" s="29">
        <v>11</v>
      </c>
      <c r="J55" s="28">
        <f t="shared" si="4"/>
        <v>3</v>
      </c>
      <c r="K55" s="29" t="s">
        <v>37</v>
      </c>
      <c r="L55" s="28">
        <f t="shared" si="5"/>
        <v>0</v>
      </c>
      <c r="M55" s="29">
        <v>340</v>
      </c>
      <c r="N55" s="28">
        <f t="shared" si="6"/>
        <v>3</v>
      </c>
    </row>
    <row r="56" spans="1:14" x14ac:dyDescent="0.2">
      <c r="A56" s="27" t="s">
        <v>497</v>
      </c>
      <c r="B56" s="26">
        <f t="shared" si="0"/>
        <v>11</v>
      </c>
      <c r="C56" s="29" t="s">
        <v>102</v>
      </c>
      <c r="D56" s="28">
        <f t="shared" si="1"/>
        <v>0</v>
      </c>
      <c r="E56" s="29" t="s">
        <v>95</v>
      </c>
      <c r="F56" s="28">
        <f t="shared" si="2"/>
        <v>0</v>
      </c>
      <c r="G56" s="29" t="s">
        <v>123</v>
      </c>
      <c r="H56" s="28">
        <f t="shared" si="3"/>
        <v>5</v>
      </c>
      <c r="I56" s="29">
        <v>11</v>
      </c>
      <c r="J56" s="28">
        <f t="shared" si="4"/>
        <v>3</v>
      </c>
      <c r="K56" s="29" t="s">
        <v>37</v>
      </c>
      <c r="L56" s="28">
        <f t="shared" si="5"/>
        <v>0</v>
      </c>
      <c r="M56" s="29">
        <v>335</v>
      </c>
      <c r="N56" s="28">
        <f t="shared" si="6"/>
        <v>3</v>
      </c>
    </row>
    <row r="57" spans="1:14" x14ac:dyDescent="0.2">
      <c r="A57" s="27" t="s">
        <v>249</v>
      </c>
      <c r="B57" s="26">
        <f t="shared" si="0"/>
        <v>11</v>
      </c>
      <c r="C57" s="29" t="s">
        <v>95</v>
      </c>
      <c r="D57" s="28">
        <f t="shared" si="1"/>
        <v>0</v>
      </c>
      <c r="E57" s="29" t="s">
        <v>102</v>
      </c>
      <c r="F57" s="28">
        <f t="shared" si="2"/>
        <v>5</v>
      </c>
      <c r="G57" s="29" t="s">
        <v>88</v>
      </c>
      <c r="H57" s="28">
        <f t="shared" si="3"/>
        <v>0</v>
      </c>
      <c r="I57" s="29">
        <v>13</v>
      </c>
      <c r="J57" s="28">
        <f t="shared" si="4"/>
        <v>3</v>
      </c>
      <c r="K57" s="29" t="s">
        <v>37</v>
      </c>
      <c r="L57" s="28">
        <f t="shared" si="5"/>
        <v>0</v>
      </c>
      <c r="M57" s="29">
        <v>336</v>
      </c>
      <c r="N57" s="28">
        <f t="shared" si="6"/>
        <v>3</v>
      </c>
    </row>
    <row r="58" spans="1:14" x14ac:dyDescent="0.2">
      <c r="A58" s="27" t="s">
        <v>316</v>
      </c>
      <c r="B58" s="26">
        <f t="shared" si="0"/>
        <v>11</v>
      </c>
      <c r="C58" s="29" t="s">
        <v>95</v>
      </c>
      <c r="D58" s="28">
        <f t="shared" si="1"/>
        <v>0</v>
      </c>
      <c r="E58" s="29" t="s">
        <v>102</v>
      </c>
      <c r="F58" s="28">
        <f t="shared" si="2"/>
        <v>5</v>
      </c>
      <c r="G58" s="29" t="s">
        <v>123</v>
      </c>
      <c r="H58" s="28">
        <f t="shared" si="3"/>
        <v>5</v>
      </c>
      <c r="I58" s="29">
        <v>7</v>
      </c>
      <c r="J58" s="28">
        <f t="shared" si="4"/>
        <v>1</v>
      </c>
      <c r="K58" s="29" t="s">
        <v>37</v>
      </c>
      <c r="L58" s="28">
        <f t="shared" si="5"/>
        <v>0</v>
      </c>
      <c r="M58" s="29">
        <v>300</v>
      </c>
      <c r="N58" s="28">
        <f t="shared" si="6"/>
        <v>0</v>
      </c>
    </row>
    <row r="59" spans="1:14" x14ac:dyDescent="0.2">
      <c r="A59" s="27" t="s">
        <v>486</v>
      </c>
      <c r="B59" s="26">
        <f t="shared" si="0"/>
        <v>11</v>
      </c>
      <c r="C59" s="29" t="s">
        <v>95</v>
      </c>
      <c r="D59" s="28">
        <f t="shared" si="1"/>
        <v>0</v>
      </c>
      <c r="E59" s="29" t="s">
        <v>102</v>
      </c>
      <c r="F59" s="28">
        <f t="shared" si="2"/>
        <v>5</v>
      </c>
      <c r="G59" s="29" t="s">
        <v>505</v>
      </c>
      <c r="H59" s="28">
        <f t="shared" si="3"/>
        <v>0</v>
      </c>
      <c r="I59" s="29">
        <v>11</v>
      </c>
      <c r="J59" s="28">
        <f t="shared" si="4"/>
        <v>3</v>
      </c>
      <c r="K59" s="29" t="s">
        <v>81</v>
      </c>
      <c r="L59" s="28">
        <f t="shared" si="5"/>
        <v>0</v>
      </c>
      <c r="M59" s="29">
        <v>335</v>
      </c>
      <c r="N59" s="28">
        <f t="shared" si="6"/>
        <v>3</v>
      </c>
    </row>
    <row r="60" spans="1:14" x14ac:dyDescent="0.2">
      <c r="A60" s="27" t="s">
        <v>479</v>
      </c>
      <c r="B60" s="26">
        <f t="shared" si="0"/>
        <v>11</v>
      </c>
      <c r="C60" s="29" t="s">
        <v>102</v>
      </c>
      <c r="D60" s="28">
        <f t="shared" si="1"/>
        <v>0</v>
      </c>
      <c r="E60" s="29" t="s">
        <v>95</v>
      </c>
      <c r="F60" s="28">
        <f t="shared" si="2"/>
        <v>0</v>
      </c>
      <c r="G60" s="29" t="s">
        <v>88</v>
      </c>
      <c r="H60" s="28">
        <f t="shared" si="3"/>
        <v>0</v>
      </c>
      <c r="I60" s="29">
        <v>13</v>
      </c>
      <c r="J60" s="28">
        <f t="shared" si="4"/>
        <v>3</v>
      </c>
      <c r="K60" s="29" t="s">
        <v>35</v>
      </c>
      <c r="L60" s="28">
        <f t="shared" si="5"/>
        <v>3</v>
      </c>
      <c r="M60" s="29">
        <v>350</v>
      </c>
      <c r="N60" s="28">
        <f t="shared" si="6"/>
        <v>5</v>
      </c>
    </row>
    <row r="61" spans="1:14" x14ac:dyDescent="0.2">
      <c r="A61" s="27" t="s">
        <v>491</v>
      </c>
      <c r="B61" s="26">
        <f t="shared" si="0"/>
        <v>10</v>
      </c>
      <c r="C61" s="29" t="s">
        <v>95</v>
      </c>
      <c r="D61" s="28">
        <f t="shared" si="1"/>
        <v>0</v>
      </c>
      <c r="E61" s="29" t="s">
        <v>123</v>
      </c>
      <c r="F61" s="28">
        <f t="shared" si="2"/>
        <v>0</v>
      </c>
      <c r="G61" s="29" t="s">
        <v>62</v>
      </c>
      <c r="H61" s="28">
        <f t="shared" si="3"/>
        <v>0</v>
      </c>
      <c r="I61" s="29">
        <v>12</v>
      </c>
      <c r="J61" s="28">
        <f t="shared" si="4"/>
        <v>5</v>
      </c>
      <c r="K61" s="29" t="s">
        <v>37</v>
      </c>
      <c r="L61" s="28">
        <f t="shared" si="5"/>
        <v>0</v>
      </c>
      <c r="M61" s="29">
        <v>355</v>
      </c>
      <c r="N61" s="28">
        <f t="shared" si="6"/>
        <v>5</v>
      </c>
    </row>
    <row r="62" spans="1:14" x14ac:dyDescent="0.2">
      <c r="A62" s="27" t="s">
        <v>143</v>
      </c>
      <c r="B62" s="26">
        <f t="shared" si="0"/>
        <v>10</v>
      </c>
      <c r="C62" s="29" t="s">
        <v>95</v>
      </c>
      <c r="D62" s="28">
        <f t="shared" si="1"/>
        <v>0</v>
      </c>
      <c r="E62" s="29" t="s">
        <v>102</v>
      </c>
      <c r="F62" s="28">
        <f t="shared" si="2"/>
        <v>5</v>
      </c>
      <c r="G62" s="29" t="s">
        <v>113</v>
      </c>
      <c r="H62" s="28">
        <f t="shared" si="3"/>
        <v>0</v>
      </c>
      <c r="I62" s="29">
        <v>9</v>
      </c>
      <c r="J62" s="28">
        <f t="shared" si="4"/>
        <v>1</v>
      </c>
      <c r="K62" s="29" t="s">
        <v>35</v>
      </c>
      <c r="L62" s="28">
        <f t="shared" si="5"/>
        <v>3</v>
      </c>
      <c r="M62" s="29">
        <v>321</v>
      </c>
      <c r="N62" s="28">
        <f t="shared" si="6"/>
        <v>1</v>
      </c>
    </row>
    <row r="63" spans="1:14" x14ac:dyDescent="0.2">
      <c r="A63" s="27" t="s">
        <v>170</v>
      </c>
      <c r="B63" s="26">
        <f t="shared" si="0"/>
        <v>9</v>
      </c>
      <c r="C63" s="29" t="s">
        <v>95</v>
      </c>
      <c r="D63" s="28">
        <f t="shared" si="1"/>
        <v>0</v>
      </c>
      <c r="E63" s="29" t="s">
        <v>102</v>
      </c>
      <c r="F63" s="28">
        <f t="shared" si="2"/>
        <v>5</v>
      </c>
      <c r="G63" s="29" t="s">
        <v>88</v>
      </c>
      <c r="H63" s="28">
        <f t="shared" si="3"/>
        <v>0</v>
      </c>
      <c r="I63" s="29">
        <v>11</v>
      </c>
      <c r="J63" s="28">
        <f t="shared" si="4"/>
        <v>3</v>
      </c>
      <c r="K63" s="29" t="s">
        <v>37</v>
      </c>
      <c r="L63" s="28">
        <f t="shared" si="5"/>
        <v>0</v>
      </c>
      <c r="M63" s="29">
        <v>315</v>
      </c>
      <c r="N63" s="28">
        <f t="shared" si="6"/>
        <v>1</v>
      </c>
    </row>
    <row r="64" spans="1:14" x14ac:dyDescent="0.2">
      <c r="A64" s="27" t="s">
        <v>178</v>
      </c>
      <c r="B64" s="26">
        <f t="shared" si="0"/>
        <v>9</v>
      </c>
      <c r="C64" s="29" t="s">
        <v>95</v>
      </c>
      <c r="D64" s="28">
        <f t="shared" si="1"/>
        <v>0</v>
      </c>
      <c r="E64" s="29" t="s">
        <v>102</v>
      </c>
      <c r="F64" s="28">
        <f t="shared" si="2"/>
        <v>5</v>
      </c>
      <c r="G64" s="29" t="s">
        <v>88</v>
      </c>
      <c r="H64" s="28">
        <f t="shared" si="3"/>
        <v>0</v>
      </c>
      <c r="I64" s="29">
        <v>11</v>
      </c>
      <c r="J64" s="28">
        <f t="shared" si="4"/>
        <v>3</v>
      </c>
      <c r="K64" s="29" t="s">
        <v>37</v>
      </c>
      <c r="L64" s="28">
        <f t="shared" si="5"/>
        <v>0</v>
      </c>
      <c r="M64" s="29">
        <v>325</v>
      </c>
      <c r="N64" s="28">
        <f t="shared" si="6"/>
        <v>1</v>
      </c>
    </row>
    <row r="65" spans="1:14" x14ac:dyDescent="0.2">
      <c r="A65" s="27" t="s">
        <v>171</v>
      </c>
      <c r="B65" s="26">
        <f t="shared" si="0"/>
        <v>9</v>
      </c>
      <c r="C65" s="29" t="s">
        <v>95</v>
      </c>
      <c r="D65" s="28">
        <f t="shared" si="1"/>
        <v>0</v>
      </c>
      <c r="E65" s="29" t="s">
        <v>102</v>
      </c>
      <c r="F65" s="28">
        <f t="shared" si="2"/>
        <v>5</v>
      </c>
      <c r="G65" s="29" t="s">
        <v>88</v>
      </c>
      <c r="H65" s="28">
        <f t="shared" si="3"/>
        <v>0</v>
      </c>
      <c r="I65" s="29">
        <v>13</v>
      </c>
      <c r="J65" s="28">
        <f t="shared" si="4"/>
        <v>3</v>
      </c>
      <c r="K65" s="29" t="s">
        <v>37</v>
      </c>
      <c r="L65" s="28">
        <f t="shared" si="5"/>
        <v>0</v>
      </c>
      <c r="M65" s="29">
        <v>315</v>
      </c>
      <c r="N65" s="28">
        <f t="shared" si="6"/>
        <v>1</v>
      </c>
    </row>
    <row r="66" spans="1:14" x14ac:dyDescent="0.2">
      <c r="A66" s="27" t="s">
        <v>487</v>
      </c>
      <c r="B66" s="26">
        <f t="shared" si="0"/>
        <v>9</v>
      </c>
      <c r="C66" s="29" t="s">
        <v>95</v>
      </c>
      <c r="D66" s="28">
        <f t="shared" si="1"/>
        <v>0</v>
      </c>
      <c r="E66" s="29" t="s">
        <v>102</v>
      </c>
      <c r="F66" s="28">
        <f t="shared" si="2"/>
        <v>5</v>
      </c>
      <c r="G66" s="29" t="s">
        <v>88</v>
      </c>
      <c r="H66" s="28">
        <f t="shared" si="3"/>
        <v>0</v>
      </c>
      <c r="I66" s="29">
        <v>10</v>
      </c>
      <c r="J66" s="28">
        <f t="shared" si="4"/>
        <v>3</v>
      </c>
      <c r="K66" s="29" t="s">
        <v>37</v>
      </c>
      <c r="L66" s="28">
        <f t="shared" si="5"/>
        <v>0</v>
      </c>
      <c r="M66" s="29">
        <v>325</v>
      </c>
      <c r="N66" s="28">
        <f t="shared" si="6"/>
        <v>1</v>
      </c>
    </row>
    <row r="67" spans="1:14" x14ac:dyDescent="0.2">
      <c r="A67" s="27" t="s">
        <v>182</v>
      </c>
      <c r="B67" s="26">
        <f t="shared" si="0"/>
        <v>9</v>
      </c>
      <c r="C67" s="29" t="s">
        <v>95</v>
      </c>
      <c r="D67" s="28">
        <f t="shared" si="1"/>
        <v>0</v>
      </c>
      <c r="E67" s="29" t="s">
        <v>102</v>
      </c>
      <c r="F67" s="28">
        <f t="shared" si="2"/>
        <v>5</v>
      </c>
      <c r="G67" s="29" t="s">
        <v>113</v>
      </c>
      <c r="H67" s="28">
        <f t="shared" si="3"/>
        <v>0</v>
      </c>
      <c r="I67" s="29">
        <v>10</v>
      </c>
      <c r="J67" s="28">
        <f t="shared" si="4"/>
        <v>3</v>
      </c>
      <c r="K67" s="29" t="s">
        <v>37</v>
      </c>
      <c r="L67" s="28">
        <f t="shared" si="5"/>
        <v>0</v>
      </c>
      <c r="M67" s="29">
        <v>320</v>
      </c>
      <c r="N67" s="28">
        <f t="shared" si="6"/>
        <v>1</v>
      </c>
    </row>
    <row r="68" spans="1:14" x14ac:dyDescent="0.2">
      <c r="A68" s="27" t="s">
        <v>217</v>
      </c>
      <c r="B68" s="26">
        <f t="shared" si="0"/>
        <v>9</v>
      </c>
      <c r="C68" s="29" t="s">
        <v>95</v>
      </c>
      <c r="D68" s="28">
        <f t="shared" si="1"/>
        <v>0</v>
      </c>
      <c r="E68" s="29" t="s">
        <v>102</v>
      </c>
      <c r="F68" s="28">
        <f t="shared" si="2"/>
        <v>5</v>
      </c>
      <c r="G68" s="29" t="s">
        <v>88</v>
      </c>
      <c r="H68" s="28">
        <f t="shared" si="3"/>
        <v>0</v>
      </c>
      <c r="I68" s="29">
        <v>13</v>
      </c>
      <c r="J68" s="28">
        <f t="shared" si="4"/>
        <v>3</v>
      </c>
      <c r="K68" s="29" t="s">
        <v>37</v>
      </c>
      <c r="L68" s="28">
        <f t="shared" si="5"/>
        <v>0</v>
      </c>
      <c r="M68" s="29">
        <v>333</v>
      </c>
      <c r="N68" s="28">
        <f t="shared" si="6"/>
        <v>1</v>
      </c>
    </row>
    <row r="69" spans="1:14" x14ac:dyDescent="0.2">
      <c r="A69" s="27" t="s">
        <v>227</v>
      </c>
      <c r="B69" s="26">
        <f t="shared" ref="B69:B132" si="7">D69+F69+H69+J69+L69+N69</f>
        <v>9</v>
      </c>
      <c r="C69" s="29" t="s">
        <v>102</v>
      </c>
      <c r="D69" s="28">
        <f t="shared" ref="D69:D132" si="8">IF(C69=C$3, 5,) + IF(AND(C69=E$3, E69=C$3), 2.5, 0)</f>
        <v>0</v>
      </c>
      <c r="E69" s="29" t="s">
        <v>95</v>
      </c>
      <c r="F69" s="28">
        <f t="shared" ref="F69:F132" si="9">IF(E69=E$3,5, 0) + IF(AND(E69=C$3, C69=E$3), 2.5, 0)</f>
        <v>0</v>
      </c>
      <c r="G69" s="29" t="s">
        <v>123</v>
      </c>
      <c r="H69" s="28">
        <f t="shared" ref="H69:H132" si="10">IF(G69=G$3, 5, 0)</f>
        <v>5</v>
      </c>
      <c r="I69" s="29">
        <v>10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3</v>
      </c>
      <c r="K69" s="29" t="s">
        <v>38</v>
      </c>
      <c r="L69" s="28">
        <f t="shared" ref="L69:L132" si="12">IF(K69=K$3, 3, 0)</f>
        <v>0</v>
      </c>
      <c r="M69" s="29">
        <v>320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1</v>
      </c>
    </row>
    <row r="70" spans="1:14" x14ac:dyDescent="0.2">
      <c r="A70" s="27" t="s">
        <v>204</v>
      </c>
      <c r="B70" s="26">
        <f t="shared" si="7"/>
        <v>9</v>
      </c>
      <c r="C70" s="29" t="s">
        <v>95</v>
      </c>
      <c r="D70" s="28">
        <f t="shared" si="8"/>
        <v>0</v>
      </c>
      <c r="E70" s="29" t="s">
        <v>102</v>
      </c>
      <c r="F70" s="28">
        <f t="shared" si="9"/>
        <v>5</v>
      </c>
      <c r="G70" s="29" t="s">
        <v>113</v>
      </c>
      <c r="H70" s="28">
        <f t="shared" si="10"/>
        <v>0</v>
      </c>
      <c r="I70" s="29">
        <v>9</v>
      </c>
      <c r="J70" s="28">
        <f t="shared" si="11"/>
        <v>1</v>
      </c>
      <c r="K70" s="29" t="s">
        <v>37</v>
      </c>
      <c r="L70" s="28">
        <f t="shared" si="12"/>
        <v>0</v>
      </c>
      <c r="M70" s="29">
        <v>337</v>
      </c>
      <c r="N70" s="28">
        <f t="shared" si="13"/>
        <v>3</v>
      </c>
    </row>
    <row r="71" spans="1:14" x14ac:dyDescent="0.2">
      <c r="A71" s="27" t="s">
        <v>209</v>
      </c>
      <c r="B71" s="26">
        <f t="shared" si="7"/>
        <v>9</v>
      </c>
      <c r="C71" s="29" t="s">
        <v>95</v>
      </c>
      <c r="D71" s="28">
        <f t="shared" si="8"/>
        <v>0</v>
      </c>
      <c r="E71" s="29" t="s">
        <v>102</v>
      </c>
      <c r="F71" s="28">
        <f t="shared" si="9"/>
        <v>5</v>
      </c>
      <c r="G71" s="29" t="s">
        <v>88</v>
      </c>
      <c r="H71" s="28">
        <f t="shared" si="10"/>
        <v>0</v>
      </c>
      <c r="I71" s="29">
        <v>10</v>
      </c>
      <c r="J71" s="28">
        <f t="shared" si="11"/>
        <v>3</v>
      </c>
      <c r="K71" s="29" t="s">
        <v>37</v>
      </c>
      <c r="L71" s="28">
        <f t="shared" si="12"/>
        <v>0</v>
      </c>
      <c r="M71" s="29">
        <v>315</v>
      </c>
      <c r="N71" s="28">
        <f t="shared" si="13"/>
        <v>1</v>
      </c>
    </row>
    <row r="72" spans="1:14" x14ac:dyDescent="0.2">
      <c r="A72" s="27" t="s">
        <v>185</v>
      </c>
      <c r="B72" s="26">
        <f t="shared" si="7"/>
        <v>9</v>
      </c>
      <c r="C72" s="29" t="s">
        <v>95</v>
      </c>
      <c r="D72" s="28">
        <f t="shared" si="8"/>
        <v>0</v>
      </c>
      <c r="E72" s="29" t="s">
        <v>123</v>
      </c>
      <c r="F72" s="28">
        <f t="shared" si="9"/>
        <v>0</v>
      </c>
      <c r="G72" s="29" t="s">
        <v>113</v>
      </c>
      <c r="H72" s="28">
        <f t="shared" si="10"/>
        <v>0</v>
      </c>
      <c r="I72" s="29">
        <v>12</v>
      </c>
      <c r="J72" s="28">
        <f t="shared" si="11"/>
        <v>5</v>
      </c>
      <c r="K72" s="29" t="s">
        <v>35</v>
      </c>
      <c r="L72" s="28">
        <f t="shared" si="12"/>
        <v>3</v>
      </c>
      <c r="M72" s="29">
        <v>333</v>
      </c>
      <c r="N72" s="28">
        <f t="shared" si="13"/>
        <v>1</v>
      </c>
    </row>
    <row r="73" spans="1:14" x14ac:dyDescent="0.2">
      <c r="A73" s="27" t="s">
        <v>265</v>
      </c>
      <c r="B73" s="26">
        <f t="shared" si="7"/>
        <v>9</v>
      </c>
      <c r="C73" s="29" t="s">
        <v>95</v>
      </c>
      <c r="D73" s="28">
        <f t="shared" si="8"/>
        <v>0</v>
      </c>
      <c r="E73" s="29" t="s">
        <v>102</v>
      </c>
      <c r="F73" s="28">
        <f t="shared" si="9"/>
        <v>5</v>
      </c>
      <c r="G73" s="29" t="s">
        <v>88</v>
      </c>
      <c r="H73" s="28">
        <f t="shared" si="10"/>
        <v>0</v>
      </c>
      <c r="I73" s="29">
        <v>10</v>
      </c>
      <c r="J73" s="28">
        <f t="shared" si="11"/>
        <v>3</v>
      </c>
      <c r="K73" s="29" t="s">
        <v>37</v>
      </c>
      <c r="L73" s="28">
        <f t="shared" si="12"/>
        <v>0</v>
      </c>
      <c r="M73" s="29">
        <v>325</v>
      </c>
      <c r="N73" s="28">
        <f t="shared" si="13"/>
        <v>1</v>
      </c>
    </row>
    <row r="74" spans="1:14" x14ac:dyDescent="0.2">
      <c r="A74" s="27" t="s">
        <v>268</v>
      </c>
      <c r="B74" s="26">
        <f t="shared" si="7"/>
        <v>9</v>
      </c>
      <c r="C74" s="29" t="s">
        <v>95</v>
      </c>
      <c r="D74" s="28">
        <f t="shared" si="8"/>
        <v>0</v>
      </c>
      <c r="E74" s="29" t="s">
        <v>102</v>
      </c>
      <c r="F74" s="28">
        <f t="shared" si="9"/>
        <v>5</v>
      </c>
      <c r="G74" s="29" t="s">
        <v>88</v>
      </c>
      <c r="H74" s="28">
        <f t="shared" si="10"/>
        <v>0</v>
      </c>
      <c r="I74" s="29">
        <v>11</v>
      </c>
      <c r="J74" s="28">
        <f t="shared" si="11"/>
        <v>3</v>
      </c>
      <c r="K74" s="29" t="s">
        <v>37</v>
      </c>
      <c r="L74" s="28">
        <f t="shared" si="12"/>
        <v>0</v>
      </c>
      <c r="M74" s="29">
        <v>320</v>
      </c>
      <c r="N74" s="28">
        <f t="shared" si="13"/>
        <v>1</v>
      </c>
    </row>
    <row r="75" spans="1:14" x14ac:dyDescent="0.2">
      <c r="A75" s="27" t="s">
        <v>220</v>
      </c>
      <c r="B75" s="26">
        <f t="shared" si="7"/>
        <v>9</v>
      </c>
      <c r="C75" s="29" t="s">
        <v>102</v>
      </c>
      <c r="D75" s="28">
        <f t="shared" si="8"/>
        <v>0</v>
      </c>
      <c r="E75" s="29" t="s">
        <v>95</v>
      </c>
      <c r="F75" s="28">
        <f t="shared" si="9"/>
        <v>0</v>
      </c>
      <c r="G75" s="29" t="s">
        <v>123</v>
      </c>
      <c r="H75" s="28">
        <f t="shared" si="10"/>
        <v>5</v>
      </c>
      <c r="I75" s="29">
        <v>10</v>
      </c>
      <c r="J75" s="28">
        <f t="shared" si="11"/>
        <v>3</v>
      </c>
      <c r="K75" s="29" t="s">
        <v>37</v>
      </c>
      <c r="L75" s="28">
        <f t="shared" si="12"/>
        <v>0</v>
      </c>
      <c r="M75" s="29">
        <v>320</v>
      </c>
      <c r="N75" s="28">
        <f t="shared" si="13"/>
        <v>1</v>
      </c>
    </row>
    <row r="76" spans="1:14" x14ac:dyDescent="0.2">
      <c r="A76" s="27" t="s">
        <v>221</v>
      </c>
      <c r="B76" s="26">
        <f t="shared" si="7"/>
        <v>9</v>
      </c>
      <c r="C76" s="29" t="s">
        <v>95</v>
      </c>
      <c r="D76" s="28">
        <f t="shared" si="8"/>
        <v>0</v>
      </c>
      <c r="E76" s="29" t="s">
        <v>102</v>
      </c>
      <c r="F76" s="28">
        <f t="shared" si="9"/>
        <v>5</v>
      </c>
      <c r="G76" s="29" t="s">
        <v>113</v>
      </c>
      <c r="H76" s="28">
        <f t="shared" si="10"/>
        <v>0</v>
      </c>
      <c r="I76" s="29">
        <v>11</v>
      </c>
      <c r="J76" s="28">
        <f t="shared" si="11"/>
        <v>3</v>
      </c>
      <c r="K76" s="29" t="s">
        <v>37</v>
      </c>
      <c r="L76" s="28">
        <f t="shared" si="12"/>
        <v>0</v>
      </c>
      <c r="M76" s="29">
        <v>327</v>
      </c>
      <c r="N76" s="28">
        <f t="shared" si="13"/>
        <v>1</v>
      </c>
    </row>
    <row r="77" spans="1:14" x14ac:dyDescent="0.2">
      <c r="A77" s="27" t="s">
        <v>438</v>
      </c>
      <c r="B77" s="26">
        <f t="shared" si="7"/>
        <v>9</v>
      </c>
      <c r="C77" s="29" t="s">
        <v>113</v>
      </c>
      <c r="D77" s="28">
        <f t="shared" si="8"/>
        <v>0</v>
      </c>
      <c r="E77" s="29" t="s">
        <v>95</v>
      </c>
      <c r="F77" s="28">
        <f t="shared" si="9"/>
        <v>0</v>
      </c>
      <c r="G77" s="29" t="s">
        <v>88</v>
      </c>
      <c r="H77" s="28">
        <f t="shared" si="10"/>
        <v>0</v>
      </c>
      <c r="I77" s="29">
        <v>12</v>
      </c>
      <c r="J77" s="28">
        <f t="shared" si="11"/>
        <v>5</v>
      </c>
      <c r="K77" s="29" t="s">
        <v>35</v>
      </c>
      <c r="L77" s="28">
        <f t="shared" si="12"/>
        <v>3</v>
      </c>
      <c r="M77" s="29">
        <v>310</v>
      </c>
      <c r="N77" s="28">
        <f t="shared" si="13"/>
        <v>1</v>
      </c>
    </row>
    <row r="78" spans="1:14" x14ac:dyDescent="0.2">
      <c r="A78" s="27" t="s">
        <v>266</v>
      </c>
      <c r="B78" s="26">
        <f t="shared" si="7"/>
        <v>9</v>
      </c>
      <c r="C78" s="29" t="s">
        <v>95</v>
      </c>
      <c r="D78" s="28">
        <f t="shared" si="8"/>
        <v>0</v>
      </c>
      <c r="E78" s="29" t="s">
        <v>102</v>
      </c>
      <c r="F78" s="28">
        <f t="shared" si="9"/>
        <v>5</v>
      </c>
      <c r="G78" s="29" t="s">
        <v>113</v>
      </c>
      <c r="H78" s="28">
        <f t="shared" si="10"/>
        <v>0</v>
      </c>
      <c r="I78" s="29">
        <v>9</v>
      </c>
      <c r="J78" s="28">
        <f t="shared" si="11"/>
        <v>1</v>
      </c>
      <c r="K78" s="29" t="s">
        <v>37</v>
      </c>
      <c r="L78" s="28">
        <f t="shared" si="12"/>
        <v>0</v>
      </c>
      <c r="M78" s="29">
        <v>338</v>
      </c>
      <c r="N78" s="28">
        <f t="shared" si="13"/>
        <v>3</v>
      </c>
    </row>
    <row r="79" spans="1:14" x14ac:dyDescent="0.2">
      <c r="A79" s="27" t="s">
        <v>281</v>
      </c>
      <c r="B79" s="26">
        <f t="shared" si="7"/>
        <v>9</v>
      </c>
      <c r="C79" s="29" t="s">
        <v>95</v>
      </c>
      <c r="D79" s="28">
        <f t="shared" si="8"/>
        <v>0</v>
      </c>
      <c r="E79" s="29" t="s">
        <v>102</v>
      </c>
      <c r="F79" s="28">
        <f t="shared" si="9"/>
        <v>5</v>
      </c>
      <c r="G79" s="29" t="s">
        <v>88</v>
      </c>
      <c r="H79" s="28">
        <f t="shared" si="10"/>
        <v>0</v>
      </c>
      <c r="I79" s="29">
        <v>16</v>
      </c>
      <c r="J79" s="28">
        <f t="shared" si="11"/>
        <v>1</v>
      </c>
      <c r="K79" s="29" t="s">
        <v>37</v>
      </c>
      <c r="L79" s="28">
        <f t="shared" si="12"/>
        <v>0</v>
      </c>
      <c r="M79" s="29">
        <v>340</v>
      </c>
      <c r="N79" s="28">
        <f t="shared" si="13"/>
        <v>3</v>
      </c>
    </row>
    <row r="80" spans="1:14" x14ac:dyDescent="0.2">
      <c r="A80" s="27" t="s">
        <v>287</v>
      </c>
      <c r="B80" s="26">
        <f t="shared" si="7"/>
        <v>9</v>
      </c>
      <c r="C80" s="29" t="s">
        <v>95</v>
      </c>
      <c r="D80" s="28">
        <f t="shared" si="8"/>
        <v>0</v>
      </c>
      <c r="E80" s="29" t="s">
        <v>102</v>
      </c>
      <c r="F80" s="28">
        <f t="shared" si="9"/>
        <v>5</v>
      </c>
      <c r="G80" s="29" t="s">
        <v>113</v>
      </c>
      <c r="H80" s="28">
        <f t="shared" si="10"/>
        <v>0</v>
      </c>
      <c r="I80" s="29">
        <v>10</v>
      </c>
      <c r="J80" s="28">
        <f t="shared" si="11"/>
        <v>3</v>
      </c>
      <c r="K80" s="29" t="s">
        <v>37</v>
      </c>
      <c r="L80" s="28">
        <f t="shared" si="12"/>
        <v>0</v>
      </c>
      <c r="M80" s="29">
        <v>330</v>
      </c>
      <c r="N80" s="28">
        <f t="shared" si="13"/>
        <v>1</v>
      </c>
    </row>
    <row r="81" spans="1:14" x14ac:dyDescent="0.2">
      <c r="A81" s="27" t="s">
        <v>283</v>
      </c>
      <c r="B81" s="26">
        <f t="shared" si="7"/>
        <v>9</v>
      </c>
      <c r="C81" s="29" t="s">
        <v>95</v>
      </c>
      <c r="D81" s="28">
        <f t="shared" si="8"/>
        <v>0</v>
      </c>
      <c r="E81" s="29" t="s">
        <v>102</v>
      </c>
      <c r="F81" s="28">
        <f t="shared" si="9"/>
        <v>5</v>
      </c>
      <c r="G81" s="29" t="s">
        <v>62</v>
      </c>
      <c r="H81" s="28">
        <f t="shared" si="10"/>
        <v>0</v>
      </c>
      <c r="I81" s="29">
        <v>11</v>
      </c>
      <c r="J81" s="28">
        <f t="shared" si="11"/>
        <v>3</v>
      </c>
      <c r="K81" s="29" t="s">
        <v>37</v>
      </c>
      <c r="L81" s="28">
        <f t="shared" si="12"/>
        <v>0</v>
      </c>
      <c r="M81" s="29">
        <v>333</v>
      </c>
      <c r="N81" s="28">
        <f t="shared" si="13"/>
        <v>1</v>
      </c>
    </row>
    <row r="82" spans="1:14" x14ac:dyDescent="0.2">
      <c r="A82" s="27" t="s">
        <v>338</v>
      </c>
      <c r="B82" s="26">
        <f t="shared" si="7"/>
        <v>9</v>
      </c>
      <c r="C82" s="29" t="s">
        <v>95</v>
      </c>
      <c r="D82" s="28">
        <f t="shared" si="8"/>
        <v>0</v>
      </c>
      <c r="E82" s="29" t="s">
        <v>102</v>
      </c>
      <c r="F82" s="28">
        <f t="shared" si="9"/>
        <v>5</v>
      </c>
      <c r="G82" s="29" t="s">
        <v>88</v>
      </c>
      <c r="H82" s="28">
        <f t="shared" si="10"/>
        <v>0</v>
      </c>
      <c r="I82" s="29">
        <v>11</v>
      </c>
      <c r="J82" s="28">
        <f t="shared" si="11"/>
        <v>3</v>
      </c>
      <c r="K82" s="29" t="s">
        <v>37</v>
      </c>
      <c r="L82" s="28">
        <f t="shared" si="12"/>
        <v>0</v>
      </c>
      <c r="M82" s="29">
        <v>331</v>
      </c>
      <c r="N82" s="28">
        <f t="shared" si="13"/>
        <v>1</v>
      </c>
    </row>
    <row r="83" spans="1:14" x14ac:dyDescent="0.2">
      <c r="A83" s="27" t="s">
        <v>329</v>
      </c>
      <c r="B83" s="26">
        <f t="shared" si="7"/>
        <v>9</v>
      </c>
      <c r="C83" s="29" t="s">
        <v>95</v>
      </c>
      <c r="D83" s="28">
        <f t="shared" si="8"/>
        <v>0</v>
      </c>
      <c r="E83" s="29" t="s">
        <v>102</v>
      </c>
      <c r="F83" s="28">
        <f t="shared" si="9"/>
        <v>5</v>
      </c>
      <c r="G83" s="29" t="s">
        <v>113</v>
      </c>
      <c r="H83" s="28">
        <f t="shared" si="10"/>
        <v>0</v>
      </c>
      <c r="I83" s="29">
        <v>10</v>
      </c>
      <c r="J83" s="28">
        <f t="shared" si="11"/>
        <v>3</v>
      </c>
      <c r="K83" s="29" t="s">
        <v>38</v>
      </c>
      <c r="L83" s="28">
        <f t="shared" si="12"/>
        <v>0</v>
      </c>
      <c r="M83" s="29">
        <v>310</v>
      </c>
      <c r="N83" s="28">
        <f t="shared" si="13"/>
        <v>1</v>
      </c>
    </row>
    <row r="84" spans="1:14" x14ac:dyDescent="0.2">
      <c r="A84" s="27" t="s">
        <v>353</v>
      </c>
      <c r="B84" s="26">
        <f t="shared" si="7"/>
        <v>9</v>
      </c>
      <c r="C84" s="29" t="s">
        <v>95</v>
      </c>
      <c r="D84" s="28">
        <f t="shared" si="8"/>
        <v>0</v>
      </c>
      <c r="E84" s="29" t="s">
        <v>102</v>
      </c>
      <c r="F84" s="28">
        <f t="shared" si="9"/>
        <v>5</v>
      </c>
      <c r="G84" s="29" t="s">
        <v>88</v>
      </c>
      <c r="H84" s="28">
        <f t="shared" si="10"/>
        <v>0</v>
      </c>
      <c r="I84" s="29">
        <v>10</v>
      </c>
      <c r="J84" s="28">
        <f t="shared" si="11"/>
        <v>3</v>
      </c>
      <c r="K84" s="29" t="s">
        <v>37</v>
      </c>
      <c r="L84" s="28">
        <f t="shared" si="12"/>
        <v>0</v>
      </c>
      <c r="M84" s="29">
        <v>325</v>
      </c>
      <c r="N84" s="28">
        <f t="shared" si="13"/>
        <v>1</v>
      </c>
    </row>
    <row r="85" spans="1:14" x14ac:dyDescent="0.2">
      <c r="A85" s="27" t="s">
        <v>414</v>
      </c>
      <c r="B85" s="26">
        <f t="shared" si="7"/>
        <v>9</v>
      </c>
      <c r="C85" s="29" t="s">
        <v>95</v>
      </c>
      <c r="D85" s="28">
        <f t="shared" si="8"/>
        <v>0</v>
      </c>
      <c r="E85" s="29" t="s">
        <v>102</v>
      </c>
      <c r="F85" s="28">
        <f t="shared" si="9"/>
        <v>5</v>
      </c>
      <c r="G85" s="29" t="s">
        <v>88</v>
      </c>
      <c r="H85" s="28">
        <f t="shared" si="10"/>
        <v>0</v>
      </c>
      <c r="I85" s="29">
        <v>9</v>
      </c>
      <c r="J85" s="28">
        <f t="shared" si="11"/>
        <v>1</v>
      </c>
      <c r="K85" s="29" t="s">
        <v>37</v>
      </c>
      <c r="L85" s="28">
        <f t="shared" si="12"/>
        <v>0</v>
      </c>
      <c r="M85" s="29">
        <v>343</v>
      </c>
      <c r="N85" s="28">
        <f t="shared" si="13"/>
        <v>3</v>
      </c>
    </row>
    <row r="86" spans="1:14" x14ac:dyDescent="0.2">
      <c r="A86" s="27" t="s">
        <v>378</v>
      </c>
      <c r="B86" s="26">
        <f t="shared" si="7"/>
        <v>9</v>
      </c>
      <c r="C86" s="29" t="s">
        <v>95</v>
      </c>
      <c r="D86" s="28">
        <f t="shared" si="8"/>
        <v>0</v>
      </c>
      <c r="E86" s="29" t="s">
        <v>102</v>
      </c>
      <c r="F86" s="28">
        <f t="shared" si="9"/>
        <v>5</v>
      </c>
      <c r="G86" s="29" t="s">
        <v>62</v>
      </c>
      <c r="H86" s="28">
        <f t="shared" si="10"/>
        <v>0</v>
      </c>
      <c r="I86" s="29">
        <v>10</v>
      </c>
      <c r="J86" s="28">
        <f t="shared" si="11"/>
        <v>3</v>
      </c>
      <c r="K86" s="29" t="s">
        <v>37</v>
      </c>
      <c r="L86" s="28">
        <f t="shared" si="12"/>
        <v>0</v>
      </c>
      <c r="M86" s="29">
        <v>320</v>
      </c>
      <c r="N86" s="28">
        <f t="shared" si="13"/>
        <v>1</v>
      </c>
    </row>
    <row r="87" spans="1:14" x14ac:dyDescent="0.2">
      <c r="A87" s="27" t="s">
        <v>416</v>
      </c>
      <c r="B87" s="26">
        <f t="shared" si="7"/>
        <v>9</v>
      </c>
      <c r="C87" s="29" t="s">
        <v>95</v>
      </c>
      <c r="D87" s="28">
        <f t="shared" si="8"/>
        <v>0</v>
      </c>
      <c r="E87" s="29" t="s">
        <v>102</v>
      </c>
      <c r="F87" s="28">
        <f t="shared" si="9"/>
        <v>5</v>
      </c>
      <c r="G87" s="29" t="s">
        <v>88</v>
      </c>
      <c r="H87" s="28">
        <f t="shared" si="10"/>
        <v>0</v>
      </c>
      <c r="I87" s="29">
        <v>10</v>
      </c>
      <c r="J87" s="28">
        <f t="shared" si="11"/>
        <v>3</v>
      </c>
      <c r="K87" s="29" t="s">
        <v>37</v>
      </c>
      <c r="L87" s="28">
        <f t="shared" si="12"/>
        <v>0</v>
      </c>
      <c r="M87" s="29">
        <v>330</v>
      </c>
      <c r="N87" s="28">
        <f t="shared" si="13"/>
        <v>1</v>
      </c>
    </row>
    <row r="88" spans="1:14" x14ac:dyDescent="0.2">
      <c r="A88" s="27" t="s">
        <v>374</v>
      </c>
      <c r="B88" s="26">
        <f t="shared" si="7"/>
        <v>9</v>
      </c>
      <c r="C88" s="29" t="s">
        <v>95</v>
      </c>
      <c r="D88" s="28">
        <f t="shared" si="8"/>
        <v>0</v>
      </c>
      <c r="E88" s="29" t="s">
        <v>102</v>
      </c>
      <c r="F88" s="28">
        <f t="shared" si="9"/>
        <v>5</v>
      </c>
      <c r="G88" s="29" t="s">
        <v>113</v>
      </c>
      <c r="H88" s="28">
        <f t="shared" si="10"/>
        <v>0</v>
      </c>
      <c r="I88" s="29">
        <v>14</v>
      </c>
      <c r="J88" s="28">
        <f t="shared" si="11"/>
        <v>3</v>
      </c>
      <c r="K88" s="29" t="s">
        <v>37</v>
      </c>
      <c r="L88" s="28">
        <f t="shared" si="12"/>
        <v>0</v>
      </c>
      <c r="M88" s="29">
        <v>327</v>
      </c>
      <c r="N88" s="28">
        <f t="shared" si="13"/>
        <v>1</v>
      </c>
    </row>
    <row r="89" spans="1:14" x14ac:dyDescent="0.2">
      <c r="A89" s="27" t="s">
        <v>260</v>
      </c>
      <c r="B89" s="26">
        <f t="shared" si="7"/>
        <v>9</v>
      </c>
      <c r="C89" s="29" t="s">
        <v>123</v>
      </c>
      <c r="D89" s="28">
        <f t="shared" si="8"/>
        <v>0</v>
      </c>
      <c r="E89" s="29" t="s">
        <v>102</v>
      </c>
      <c r="F89" s="28">
        <f t="shared" si="9"/>
        <v>5</v>
      </c>
      <c r="G89" s="29" t="s">
        <v>113</v>
      </c>
      <c r="H89" s="28">
        <f t="shared" si="10"/>
        <v>0</v>
      </c>
      <c r="I89" s="29">
        <v>11</v>
      </c>
      <c r="J89" s="28">
        <f t="shared" si="11"/>
        <v>3</v>
      </c>
      <c r="K89" s="29" t="s">
        <v>37</v>
      </c>
      <c r="L89" s="28">
        <f t="shared" si="12"/>
        <v>0</v>
      </c>
      <c r="M89" s="29">
        <v>320</v>
      </c>
      <c r="N89" s="28">
        <f t="shared" si="13"/>
        <v>1</v>
      </c>
    </row>
    <row r="90" spans="1:14" x14ac:dyDescent="0.2">
      <c r="A90" s="27" t="s">
        <v>356</v>
      </c>
      <c r="B90" s="26">
        <f t="shared" si="7"/>
        <v>9</v>
      </c>
      <c r="C90" s="29" t="s">
        <v>95</v>
      </c>
      <c r="D90" s="28">
        <f t="shared" si="8"/>
        <v>0</v>
      </c>
      <c r="E90" s="29" t="s">
        <v>102</v>
      </c>
      <c r="F90" s="28">
        <f t="shared" si="9"/>
        <v>5</v>
      </c>
      <c r="G90" s="29" t="s">
        <v>88</v>
      </c>
      <c r="H90" s="28">
        <f t="shared" si="10"/>
        <v>0</v>
      </c>
      <c r="I90" s="29">
        <v>11</v>
      </c>
      <c r="J90" s="28">
        <f t="shared" si="11"/>
        <v>3</v>
      </c>
      <c r="K90" s="29" t="s">
        <v>37</v>
      </c>
      <c r="L90" s="28">
        <f t="shared" si="12"/>
        <v>0</v>
      </c>
      <c r="M90" s="29">
        <v>318</v>
      </c>
      <c r="N90" s="28">
        <f t="shared" si="13"/>
        <v>1</v>
      </c>
    </row>
    <row r="91" spans="1:14" x14ac:dyDescent="0.2">
      <c r="A91" s="27" t="s">
        <v>309</v>
      </c>
      <c r="B91" s="26">
        <f t="shared" si="7"/>
        <v>9</v>
      </c>
      <c r="C91" s="29" t="s">
        <v>95</v>
      </c>
      <c r="D91" s="28">
        <f t="shared" si="8"/>
        <v>0</v>
      </c>
      <c r="E91" s="29" t="s">
        <v>102</v>
      </c>
      <c r="F91" s="28">
        <f t="shared" si="9"/>
        <v>5</v>
      </c>
      <c r="G91" s="29" t="s">
        <v>88</v>
      </c>
      <c r="H91" s="28">
        <f t="shared" si="10"/>
        <v>0</v>
      </c>
      <c r="I91" s="29">
        <v>9</v>
      </c>
      <c r="J91" s="28">
        <f t="shared" si="11"/>
        <v>1</v>
      </c>
      <c r="K91" s="29" t="s">
        <v>37</v>
      </c>
      <c r="L91" s="28">
        <f t="shared" si="12"/>
        <v>0</v>
      </c>
      <c r="M91" s="29">
        <v>341</v>
      </c>
      <c r="N91" s="28">
        <f t="shared" si="13"/>
        <v>3</v>
      </c>
    </row>
    <row r="92" spans="1:14" x14ac:dyDescent="0.2">
      <c r="A92" s="27" t="s">
        <v>343</v>
      </c>
      <c r="B92" s="26">
        <f t="shared" si="7"/>
        <v>9</v>
      </c>
      <c r="C92" s="29" t="s">
        <v>95</v>
      </c>
      <c r="D92" s="28">
        <f t="shared" si="8"/>
        <v>0</v>
      </c>
      <c r="E92" s="29" t="s">
        <v>102</v>
      </c>
      <c r="F92" s="28">
        <f t="shared" si="9"/>
        <v>5</v>
      </c>
      <c r="G92" s="29" t="s">
        <v>113</v>
      </c>
      <c r="H92" s="28">
        <f t="shared" si="10"/>
        <v>0</v>
      </c>
      <c r="I92" s="29">
        <v>13</v>
      </c>
      <c r="J92" s="28">
        <f t="shared" si="11"/>
        <v>3</v>
      </c>
      <c r="K92" s="29" t="s">
        <v>38</v>
      </c>
      <c r="L92" s="28">
        <f t="shared" si="12"/>
        <v>0</v>
      </c>
      <c r="M92" s="29">
        <v>330</v>
      </c>
      <c r="N92" s="28">
        <f t="shared" si="13"/>
        <v>1</v>
      </c>
    </row>
    <row r="93" spans="1:14" x14ac:dyDescent="0.2">
      <c r="A93" s="27" t="s">
        <v>359</v>
      </c>
      <c r="B93" s="26">
        <f t="shared" si="7"/>
        <v>9</v>
      </c>
      <c r="C93" s="29" t="s">
        <v>95</v>
      </c>
      <c r="D93" s="28">
        <f t="shared" si="8"/>
        <v>0</v>
      </c>
      <c r="E93" s="29" t="s">
        <v>102</v>
      </c>
      <c r="F93" s="28">
        <f t="shared" si="9"/>
        <v>5</v>
      </c>
      <c r="G93" s="29" t="s">
        <v>88</v>
      </c>
      <c r="H93" s="28">
        <f t="shared" si="10"/>
        <v>0</v>
      </c>
      <c r="I93" s="29">
        <v>10</v>
      </c>
      <c r="J93" s="28">
        <f t="shared" si="11"/>
        <v>3</v>
      </c>
      <c r="K93" s="29" t="s">
        <v>37</v>
      </c>
      <c r="L93" s="28">
        <f t="shared" si="12"/>
        <v>0</v>
      </c>
      <c r="M93" s="29">
        <v>321</v>
      </c>
      <c r="N93" s="28">
        <f t="shared" si="13"/>
        <v>1</v>
      </c>
    </row>
    <row r="94" spans="1:14" x14ac:dyDescent="0.2">
      <c r="A94" s="27" t="s">
        <v>376</v>
      </c>
      <c r="B94" s="26">
        <f t="shared" si="7"/>
        <v>9</v>
      </c>
      <c r="C94" s="29" t="s">
        <v>95</v>
      </c>
      <c r="D94" s="28">
        <f t="shared" si="8"/>
        <v>0</v>
      </c>
      <c r="E94" s="29" t="s">
        <v>102</v>
      </c>
      <c r="F94" s="28">
        <f t="shared" si="9"/>
        <v>5</v>
      </c>
      <c r="G94" s="29" t="s">
        <v>113</v>
      </c>
      <c r="H94" s="28">
        <f t="shared" si="10"/>
        <v>0</v>
      </c>
      <c r="I94" s="29">
        <v>10</v>
      </c>
      <c r="J94" s="28">
        <f t="shared" si="11"/>
        <v>3</v>
      </c>
      <c r="K94" s="29" t="s">
        <v>37</v>
      </c>
      <c r="L94" s="28">
        <f t="shared" si="12"/>
        <v>0</v>
      </c>
      <c r="M94" s="29">
        <v>325</v>
      </c>
      <c r="N94" s="28">
        <f t="shared" si="13"/>
        <v>1</v>
      </c>
    </row>
    <row r="95" spans="1:14" x14ac:dyDescent="0.2">
      <c r="A95" s="27" t="s">
        <v>395</v>
      </c>
      <c r="B95" s="26">
        <f t="shared" si="7"/>
        <v>9</v>
      </c>
      <c r="C95" s="29" t="s">
        <v>88</v>
      </c>
      <c r="D95" s="28">
        <f t="shared" si="8"/>
        <v>5</v>
      </c>
      <c r="E95" s="29" t="s">
        <v>95</v>
      </c>
      <c r="F95" s="28">
        <f t="shared" si="9"/>
        <v>0</v>
      </c>
      <c r="G95" s="29" t="s">
        <v>102</v>
      </c>
      <c r="H95" s="28">
        <f t="shared" si="10"/>
        <v>0</v>
      </c>
      <c r="I95" s="29">
        <v>15</v>
      </c>
      <c r="J95" s="28">
        <f t="shared" si="11"/>
        <v>1</v>
      </c>
      <c r="K95" s="29" t="s">
        <v>38</v>
      </c>
      <c r="L95" s="28">
        <f t="shared" si="12"/>
        <v>0</v>
      </c>
      <c r="M95" s="29">
        <v>338</v>
      </c>
      <c r="N95" s="28">
        <f t="shared" si="13"/>
        <v>3</v>
      </c>
    </row>
    <row r="96" spans="1:14" x14ac:dyDescent="0.2">
      <c r="A96" s="27" t="s">
        <v>339</v>
      </c>
      <c r="B96" s="26">
        <f t="shared" si="7"/>
        <v>9</v>
      </c>
      <c r="C96" s="29" t="s">
        <v>95</v>
      </c>
      <c r="D96" s="28">
        <f t="shared" si="8"/>
        <v>0</v>
      </c>
      <c r="E96" s="29" t="s">
        <v>102</v>
      </c>
      <c r="F96" s="28">
        <f t="shared" si="9"/>
        <v>5</v>
      </c>
      <c r="G96" s="29" t="s">
        <v>88</v>
      </c>
      <c r="H96" s="28">
        <f t="shared" si="10"/>
        <v>0</v>
      </c>
      <c r="I96" s="29">
        <v>11</v>
      </c>
      <c r="J96" s="28">
        <f t="shared" si="11"/>
        <v>3</v>
      </c>
      <c r="K96" s="29" t="s">
        <v>37</v>
      </c>
      <c r="L96" s="28">
        <f t="shared" si="12"/>
        <v>0</v>
      </c>
      <c r="M96" s="29">
        <v>315</v>
      </c>
      <c r="N96" s="28">
        <f t="shared" si="13"/>
        <v>1</v>
      </c>
    </row>
    <row r="97" spans="1:14" x14ac:dyDescent="0.2">
      <c r="A97" s="27" t="s">
        <v>517</v>
      </c>
      <c r="B97" s="26">
        <f t="shared" si="7"/>
        <v>9</v>
      </c>
      <c r="C97" s="29" t="s">
        <v>95</v>
      </c>
      <c r="D97" s="28">
        <f t="shared" si="8"/>
        <v>0</v>
      </c>
      <c r="E97" s="29" t="s">
        <v>102</v>
      </c>
      <c r="F97" s="28">
        <f t="shared" si="9"/>
        <v>5</v>
      </c>
      <c r="G97" s="29" t="s">
        <v>113</v>
      </c>
      <c r="H97" s="28">
        <f t="shared" si="10"/>
        <v>0</v>
      </c>
      <c r="I97" s="29">
        <v>11</v>
      </c>
      <c r="J97" s="28">
        <f t="shared" si="11"/>
        <v>3</v>
      </c>
      <c r="K97" s="29" t="s">
        <v>37</v>
      </c>
      <c r="L97" s="28">
        <f t="shared" si="12"/>
        <v>0</v>
      </c>
      <c r="M97" s="29">
        <v>319</v>
      </c>
      <c r="N97" s="28">
        <f t="shared" si="13"/>
        <v>1</v>
      </c>
    </row>
    <row r="98" spans="1:14" x14ac:dyDescent="0.2">
      <c r="A98" s="27" t="s">
        <v>386</v>
      </c>
      <c r="B98" s="26">
        <f t="shared" si="7"/>
        <v>9</v>
      </c>
      <c r="C98" s="29" t="s">
        <v>95</v>
      </c>
      <c r="D98" s="28">
        <f t="shared" si="8"/>
        <v>0</v>
      </c>
      <c r="E98" s="29" t="s">
        <v>123</v>
      </c>
      <c r="F98" s="28">
        <f t="shared" si="9"/>
        <v>0</v>
      </c>
      <c r="G98" s="29" t="s">
        <v>62</v>
      </c>
      <c r="H98" s="28">
        <f t="shared" si="10"/>
        <v>0</v>
      </c>
      <c r="I98" s="29">
        <v>9</v>
      </c>
      <c r="J98" s="28">
        <f t="shared" si="11"/>
        <v>1</v>
      </c>
      <c r="K98" s="29" t="s">
        <v>35</v>
      </c>
      <c r="L98" s="28">
        <f t="shared" si="12"/>
        <v>3</v>
      </c>
      <c r="M98" s="29">
        <v>353</v>
      </c>
      <c r="N98" s="28">
        <f t="shared" si="13"/>
        <v>5</v>
      </c>
    </row>
    <row r="99" spans="1:14" x14ac:dyDescent="0.2">
      <c r="A99" s="27" t="s">
        <v>498</v>
      </c>
      <c r="B99" s="26">
        <f t="shared" si="7"/>
        <v>9</v>
      </c>
      <c r="C99" s="29" t="s">
        <v>95</v>
      </c>
      <c r="D99" s="28">
        <f t="shared" si="8"/>
        <v>0</v>
      </c>
      <c r="E99" s="29" t="s">
        <v>102</v>
      </c>
      <c r="F99" s="28">
        <f t="shared" si="9"/>
        <v>5</v>
      </c>
      <c r="G99" s="29" t="s">
        <v>88</v>
      </c>
      <c r="H99" s="28">
        <f t="shared" si="10"/>
        <v>0</v>
      </c>
      <c r="I99" s="29">
        <v>10</v>
      </c>
      <c r="J99" s="28">
        <f t="shared" si="11"/>
        <v>3</v>
      </c>
      <c r="K99" s="29" t="s">
        <v>37</v>
      </c>
      <c r="L99" s="28">
        <f t="shared" si="12"/>
        <v>0</v>
      </c>
      <c r="M99" s="29">
        <v>310</v>
      </c>
      <c r="N99" s="28">
        <f t="shared" si="13"/>
        <v>1</v>
      </c>
    </row>
    <row r="100" spans="1:14" x14ac:dyDescent="0.2">
      <c r="A100" s="27" t="s">
        <v>357</v>
      </c>
      <c r="B100" s="26">
        <f t="shared" si="7"/>
        <v>9</v>
      </c>
      <c r="C100" s="29" t="s">
        <v>113</v>
      </c>
      <c r="D100" s="28">
        <f t="shared" si="8"/>
        <v>0</v>
      </c>
      <c r="E100" s="29" t="s">
        <v>95</v>
      </c>
      <c r="F100" s="28">
        <f t="shared" si="9"/>
        <v>0</v>
      </c>
      <c r="G100" s="29" t="s">
        <v>88</v>
      </c>
      <c r="H100" s="28">
        <f t="shared" si="10"/>
        <v>0</v>
      </c>
      <c r="I100" s="29">
        <v>9</v>
      </c>
      <c r="J100" s="28">
        <f t="shared" si="11"/>
        <v>1</v>
      </c>
      <c r="K100" s="29" t="s">
        <v>35</v>
      </c>
      <c r="L100" s="28">
        <f t="shared" si="12"/>
        <v>3</v>
      </c>
      <c r="M100" s="29">
        <v>350</v>
      </c>
      <c r="N100" s="28">
        <f t="shared" si="13"/>
        <v>5</v>
      </c>
    </row>
    <row r="101" spans="1:14" x14ac:dyDescent="0.2">
      <c r="A101" s="27" t="s">
        <v>443</v>
      </c>
      <c r="B101" s="26">
        <f t="shared" si="7"/>
        <v>9</v>
      </c>
      <c r="C101" s="29" t="s">
        <v>113</v>
      </c>
      <c r="D101" s="28">
        <f t="shared" si="8"/>
        <v>0</v>
      </c>
      <c r="E101" s="29" t="s">
        <v>123</v>
      </c>
      <c r="F101" s="28">
        <f t="shared" si="9"/>
        <v>0</v>
      </c>
      <c r="G101" s="29" t="s">
        <v>88</v>
      </c>
      <c r="H101" s="28">
        <f t="shared" si="10"/>
        <v>0</v>
      </c>
      <c r="I101" s="29">
        <v>12</v>
      </c>
      <c r="J101" s="28">
        <f t="shared" si="11"/>
        <v>5</v>
      </c>
      <c r="K101" s="29" t="s">
        <v>35</v>
      </c>
      <c r="L101" s="28">
        <f t="shared" si="12"/>
        <v>3</v>
      </c>
      <c r="M101" s="29">
        <v>332</v>
      </c>
      <c r="N101" s="28">
        <f t="shared" si="13"/>
        <v>1</v>
      </c>
    </row>
    <row r="102" spans="1:14" x14ac:dyDescent="0.2">
      <c r="A102" s="27" t="s">
        <v>299</v>
      </c>
      <c r="B102" s="26">
        <f t="shared" si="7"/>
        <v>9</v>
      </c>
      <c r="C102" s="29" t="s">
        <v>95</v>
      </c>
      <c r="D102" s="28">
        <f t="shared" si="8"/>
        <v>0</v>
      </c>
      <c r="E102" s="29" t="s">
        <v>102</v>
      </c>
      <c r="F102" s="28">
        <f t="shared" si="9"/>
        <v>5</v>
      </c>
      <c r="G102" s="29" t="s">
        <v>113</v>
      </c>
      <c r="H102" s="28">
        <f t="shared" si="10"/>
        <v>0</v>
      </c>
      <c r="I102" s="29">
        <v>9</v>
      </c>
      <c r="J102" s="28">
        <f t="shared" si="11"/>
        <v>1</v>
      </c>
      <c r="K102" s="29" t="s">
        <v>37</v>
      </c>
      <c r="L102" s="28">
        <f t="shared" si="12"/>
        <v>0</v>
      </c>
      <c r="M102" s="29">
        <v>335</v>
      </c>
      <c r="N102" s="28">
        <f t="shared" si="13"/>
        <v>3</v>
      </c>
    </row>
    <row r="103" spans="1:14" x14ac:dyDescent="0.2">
      <c r="A103" s="27" t="s">
        <v>349</v>
      </c>
      <c r="B103" s="26">
        <f t="shared" si="7"/>
        <v>9</v>
      </c>
      <c r="C103" s="29" t="s">
        <v>95</v>
      </c>
      <c r="D103" s="28">
        <f t="shared" si="8"/>
        <v>0</v>
      </c>
      <c r="E103" s="29" t="s">
        <v>102</v>
      </c>
      <c r="F103" s="28">
        <f t="shared" si="9"/>
        <v>5</v>
      </c>
      <c r="G103" s="29" t="s">
        <v>113</v>
      </c>
      <c r="H103" s="28">
        <f t="shared" si="10"/>
        <v>0</v>
      </c>
      <c r="I103" s="29">
        <v>10</v>
      </c>
      <c r="J103" s="28">
        <f t="shared" si="11"/>
        <v>3</v>
      </c>
      <c r="K103" s="29" t="s">
        <v>37</v>
      </c>
      <c r="L103" s="28">
        <f t="shared" si="12"/>
        <v>0</v>
      </c>
      <c r="M103" s="29">
        <v>315</v>
      </c>
      <c r="N103" s="28">
        <f t="shared" si="13"/>
        <v>1</v>
      </c>
    </row>
    <row r="104" spans="1:14" x14ac:dyDescent="0.2">
      <c r="A104" s="27" t="s">
        <v>183</v>
      </c>
      <c r="B104" s="26">
        <f t="shared" si="7"/>
        <v>9</v>
      </c>
      <c r="C104" s="29" t="s">
        <v>95</v>
      </c>
      <c r="D104" s="28">
        <f t="shared" si="8"/>
        <v>0</v>
      </c>
      <c r="E104" s="29" t="s">
        <v>102</v>
      </c>
      <c r="F104" s="28">
        <f t="shared" si="9"/>
        <v>5</v>
      </c>
      <c r="G104" s="29" t="s">
        <v>113</v>
      </c>
      <c r="H104" s="28">
        <f t="shared" si="10"/>
        <v>0</v>
      </c>
      <c r="I104" s="29">
        <v>11</v>
      </c>
      <c r="J104" s="28">
        <f t="shared" si="11"/>
        <v>3</v>
      </c>
      <c r="K104" s="29" t="s">
        <v>37</v>
      </c>
      <c r="L104" s="28">
        <f t="shared" si="12"/>
        <v>0</v>
      </c>
      <c r="M104" s="29">
        <v>327</v>
      </c>
      <c r="N104" s="28">
        <f t="shared" si="13"/>
        <v>1</v>
      </c>
    </row>
    <row r="105" spans="1:14" x14ac:dyDescent="0.2">
      <c r="A105" s="27" t="s">
        <v>279</v>
      </c>
      <c r="B105" s="26">
        <f t="shared" si="7"/>
        <v>9</v>
      </c>
      <c r="C105" s="29" t="s">
        <v>95</v>
      </c>
      <c r="D105" s="28">
        <f t="shared" si="8"/>
        <v>0</v>
      </c>
      <c r="E105" s="29" t="s">
        <v>88</v>
      </c>
      <c r="F105" s="28">
        <f t="shared" si="9"/>
        <v>0</v>
      </c>
      <c r="G105" s="29" t="s">
        <v>123</v>
      </c>
      <c r="H105" s="28">
        <f t="shared" si="10"/>
        <v>5</v>
      </c>
      <c r="I105" s="29">
        <v>10</v>
      </c>
      <c r="J105" s="28">
        <f t="shared" si="11"/>
        <v>3</v>
      </c>
      <c r="K105" s="29" t="s">
        <v>37</v>
      </c>
      <c r="L105" s="28">
        <f t="shared" si="12"/>
        <v>0</v>
      </c>
      <c r="M105" s="29">
        <v>314</v>
      </c>
      <c r="N105" s="28">
        <f t="shared" si="13"/>
        <v>1</v>
      </c>
    </row>
    <row r="106" spans="1:14" x14ac:dyDescent="0.2">
      <c r="A106" s="27" t="s">
        <v>394</v>
      </c>
      <c r="B106" s="26">
        <f t="shared" si="7"/>
        <v>9</v>
      </c>
      <c r="C106" s="29" t="s">
        <v>95</v>
      </c>
      <c r="D106" s="28">
        <f t="shared" si="8"/>
        <v>0</v>
      </c>
      <c r="E106" s="29" t="s">
        <v>102</v>
      </c>
      <c r="F106" s="28">
        <f t="shared" si="9"/>
        <v>5</v>
      </c>
      <c r="G106" s="29" t="s">
        <v>62</v>
      </c>
      <c r="H106" s="28">
        <f t="shared" si="10"/>
        <v>0</v>
      </c>
      <c r="I106" s="29">
        <v>11</v>
      </c>
      <c r="J106" s="28">
        <f t="shared" si="11"/>
        <v>3</v>
      </c>
      <c r="K106" s="29" t="s">
        <v>37</v>
      </c>
      <c r="L106" s="28">
        <f t="shared" si="12"/>
        <v>0</v>
      </c>
      <c r="M106" s="29">
        <v>325</v>
      </c>
      <c r="N106" s="28">
        <f t="shared" si="13"/>
        <v>1</v>
      </c>
    </row>
    <row r="107" spans="1:14" x14ac:dyDescent="0.2">
      <c r="A107" s="27" t="s">
        <v>519</v>
      </c>
      <c r="B107" s="26">
        <f t="shared" si="7"/>
        <v>9</v>
      </c>
      <c r="C107" s="29" t="s">
        <v>95</v>
      </c>
      <c r="D107" s="28">
        <f t="shared" si="8"/>
        <v>0</v>
      </c>
      <c r="E107" s="29" t="s">
        <v>102</v>
      </c>
      <c r="F107" s="28">
        <f t="shared" si="9"/>
        <v>5</v>
      </c>
      <c r="G107" s="29" t="s">
        <v>113</v>
      </c>
      <c r="H107" s="28">
        <f t="shared" si="10"/>
        <v>0</v>
      </c>
      <c r="I107" s="29">
        <v>8</v>
      </c>
      <c r="J107" s="28">
        <f t="shared" si="11"/>
        <v>1</v>
      </c>
      <c r="K107" s="29" t="s">
        <v>37</v>
      </c>
      <c r="L107" s="28">
        <f t="shared" si="12"/>
        <v>0</v>
      </c>
      <c r="M107" s="29">
        <v>335</v>
      </c>
      <c r="N107" s="28">
        <f t="shared" si="13"/>
        <v>3</v>
      </c>
    </row>
    <row r="108" spans="1:14" x14ac:dyDescent="0.2">
      <c r="A108" s="27" t="s">
        <v>152</v>
      </c>
      <c r="B108" s="26">
        <f t="shared" si="7"/>
        <v>9</v>
      </c>
      <c r="C108" s="29" t="s">
        <v>95</v>
      </c>
      <c r="D108" s="28">
        <f t="shared" si="8"/>
        <v>0</v>
      </c>
      <c r="E108" s="29" t="s">
        <v>102</v>
      </c>
      <c r="F108" s="28">
        <f t="shared" si="9"/>
        <v>5</v>
      </c>
      <c r="G108" s="29" t="s">
        <v>113</v>
      </c>
      <c r="H108" s="28">
        <f t="shared" si="10"/>
        <v>0</v>
      </c>
      <c r="I108" s="29">
        <v>10</v>
      </c>
      <c r="J108" s="28">
        <f t="shared" si="11"/>
        <v>3</v>
      </c>
      <c r="K108" s="29" t="s">
        <v>37</v>
      </c>
      <c r="L108" s="28">
        <f t="shared" si="12"/>
        <v>0</v>
      </c>
      <c r="M108" s="29">
        <v>320</v>
      </c>
      <c r="N108" s="28">
        <f t="shared" si="13"/>
        <v>1</v>
      </c>
    </row>
    <row r="109" spans="1:14" x14ac:dyDescent="0.2">
      <c r="A109" s="27" t="s">
        <v>181</v>
      </c>
      <c r="B109" s="26">
        <f t="shared" si="7"/>
        <v>8</v>
      </c>
      <c r="C109" s="29" t="s">
        <v>102</v>
      </c>
      <c r="D109" s="28">
        <f t="shared" si="8"/>
        <v>0</v>
      </c>
      <c r="E109" s="29" t="s">
        <v>113</v>
      </c>
      <c r="F109" s="28">
        <f t="shared" si="9"/>
        <v>0</v>
      </c>
      <c r="G109" s="29" t="s">
        <v>62</v>
      </c>
      <c r="H109" s="28">
        <f t="shared" si="10"/>
        <v>0</v>
      </c>
      <c r="I109" s="29">
        <v>12</v>
      </c>
      <c r="J109" s="28">
        <f t="shared" si="11"/>
        <v>5</v>
      </c>
      <c r="K109" s="29" t="s">
        <v>37</v>
      </c>
      <c r="L109" s="28">
        <f t="shared" si="12"/>
        <v>0</v>
      </c>
      <c r="M109" s="29">
        <v>348</v>
      </c>
      <c r="N109" s="28">
        <f t="shared" si="13"/>
        <v>3</v>
      </c>
    </row>
    <row r="110" spans="1:14" x14ac:dyDescent="0.2">
      <c r="A110" s="27" t="s">
        <v>288</v>
      </c>
      <c r="B110" s="26">
        <f t="shared" si="7"/>
        <v>8</v>
      </c>
      <c r="C110" s="29" t="s">
        <v>102</v>
      </c>
      <c r="D110" s="28">
        <f t="shared" si="8"/>
        <v>0</v>
      </c>
      <c r="E110" s="29" t="s">
        <v>95</v>
      </c>
      <c r="F110" s="28">
        <f t="shared" si="9"/>
        <v>0</v>
      </c>
      <c r="G110" s="29" t="s">
        <v>113</v>
      </c>
      <c r="H110" s="28">
        <f t="shared" si="10"/>
        <v>0</v>
      </c>
      <c r="I110" s="29">
        <v>11</v>
      </c>
      <c r="J110" s="28">
        <f t="shared" si="11"/>
        <v>3</v>
      </c>
      <c r="K110" s="29" t="s">
        <v>37</v>
      </c>
      <c r="L110" s="28">
        <f t="shared" si="12"/>
        <v>0</v>
      </c>
      <c r="M110" s="29">
        <v>350</v>
      </c>
      <c r="N110" s="28">
        <f t="shared" si="13"/>
        <v>5</v>
      </c>
    </row>
    <row r="111" spans="1:14" x14ac:dyDescent="0.2">
      <c r="A111" s="27" t="s">
        <v>193</v>
      </c>
      <c r="B111" s="26">
        <f t="shared" si="7"/>
        <v>8</v>
      </c>
      <c r="C111" s="29" t="s">
        <v>95</v>
      </c>
      <c r="D111" s="28">
        <f t="shared" si="8"/>
        <v>0</v>
      </c>
      <c r="E111" s="29" t="s">
        <v>102</v>
      </c>
      <c r="F111" s="28">
        <f t="shared" si="9"/>
        <v>5</v>
      </c>
      <c r="G111" s="29" t="s">
        <v>113</v>
      </c>
      <c r="H111" s="28">
        <f t="shared" si="10"/>
        <v>0</v>
      </c>
      <c r="I111" s="29">
        <v>10</v>
      </c>
      <c r="J111" s="28">
        <f t="shared" si="11"/>
        <v>3</v>
      </c>
      <c r="K111" s="29" t="s">
        <v>37</v>
      </c>
      <c r="L111" s="28">
        <f t="shared" si="12"/>
        <v>0</v>
      </c>
      <c r="M111" s="29">
        <v>290</v>
      </c>
      <c r="N111" s="28">
        <f t="shared" si="13"/>
        <v>0</v>
      </c>
    </row>
    <row r="112" spans="1:14" x14ac:dyDescent="0.2">
      <c r="A112" s="27" t="s">
        <v>490</v>
      </c>
      <c r="B112" s="26">
        <f t="shared" si="7"/>
        <v>8</v>
      </c>
      <c r="C112" s="29" t="s">
        <v>102</v>
      </c>
      <c r="D112" s="28">
        <f t="shared" si="8"/>
        <v>0</v>
      </c>
      <c r="E112" s="29" t="s">
        <v>95</v>
      </c>
      <c r="F112" s="28">
        <f t="shared" si="9"/>
        <v>0</v>
      </c>
      <c r="G112" s="29" t="s">
        <v>88</v>
      </c>
      <c r="H112" s="28">
        <f t="shared" si="10"/>
        <v>0</v>
      </c>
      <c r="I112" s="29">
        <v>12</v>
      </c>
      <c r="J112" s="28">
        <f t="shared" si="11"/>
        <v>5</v>
      </c>
      <c r="K112" s="29" t="s">
        <v>37</v>
      </c>
      <c r="L112" s="28">
        <f t="shared" si="12"/>
        <v>0</v>
      </c>
      <c r="M112" s="29">
        <v>340</v>
      </c>
      <c r="N112" s="28">
        <f t="shared" si="13"/>
        <v>3</v>
      </c>
    </row>
    <row r="113" spans="1:14" x14ac:dyDescent="0.2">
      <c r="A113" s="27" t="s">
        <v>205</v>
      </c>
      <c r="B113" s="26">
        <f t="shared" si="7"/>
        <v>8</v>
      </c>
      <c r="C113" s="29" t="s">
        <v>102</v>
      </c>
      <c r="D113" s="28">
        <f t="shared" si="8"/>
        <v>0</v>
      </c>
      <c r="E113" s="29" t="s">
        <v>95</v>
      </c>
      <c r="F113" s="28">
        <f t="shared" si="9"/>
        <v>0</v>
      </c>
      <c r="G113" s="29" t="s">
        <v>88</v>
      </c>
      <c r="H113" s="28">
        <f t="shared" si="10"/>
        <v>0</v>
      </c>
      <c r="I113" s="29">
        <v>13</v>
      </c>
      <c r="J113" s="28">
        <f t="shared" si="11"/>
        <v>3</v>
      </c>
      <c r="K113" s="29" t="s">
        <v>37</v>
      </c>
      <c r="L113" s="28">
        <f t="shared" si="12"/>
        <v>0</v>
      </c>
      <c r="M113" s="29">
        <v>350</v>
      </c>
      <c r="N113" s="28">
        <f t="shared" si="13"/>
        <v>5</v>
      </c>
    </row>
    <row r="114" spans="1:14" x14ac:dyDescent="0.2">
      <c r="A114" s="27" t="s">
        <v>489</v>
      </c>
      <c r="B114" s="26">
        <f t="shared" si="7"/>
        <v>8</v>
      </c>
      <c r="C114" s="29" t="s">
        <v>102</v>
      </c>
      <c r="D114" s="28">
        <f t="shared" si="8"/>
        <v>0</v>
      </c>
      <c r="E114" s="29" t="s">
        <v>95</v>
      </c>
      <c r="F114" s="28">
        <f t="shared" si="9"/>
        <v>0</v>
      </c>
      <c r="G114" s="29" t="s">
        <v>88</v>
      </c>
      <c r="H114" s="28">
        <f t="shared" si="10"/>
        <v>0</v>
      </c>
      <c r="I114" s="29">
        <v>12</v>
      </c>
      <c r="J114" s="28">
        <f t="shared" si="11"/>
        <v>5</v>
      </c>
      <c r="K114" s="29" t="s">
        <v>37</v>
      </c>
      <c r="L114" s="28">
        <f t="shared" si="12"/>
        <v>0</v>
      </c>
      <c r="M114" s="29">
        <v>345</v>
      </c>
      <c r="N114" s="28">
        <f t="shared" si="13"/>
        <v>3</v>
      </c>
    </row>
    <row r="115" spans="1:14" x14ac:dyDescent="0.2">
      <c r="A115" s="27" t="s">
        <v>311</v>
      </c>
      <c r="B115" s="26">
        <f t="shared" si="7"/>
        <v>8</v>
      </c>
      <c r="C115" s="29" t="s">
        <v>62</v>
      </c>
      <c r="D115" s="28">
        <f t="shared" si="8"/>
        <v>0</v>
      </c>
      <c r="E115" s="29" t="s">
        <v>88</v>
      </c>
      <c r="F115" s="28">
        <f t="shared" si="9"/>
        <v>0</v>
      </c>
      <c r="G115" s="29" t="s">
        <v>95</v>
      </c>
      <c r="H115" s="28">
        <f t="shared" si="10"/>
        <v>0</v>
      </c>
      <c r="I115" s="29">
        <v>13</v>
      </c>
      <c r="J115" s="28">
        <f t="shared" si="11"/>
        <v>3</v>
      </c>
      <c r="K115" s="29" t="s">
        <v>38</v>
      </c>
      <c r="L115" s="28">
        <f t="shared" si="12"/>
        <v>0</v>
      </c>
      <c r="M115" s="29">
        <v>351</v>
      </c>
      <c r="N115" s="28">
        <f t="shared" si="13"/>
        <v>5</v>
      </c>
    </row>
    <row r="116" spans="1:14" x14ac:dyDescent="0.2">
      <c r="A116" s="27" t="s">
        <v>446</v>
      </c>
      <c r="B116" s="26">
        <f t="shared" si="7"/>
        <v>8</v>
      </c>
      <c r="C116" s="29" t="s">
        <v>123</v>
      </c>
      <c r="D116" s="28">
        <f t="shared" si="8"/>
        <v>0</v>
      </c>
      <c r="E116" s="29" t="s">
        <v>102</v>
      </c>
      <c r="F116" s="28">
        <f t="shared" si="9"/>
        <v>5</v>
      </c>
      <c r="G116" s="29" t="s">
        <v>95</v>
      </c>
      <c r="H116" s="28">
        <f t="shared" si="10"/>
        <v>0</v>
      </c>
      <c r="I116" s="29">
        <v>10</v>
      </c>
      <c r="J116" s="28">
        <f t="shared" si="11"/>
        <v>3</v>
      </c>
      <c r="K116" s="29" t="s">
        <v>81</v>
      </c>
      <c r="L116" s="28">
        <f t="shared" si="12"/>
        <v>0</v>
      </c>
      <c r="M116" s="29">
        <v>280</v>
      </c>
      <c r="N116" s="28">
        <f t="shared" si="13"/>
        <v>0</v>
      </c>
    </row>
    <row r="117" spans="1:14" x14ac:dyDescent="0.2">
      <c r="A117" s="27" t="s">
        <v>456</v>
      </c>
      <c r="B117" s="26">
        <f t="shared" si="7"/>
        <v>7</v>
      </c>
      <c r="C117" s="29" t="s">
        <v>95</v>
      </c>
      <c r="D117" s="28">
        <f t="shared" si="8"/>
        <v>0</v>
      </c>
      <c r="E117" s="29" t="s">
        <v>102</v>
      </c>
      <c r="F117" s="28">
        <f t="shared" si="9"/>
        <v>5</v>
      </c>
      <c r="G117" s="29" t="s">
        <v>62</v>
      </c>
      <c r="H117" s="28">
        <f t="shared" si="10"/>
        <v>0</v>
      </c>
      <c r="I117" s="29">
        <v>8</v>
      </c>
      <c r="J117" s="28">
        <f t="shared" si="11"/>
        <v>1</v>
      </c>
      <c r="K117" s="29" t="s">
        <v>37</v>
      </c>
      <c r="L117" s="28">
        <f t="shared" si="12"/>
        <v>0</v>
      </c>
      <c r="M117" s="29">
        <v>320</v>
      </c>
      <c r="N117" s="28">
        <f t="shared" si="13"/>
        <v>1</v>
      </c>
    </row>
    <row r="118" spans="1:14" x14ac:dyDescent="0.2">
      <c r="A118" s="27" t="s">
        <v>493</v>
      </c>
      <c r="B118" s="26">
        <f t="shared" si="7"/>
        <v>7</v>
      </c>
      <c r="C118" s="29" t="s">
        <v>95</v>
      </c>
      <c r="D118" s="28">
        <f t="shared" si="8"/>
        <v>0</v>
      </c>
      <c r="E118" s="29" t="s">
        <v>102</v>
      </c>
      <c r="F118" s="28">
        <f t="shared" si="9"/>
        <v>5</v>
      </c>
      <c r="G118" s="29" t="s">
        <v>113</v>
      </c>
      <c r="H118" s="28">
        <f t="shared" si="10"/>
        <v>0</v>
      </c>
      <c r="I118" s="29">
        <v>8</v>
      </c>
      <c r="J118" s="28">
        <f t="shared" si="11"/>
        <v>1</v>
      </c>
      <c r="K118" s="29" t="s">
        <v>37</v>
      </c>
      <c r="L118" s="28">
        <f t="shared" si="12"/>
        <v>0</v>
      </c>
      <c r="M118" s="29">
        <v>330</v>
      </c>
      <c r="N118" s="28">
        <f t="shared" si="13"/>
        <v>1</v>
      </c>
    </row>
    <row r="119" spans="1:14" x14ac:dyDescent="0.2">
      <c r="A119" s="27" t="s">
        <v>177</v>
      </c>
      <c r="B119" s="26">
        <f t="shared" si="7"/>
        <v>7</v>
      </c>
      <c r="C119" s="29" t="s">
        <v>102</v>
      </c>
      <c r="D119" s="28">
        <f t="shared" si="8"/>
        <v>0</v>
      </c>
      <c r="E119" s="29" t="s">
        <v>95</v>
      </c>
      <c r="F119" s="28">
        <f t="shared" si="9"/>
        <v>0</v>
      </c>
      <c r="G119" s="29" t="s">
        <v>62</v>
      </c>
      <c r="H119" s="28">
        <f t="shared" si="10"/>
        <v>0</v>
      </c>
      <c r="I119" s="29">
        <v>15</v>
      </c>
      <c r="J119" s="28">
        <f t="shared" si="11"/>
        <v>1</v>
      </c>
      <c r="K119" s="29" t="s">
        <v>35</v>
      </c>
      <c r="L119" s="28">
        <f t="shared" si="12"/>
        <v>3</v>
      </c>
      <c r="M119" s="29">
        <v>375</v>
      </c>
      <c r="N119" s="28">
        <f t="shared" si="13"/>
        <v>3</v>
      </c>
    </row>
    <row r="120" spans="1:14" x14ac:dyDescent="0.2">
      <c r="A120" s="27" t="s">
        <v>272</v>
      </c>
      <c r="B120" s="26">
        <f t="shared" si="7"/>
        <v>7</v>
      </c>
      <c r="C120" s="29" t="s">
        <v>88</v>
      </c>
      <c r="D120" s="28">
        <f t="shared" si="8"/>
        <v>5</v>
      </c>
      <c r="E120" s="29" t="s">
        <v>62</v>
      </c>
      <c r="F120" s="28">
        <f t="shared" si="9"/>
        <v>0</v>
      </c>
      <c r="G120" s="29" t="s">
        <v>113</v>
      </c>
      <c r="H120" s="28">
        <f t="shared" si="10"/>
        <v>0</v>
      </c>
      <c r="I120" s="29">
        <v>7</v>
      </c>
      <c r="J120" s="28">
        <f t="shared" si="11"/>
        <v>1</v>
      </c>
      <c r="K120" s="29" t="s">
        <v>37</v>
      </c>
      <c r="L120" s="28">
        <f t="shared" si="12"/>
        <v>0</v>
      </c>
      <c r="M120" s="29">
        <v>325</v>
      </c>
      <c r="N120" s="28">
        <f t="shared" si="13"/>
        <v>1</v>
      </c>
    </row>
    <row r="121" spans="1:14" x14ac:dyDescent="0.2">
      <c r="A121" s="27" t="s">
        <v>176</v>
      </c>
      <c r="B121" s="26">
        <f t="shared" si="7"/>
        <v>7</v>
      </c>
      <c r="C121" s="29" t="s">
        <v>95</v>
      </c>
      <c r="D121" s="28">
        <f t="shared" si="8"/>
        <v>0</v>
      </c>
      <c r="E121" s="29" t="s">
        <v>102</v>
      </c>
      <c r="F121" s="28">
        <f t="shared" si="9"/>
        <v>5</v>
      </c>
      <c r="G121" s="29" t="s">
        <v>88</v>
      </c>
      <c r="H121" s="28">
        <f t="shared" si="10"/>
        <v>0</v>
      </c>
      <c r="I121" s="29">
        <v>9</v>
      </c>
      <c r="J121" s="28">
        <f t="shared" si="11"/>
        <v>1</v>
      </c>
      <c r="K121" s="29" t="s">
        <v>37</v>
      </c>
      <c r="L121" s="28">
        <f t="shared" si="12"/>
        <v>0</v>
      </c>
      <c r="M121" s="29">
        <v>310</v>
      </c>
      <c r="N121" s="28">
        <f t="shared" si="13"/>
        <v>1</v>
      </c>
    </row>
    <row r="122" spans="1:14" x14ac:dyDescent="0.2">
      <c r="A122" s="27" t="s">
        <v>190</v>
      </c>
      <c r="B122" s="26">
        <f t="shared" si="7"/>
        <v>7</v>
      </c>
      <c r="C122" s="29" t="s">
        <v>95</v>
      </c>
      <c r="D122" s="28">
        <f t="shared" si="8"/>
        <v>0</v>
      </c>
      <c r="E122" s="29" t="s">
        <v>102</v>
      </c>
      <c r="F122" s="28">
        <f t="shared" si="9"/>
        <v>5</v>
      </c>
      <c r="G122" s="29" t="s">
        <v>88</v>
      </c>
      <c r="H122" s="28">
        <f t="shared" si="10"/>
        <v>0</v>
      </c>
      <c r="I122" s="29">
        <v>8</v>
      </c>
      <c r="J122" s="28">
        <f t="shared" si="11"/>
        <v>1</v>
      </c>
      <c r="K122" s="29" t="s">
        <v>37</v>
      </c>
      <c r="L122" s="28">
        <f t="shared" si="12"/>
        <v>0</v>
      </c>
      <c r="M122" s="29">
        <v>320</v>
      </c>
      <c r="N122" s="28">
        <f t="shared" si="13"/>
        <v>1</v>
      </c>
    </row>
    <row r="123" spans="1:14" x14ac:dyDescent="0.2">
      <c r="A123" s="27" t="s">
        <v>256</v>
      </c>
      <c r="B123" s="26">
        <f t="shared" si="7"/>
        <v>7</v>
      </c>
      <c r="C123" s="29" t="s">
        <v>95</v>
      </c>
      <c r="D123" s="28">
        <f t="shared" si="8"/>
        <v>0</v>
      </c>
      <c r="E123" s="29" t="s">
        <v>102</v>
      </c>
      <c r="F123" s="28">
        <f t="shared" si="9"/>
        <v>5</v>
      </c>
      <c r="G123" s="29" t="s">
        <v>113</v>
      </c>
      <c r="H123" s="28">
        <f t="shared" si="10"/>
        <v>0</v>
      </c>
      <c r="I123" s="29">
        <v>9</v>
      </c>
      <c r="J123" s="28">
        <f t="shared" si="11"/>
        <v>1</v>
      </c>
      <c r="K123" s="29" t="s">
        <v>37</v>
      </c>
      <c r="L123" s="28">
        <f t="shared" si="12"/>
        <v>0</v>
      </c>
      <c r="M123" s="29">
        <v>319</v>
      </c>
      <c r="N123" s="28">
        <f t="shared" si="13"/>
        <v>1</v>
      </c>
    </row>
    <row r="124" spans="1:14" x14ac:dyDescent="0.2">
      <c r="A124" s="27" t="s">
        <v>444</v>
      </c>
      <c r="B124" s="26">
        <f t="shared" si="7"/>
        <v>7</v>
      </c>
      <c r="C124" s="29" t="s">
        <v>102</v>
      </c>
      <c r="D124" s="28">
        <f t="shared" si="8"/>
        <v>2.5</v>
      </c>
      <c r="E124" s="29" t="s">
        <v>88</v>
      </c>
      <c r="F124" s="28">
        <f t="shared" si="9"/>
        <v>2.5</v>
      </c>
      <c r="G124" s="29" t="s">
        <v>113</v>
      </c>
      <c r="H124" s="28">
        <f t="shared" si="10"/>
        <v>0</v>
      </c>
      <c r="I124" s="29">
        <v>9</v>
      </c>
      <c r="J124" s="28">
        <f t="shared" si="11"/>
        <v>1</v>
      </c>
      <c r="K124" s="29" t="s">
        <v>37</v>
      </c>
      <c r="L124" s="28">
        <f t="shared" si="12"/>
        <v>0</v>
      </c>
      <c r="M124" s="29">
        <v>328</v>
      </c>
      <c r="N124" s="28">
        <f t="shared" si="13"/>
        <v>1</v>
      </c>
    </row>
    <row r="125" spans="1:14" x14ac:dyDescent="0.2">
      <c r="A125" s="27" t="s">
        <v>270</v>
      </c>
      <c r="B125" s="26">
        <f t="shared" si="7"/>
        <v>7</v>
      </c>
      <c r="C125" s="29" t="s">
        <v>95</v>
      </c>
      <c r="D125" s="28">
        <f t="shared" si="8"/>
        <v>0</v>
      </c>
      <c r="E125" s="29" t="s">
        <v>102</v>
      </c>
      <c r="F125" s="28">
        <f t="shared" si="9"/>
        <v>5</v>
      </c>
      <c r="G125" s="29" t="s">
        <v>113</v>
      </c>
      <c r="H125" s="28">
        <f t="shared" si="10"/>
        <v>0</v>
      </c>
      <c r="I125" s="29">
        <v>7</v>
      </c>
      <c r="J125" s="28">
        <f t="shared" si="11"/>
        <v>1</v>
      </c>
      <c r="K125" s="29" t="s">
        <v>37</v>
      </c>
      <c r="L125" s="28">
        <f t="shared" si="12"/>
        <v>0</v>
      </c>
      <c r="M125" s="29">
        <v>315</v>
      </c>
      <c r="N125" s="28">
        <f t="shared" si="13"/>
        <v>1</v>
      </c>
    </row>
    <row r="126" spans="1:14" x14ac:dyDescent="0.2">
      <c r="A126" s="27" t="s">
        <v>173</v>
      </c>
      <c r="B126" s="26">
        <f t="shared" si="7"/>
        <v>7</v>
      </c>
      <c r="C126" s="29" t="s">
        <v>95</v>
      </c>
      <c r="D126" s="28">
        <f t="shared" si="8"/>
        <v>0</v>
      </c>
      <c r="E126" s="29" t="s">
        <v>102</v>
      </c>
      <c r="F126" s="28">
        <f t="shared" si="9"/>
        <v>5</v>
      </c>
      <c r="G126" s="29" t="s">
        <v>88</v>
      </c>
      <c r="H126" s="28">
        <f t="shared" si="10"/>
        <v>0</v>
      </c>
      <c r="I126" s="29">
        <v>9</v>
      </c>
      <c r="J126" s="28">
        <f t="shared" si="11"/>
        <v>1</v>
      </c>
      <c r="K126" s="29" t="s">
        <v>37</v>
      </c>
      <c r="L126" s="28">
        <f t="shared" si="12"/>
        <v>0</v>
      </c>
      <c r="M126" s="29">
        <v>320</v>
      </c>
      <c r="N126" s="28">
        <f t="shared" si="13"/>
        <v>1</v>
      </c>
    </row>
    <row r="127" spans="1:14" x14ac:dyDescent="0.2">
      <c r="A127" s="27" t="s">
        <v>290</v>
      </c>
      <c r="B127" s="26">
        <f t="shared" si="7"/>
        <v>7</v>
      </c>
      <c r="C127" s="29" t="s">
        <v>95</v>
      </c>
      <c r="D127" s="28">
        <f t="shared" si="8"/>
        <v>0</v>
      </c>
      <c r="E127" s="29" t="s">
        <v>102</v>
      </c>
      <c r="F127" s="28">
        <f t="shared" si="9"/>
        <v>5</v>
      </c>
      <c r="G127" s="29" t="s">
        <v>113</v>
      </c>
      <c r="H127" s="28">
        <f t="shared" si="10"/>
        <v>0</v>
      </c>
      <c r="I127" s="29">
        <v>9</v>
      </c>
      <c r="J127" s="28">
        <f t="shared" si="11"/>
        <v>1</v>
      </c>
      <c r="K127" s="29" t="s">
        <v>37</v>
      </c>
      <c r="L127" s="28">
        <f t="shared" si="12"/>
        <v>0</v>
      </c>
      <c r="M127" s="29">
        <v>315</v>
      </c>
      <c r="N127" s="28">
        <f t="shared" si="13"/>
        <v>1</v>
      </c>
    </row>
    <row r="128" spans="1:14" x14ac:dyDescent="0.2">
      <c r="A128" s="27" t="s">
        <v>365</v>
      </c>
      <c r="B128" s="26">
        <f t="shared" si="7"/>
        <v>7</v>
      </c>
      <c r="C128" s="29" t="s">
        <v>123</v>
      </c>
      <c r="D128" s="28">
        <f t="shared" si="8"/>
        <v>0</v>
      </c>
      <c r="E128" s="29" t="s">
        <v>102</v>
      </c>
      <c r="F128" s="28">
        <f t="shared" si="9"/>
        <v>5</v>
      </c>
      <c r="G128" s="29" t="s">
        <v>88</v>
      </c>
      <c r="H128" s="28">
        <f t="shared" si="10"/>
        <v>0</v>
      </c>
      <c r="I128" s="29">
        <v>8</v>
      </c>
      <c r="J128" s="28">
        <f t="shared" si="11"/>
        <v>1</v>
      </c>
      <c r="K128" s="29" t="s">
        <v>37</v>
      </c>
      <c r="L128" s="28">
        <f t="shared" si="12"/>
        <v>0</v>
      </c>
      <c r="M128" s="29">
        <v>330</v>
      </c>
      <c r="N128" s="28">
        <f t="shared" si="13"/>
        <v>1</v>
      </c>
    </row>
    <row r="129" spans="1:14" x14ac:dyDescent="0.2">
      <c r="A129" s="27" t="s">
        <v>259</v>
      </c>
      <c r="B129" s="26">
        <f t="shared" si="7"/>
        <v>7</v>
      </c>
      <c r="C129" s="29" t="s">
        <v>95</v>
      </c>
      <c r="D129" s="28">
        <f t="shared" si="8"/>
        <v>0</v>
      </c>
      <c r="E129" s="29" t="s">
        <v>102</v>
      </c>
      <c r="F129" s="28">
        <f t="shared" si="9"/>
        <v>5</v>
      </c>
      <c r="G129" s="29" t="s">
        <v>113</v>
      </c>
      <c r="H129" s="28">
        <f t="shared" si="10"/>
        <v>0</v>
      </c>
      <c r="I129" s="29">
        <v>9</v>
      </c>
      <c r="J129" s="28">
        <f t="shared" si="11"/>
        <v>1</v>
      </c>
      <c r="K129" s="29" t="s">
        <v>37</v>
      </c>
      <c r="L129" s="28">
        <f t="shared" si="12"/>
        <v>0</v>
      </c>
      <c r="M129" s="29">
        <v>321</v>
      </c>
      <c r="N129" s="28">
        <f t="shared" si="13"/>
        <v>1</v>
      </c>
    </row>
    <row r="130" spans="1:14" x14ac:dyDescent="0.2">
      <c r="A130" s="27" t="s">
        <v>232</v>
      </c>
      <c r="B130" s="26">
        <f t="shared" si="7"/>
        <v>7</v>
      </c>
      <c r="C130" s="29" t="s">
        <v>95</v>
      </c>
      <c r="D130" s="28">
        <f t="shared" si="8"/>
        <v>0</v>
      </c>
      <c r="E130" s="29" t="s">
        <v>102</v>
      </c>
      <c r="F130" s="28">
        <f t="shared" si="9"/>
        <v>5</v>
      </c>
      <c r="G130" s="29" t="s">
        <v>113</v>
      </c>
      <c r="H130" s="28">
        <f t="shared" si="10"/>
        <v>0</v>
      </c>
      <c r="I130" s="29">
        <v>9</v>
      </c>
      <c r="J130" s="28">
        <f t="shared" si="11"/>
        <v>1</v>
      </c>
      <c r="K130" s="29" t="s">
        <v>37</v>
      </c>
      <c r="L130" s="28">
        <f t="shared" si="12"/>
        <v>0</v>
      </c>
      <c r="M130" s="29">
        <v>320</v>
      </c>
      <c r="N130" s="28">
        <f t="shared" si="13"/>
        <v>1</v>
      </c>
    </row>
    <row r="131" spans="1:14" x14ac:dyDescent="0.2">
      <c r="A131" s="27" t="s">
        <v>216</v>
      </c>
      <c r="B131" s="26">
        <f t="shared" si="7"/>
        <v>7</v>
      </c>
      <c r="C131" s="29" t="s">
        <v>95</v>
      </c>
      <c r="D131" s="28">
        <f t="shared" si="8"/>
        <v>0</v>
      </c>
      <c r="E131" s="29" t="s">
        <v>102</v>
      </c>
      <c r="F131" s="28">
        <f t="shared" si="9"/>
        <v>5</v>
      </c>
      <c r="G131" s="29" t="s">
        <v>88</v>
      </c>
      <c r="H131" s="28">
        <f t="shared" si="10"/>
        <v>0</v>
      </c>
      <c r="I131" s="29">
        <v>9</v>
      </c>
      <c r="J131" s="28">
        <f t="shared" si="11"/>
        <v>1</v>
      </c>
      <c r="K131" s="29" t="s">
        <v>37</v>
      </c>
      <c r="L131" s="28">
        <f t="shared" si="12"/>
        <v>0</v>
      </c>
      <c r="M131" s="29">
        <v>330</v>
      </c>
      <c r="N131" s="28">
        <f t="shared" si="13"/>
        <v>1</v>
      </c>
    </row>
    <row r="132" spans="1:14" x14ac:dyDescent="0.2">
      <c r="A132" s="27" t="s">
        <v>271</v>
      </c>
      <c r="B132" s="26">
        <f t="shared" si="7"/>
        <v>7</v>
      </c>
      <c r="C132" s="29" t="s">
        <v>95</v>
      </c>
      <c r="D132" s="28">
        <f t="shared" si="8"/>
        <v>0</v>
      </c>
      <c r="E132" s="29" t="s">
        <v>102</v>
      </c>
      <c r="F132" s="28">
        <f t="shared" si="9"/>
        <v>5</v>
      </c>
      <c r="G132" s="29" t="s">
        <v>88</v>
      </c>
      <c r="H132" s="28">
        <f t="shared" si="10"/>
        <v>0</v>
      </c>
      <c r="I132" s="29">
        <v>7</v>
      </c>
      <c r="J132" s="28">
        <f t="shared" si="11"/>
        <v>1</v>
      </c>
      <c r="K132" s="29" t="s">
        <v>37</v>
      </c>
      <c r="L132" s="28">
        <f t="shared" si="12"/>
        <v>0</v>
      </c>
      <c r="M132" s="29">
        <v>313</v>
      </c>
      <c r="N132" s="28">
        <f t="shared" si="13"/>
        <v>1</v>
      </c>
    </row>
    <row r="133" spans="1:14" x14ac:dyDescent="0.2">
      <c r="A133" s="27" t="s">
        <v>333</v>
      </c>
      <c r="B133" s="26">
        <f t="shared" ref="B133:B196" si="14">D133+F133+H133+J133+L133+N133</f>
        <v>7</v>
      </c>
      <c r="C133" s="29" t="s">
        <v>102</v>
      </c>
      <c r="D133" s="28">
        <f t="shared" ref="D133:D196" si="15">IF(C133=C$3, 5,) + IF(AND(C133=E$3, E133=C$3), 2.5, 0)</f>
        <v>0</v>
      </c>
      <c r="E133" s="29" t="s">
        <v>95</v>
      </c>
      <c r="F133" s="28">
        <f t="shared" ref="F133:F196" si="16">IF(E133=E$3,5, 0) + IF(AND(E133=C$3, C133=E$3), 2.5, 0)</f>
        <v>0</v>
      </c>
      <c r="G133" s="29" t="s">
        <v>113</v>
      </c>
      <c r="H133" s="28">
        <f t="shared" ref="H133:H196" si="17">IF(G133=G$3, 5, 0)</f>
        <v>0</v>
      </c>
      <c r="I133" s="29">
        <v>10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3</v>
      </c>
      <c r="K133" s="29" t="s">
        <v>35</v>
      </c>
      <c r="L133" s="28">
        <f t="shared" ref="L133:L196" si="19">IF(K133=K$3, 3, 0)</f>
        <v>3</v>
      </c>
      <c r="M133" s="29">
        <v>321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1</v>
      </c>
    </row>
    <row r="134" spans="1:14" x14ac:dyDescent="0.2">
      <c r="A134" s="27" t="s">
        <v>334</v>
      </c>
      <c r="B134" s="26">
        <f t="shared" si="14"/>
        <v>7</v>
      </c>
      <c r="C134" s="29" t="s">
        <v>102</v>
      </c>
      <c r="D134" s="28">
        <f t="shared" si="15"/>
        <v>0</v>
      </c>
      <c r="E134" s="29" t="s">
        <v>95</v>
      </c>
      <c r="F134" s="28">
        <f t="shared" si="16"/>
        <v>0</v>
      </c>
      <c r="G134" s="29" t="s">
        <v>113</v>
      </c>
      <c r="H134" s="28">
        <f t="shared" si="17"/>
        <v>0</v>
      </c>
      <c r="I134" s="29">
        <v>13</v>
      </c>
      <c r="J134" s="28">
        <f t="shared" si="18"/>
        <v>3</v>
      </c>
      <c r="K134" s="29" t="s">
        <v>35</v>
      </c>
      <c r="L134" s="28">
        <f t="shared" si="19"/>
        <v>3</v>
      </c>
      <c r="M134" s="29">
        <v>319</v>
      </c>
      <c r="N134" s="28">
        <f t="shared" si="20"/>
        <v>1</v>
      </c>
    </row>
    <row r="135" spans="1:14" x14ac:dyDescent="0.2">
      <c r="A135" s="27" t="s">
        <v>282</v>
      </c>
      <c r="B135" s="26">
        <f t="shared" si="14"/>
        <v>7</v>
      </c>
      <c r="C135" s="29" t="s">
        <v>95</v>
      </c>
      <c r="D135" s="28">
        <f t="shared" si="15"/>
        <v>0</v>
      </c>
      <c r="E135" s="29" t="s">
        <v>102</v>
      </c>
      <c r="F135" s="28">
        <f t="shared" si="16"/>
        <v>5</v>
      </c>
      <c r="G135" s="29" t="s">
        <v>88</v>
      </c>
      <c r="H135" s="28">
        <f t="shared" si="17"/>
        <v>0</v>
      </c>
      <c r="I135" s="29">
        <v>9</v>
      </c>
      <c r="J135" s="28">
        <f t="shared" si="18"/>
        <v>1</v>
      </c>
      <c r="K135" s="29" t="s">
        <v>37</v>
      </c>
      <c r="L135" s="28">
        <f t="shared" si="19"/>
        <v>0</v>
      </c>
      <c r="M135" s="29">
        <v>330</v>
      </c>
      <c r="N135" s="28">
        <f t="shared" si="20"/>
        <v>1</v>
      </c>
    </row>
    <row r="136" spans="1:14" x14ac:dyDescent="0.2">
      <c r="A136" s="27" t="s">
        <v>318</v>
      </c>
      <c r="B136" s="26">
        <f t="shared" si="14"/>
        <v>7</v>
      </c>
      <c r="C136" s="29" t="s">
        <v>102</v>
      </c>
      <c r="D136" s="28">
        <f t="shared" si="15"/>
        <v>0</v>
      </c>
      <c r="E136" s="29" t="s">
        <v>95</v>
      </c>
      <c r="F136" s="28">
        <f t="shared" si="16"/>
        <v>0</v>
      </c>
      <c r="G136" s="29" t="s">
        <v>88</v>
      </c>
      <c r="H136" s="28">
        <f t="shared" si="17"/>
        <v>0</v>
      </c>
      <c r="I136" s="29">
        <v>11</v>
      </c>
      <c r="J136" s="28">
        <f t="shared" si="18"/>
        <v>3</v>
      </c>
      <c r="K136" s="29" t="s">
        <v>35</v>
      </c>
      <c r="L136" s="28">
        <f t="shared" si="19"/>
        <v>3</v>
      </c>
      <c r="M136" s="29">
        <v>327</v>
      </c>
      <c r="N136" s="28">
        <f t="shared" si="20"/>
        <v>1</v>
      </c>
    </row>
    <row r="137" spans="1:14" x14ac:dyDescent="0.2">
      <c r="A137" s="27" t="s">
        <v>240</v>
      </c>
      <c r="B137" s="26">
        <f t="shared" si="14"/>
        <v>7</v>
      </c>
      <c r="C137" s="29" t="s">
        <v>102</v>
      </c>
      <c r="D137" s="28">
        <f t="shared" si="15"/>
        <v>0</v>
      </c>
      <c r="E137" s="29" t="s">
        <v>95</v>
      </c>
      <c r="F137" s="28">
        <f t="shared" si="16"/>
        <v>0</v>
      </c>
      <c r="G137" s="29" t="s">
        <v>88</v>
      </c>
      <c r="H137" s="28">
        <f t="shared" si="17"/>
        <v>0</v>
      </c>
      <c r="I137" s="29">
        <v>13</v>
      </c>
      <c r="J137" s="28">
        <f t="shared" si="18"/>
        <v>3</v>
      </c>
      <c r="K137" s="29" t="s">
        <v>35</v>
      </c>
      <c r="L137" s="28">
        <f t="shared" si="19"/>
        <v>3</v>
      </c>
      <c r="M137" s="29">
        <v>312</v>
      </c>
      <c r="N137" s="28">
        <f t="shared" si="20"/>
        <v>1</v>
      </c>
    </row>
    <row r="138" spans="1:14" x14ac:dyDescent="0.2">
      <c r="A138" s="27" t="s">
        <v>244</v>
      </c>
      <c r="B138" s="26">
        <f t="shared" si="14"/>
        <v>7</v>
      </c>
      <c r="C138" s="29" t="s">
        <v>95</v>
      </c>
      <c r="D138" s="28">
        <f t="shared" si="15"/>
        <v>0</v>
      </c>
      <c r="E138" s="29" t="s">
        <v>102</v>
      </c>
      <c r="F138" s="28">
        <f t="shared" si="16"/>
        <v>5</v>
      </c>
      <c r="G138" s="29" t="s">
        <v>62</v>
      </c>
      <c r="H138" s="28">
        <f t="shared" si="17"/>
        <v>0</v>
      </c>
      <c r="I138" s="29">
        <v>9</v>
      </c>
      <c r="J138" s="28">
        <f t="shared" si="18"/>
        <v>1</v>
      </c>
      <c r="K138" s="29" t="s">
        <v>37</v>
      </c>
      <c r="L138" s="28">
        <f t="shared" si="19"/>
        <v>0</v>
      </c>
      <c r="M138" s="29">
        <v>331</v>
      </c>
      <c r="N138" s="28">
        <f t="shared" si="20"/>
        <v>1</v>
      </c>
    </row>
    <row r="139" spans="1:14" x14ac:dyDescent="0.2">
      <c r="A139" s="27" t="s">
        <v>301</v>
      </c>
      <c r="B139" s="26">
        <f t="shared" si="14"/>
        <v>7</v>
      </c>
      <c r="C139" s="29" t="s">
        <v>102</v>
      </c>
      <c r="D139" s="28">
        <f t="shared" si="15"/>
        <v>0</v>
      </c>
      <c r="E139" s="29" t="s">
        <v>95</v>
      </c>
      <c r="F139" s="28">
        <f t="shared" si="16"/>
        <v>0</v>
      </c>
      <c r="G139" s="29" t="s">
        <v>62</v>
      </c>
      <c r="H139" s="28">
        <f t="shared" si="17"/>
        <v>0</v>
      </c>
      <c r="I139" s="29">
        <v>11</v>
      </c>
      <c r="J139" s="28">
        <f t="shared" si="18"/>
        <v>3</v>
      </c>
      <c r="K139" s="29" t="s">
        <v>35</v>
      </c>
      <c r="L139" s="28">
        <f t="shared" si="19"/>
        <v>3</v>
      </c>
      <c r="M139" s="29">
        <v>320</v>
      </c>
      <c r="N139" s="28">
        <f t="shared" si="20"/>
        <v>1</v>
      </c>
    </row>
    <row r="140" spans="1:14" x14ac:dyDescent="0.2">
      <c r="A140" s="27" t="s">
        <v>331</v>
      </c>
      <c r="B140" s="26">
        <f t="shared" si="14"/>
        <v>7</v>
      </c>
      <c r="C140" s="29" t="s">
        <v>95</v>
      </c>
      <c r="D140" s="28">
        <f t="shared" si="15"/>
        <v>0</v>
      </c>
      <c r="E140" s="29" t="s">
        <v>102</v>
      </c>
      <c r="F140" s="28">
        <f t="shared" si="16"/>
        <v>5</v>
      </c>
      <c r="G140" s="29" t="s">
        <v>88</v>
      </c>
      <c r="H140" s="28">
        <f t="shared" si="17"/>
        <v>0</v>
      </c>
      <c r="I140" s="29">
        <v>9</v>
      </c>
      <c r="J140" s="28">
        <f t="shared" si="18"/>
        <v>1</v>
      </c>
      <c r="K140" s="29" t="s">
        <v>37</v>
      </c>
      <c r="L140" s="28">
        <f t="shared" si="19"/>
        <v>0</v>
      </c>
      <c r="M140" s="29">
        <v>310</v>
      </c>
      <c r="N140" s="28">
        <f t="shared" si="20"/>
        <v>1</v>
      </c>
    </row>
    <row r="141" spans="1:14" x14ac:dyDescent="0.2">
      <c r="A141" s="27" t="s">
        <v>312</v>
      </c>
      <c r="B141" s="26">
        <f t="shared" si="14"/>
        <v>7</v>
      </c>
      <c r="C141" s="29" t="s">
        <v>95</v>
      </c>
      <c r="D141" s="28">
        <f t="shared" si="15"/>
        <v>0</v>
      </c>
      <c r="E141" s="29" t="s">
        <v>102</v>
      </c>
      <c r="F141" s="28">
        <f t="shared" si="16"/>
        <v>5</v>
      </c>
      <c r="G141" s="29" t="s">
        <v>113</v>
      </c>
      <c r="H141" s="28">
        <f t="shared" si="17"/>
        <v>0</v>
      </c>
      <c r="I141" s="29">
        <v>8</v>
      </c>
      <c r="J141" s="28">
        <f t="shared" si="18"/>
        <v>1</v>
      </c>
      <c r="K141" s="29" t="s">
        <v>37</v>
      </c>
      <c r="L141" s="28">
        <f t="shared" si="19"/>
        <v>0</v>
      </c>
      <c r="M141" s="29">
        <v>315</v>
      </c>
      <c r="N141" s="28">
        <f t="shared" si="20"/>
        <v>1</v>
      </c>
    </row>
    <row r="142" spans="1:14" x14ac:dyDescent="0.2">
      <c r="A142" s="27" t="s">
        <v>314</v>
      </c>
      <c r="B142" s="26">
        <f t="shared" si="14"/>
        <v>7</v>
      </c>
      <c r="C142" s="29" t="s">
        <v>95</v>
      </c>
      <c r="D142" s="28">
        <f t="shared" si="15"/>
        <v>0</v>
      </c>
      <c r="E142" s="29" t="s">
        <v>102</v>
      </c>
      <c r="F142" s="28">
        <f t="shared" si="16"/>
        <v>5</v>
      </c>
      <c r="G142" s="29" t="s">
        <v>113</v>
      </c>
      <c r="H142" s="28">
        <f t="shared" si="17"/>
        <v>0</v>
      </c>
      <c r="I142" s="29">
        <v>8</v>
      </c>
      <c r="J142" s="28">
        <f t="shared" si="18"/>
        <v>1</v>
      </c>
      <c r="K142" s="29" t="s">
        <v>37</v>
      </c>
      <c r="L142" s="28">
        <f t="shared" si="19"/>
        <v>0</v>
      </c>
      <c r="M142" s="29">
        <v>332</v>
      </c>
      <c r="N142" s="28">
        <f t="shared" si="20"/>
        <v>1</v>
      </c>
    </row>
    <row r="143" spans="1:14" x14ac:dyDescent="0.2">
      <c r="A143" s="27" t="s">
        <v>257</v>
      </c>
      <c r="B143" s="26">
        <f t="shared" si="14"/>
        <v>7</v>
      </c>
      <c r="C143" s="29" t="s">
        <v>95</v>
      </c>
      <c r="D143" s="28">
        <f t="shared" si="15"/>
        <v>0</v>
      </c>
      <c r="E143" s="29" t="s">
        <v>102</v>
      </c>
      <c r="F143" s="28">
        <f t="shared" si="16"/>
        <v>5</v>
      </c>
      <c r="G143" s="29" t="s">
        <v>88</v>
      </c>
      <c r="H143" s="28">
        <f t="shared" si="17"/>
        <v>0</v>
      </c>
      <c r="I143" s="29">
        <v>9</v>
      </c>
      <c r="J143" s="28">
        <f t="shared" si="18"/>
        <v>1</v>
      </c>
      <c r="K143" s="29" t="s">
        <v>37</v>
      </c>
      <c r="L143" s="28">
        <f t="shared" si="19"/>
        <v>0</v>
      </c>
      <c r="M143" s="29">
        <v>325</v>
      </c>
      <c r="N143" s="28">
        <f t="shared" si="20"/>
        <v>1</v>
      </c>
    </row>
    <row r="144" spans="1:14" x14ac:dyDescent="0.2">
      <c r="A144" s="27" t="s">
        <v>360</v>
      </c>
      <c r="B144" s="26">
        <f t="shared" si="14"/>
        <v>7</v>
      </c>
      <c r="C144" s="29" t="s">
        <v>95</v>
      </c>
      <c r="D144" s="28">
        <f t="shared" si="15"/>
        <v>0</v>
      </c>
      <c r="E144" s="29" t="s">
        <v>102</v>
      </c>
      <c r="F144" s="28">
        <f t="shared" si="16"/>
        <v>5</v>
      </c>
      <c r="G144" s="29" t="s">
        <v>88</v>
      </c>
      <c r="H144" s="28">
        <f t="shared" si="17"/>
        <v>0</v>
      </c>
      <c r="I144" s="29">
        <v>7</v>
      </c>
      <c r="J144" s="28">
        <f t="shared" si="18"/>
        <v>1</v>
      </c>
      <c r="K144" s="29" t="s">
        <v>37</v>
      </c>
      <c r="L144" s="28">
        <f t="shared" si="19"/>
        <v>0</v>
      </c>
      <c r="M144" s="29">
        <v>329</v>
      </c>
      <c r="N144" s="28">
        <f t="shared" si="20"/>
        <v>1</v>
      </c>
    </row>
    <row r="145" spans="1:14" x14ac:dyDescent="0.2">
      <c r="A145" s="27" t="s">
        <v>274</v>
      </c>
      <c r="B145" s="26">
        <f t="shared" si="14"/>
        <v>7</v>
      </c>
      <c r="C145" s="29" t="s">
        <v>95</v>
      </c>
      <c r="D145" s="28">
        <f t="shared" si="15"/>
        <v>0</v>
      </c>
      <c r="E145" s="29" t="s">
        <v>102</v>
      </c>
      <c r="F145" s="28">
        <f t="shared" si="16"/>
        <v>5</v>
      </c>
      <c r="G145" s="29" t="s">
        <v>113</v>
      </c>
      <c r="H145" s="28">
        <f t="shared" si="17"/>
        <v>0</v>
      </c>
      <c r="I145" s="29">
        <v>8</v>
      </c>
      <c r="J145" s="28">
        <f t="shared" si="18"/>
        <v>1</v>
      </c>
      <c r="K145" s="29" t="s">
        <v>37</v>
      </c>
      <c r="L145" s="28">
        <f t="shared" si="19"/>
        <v>0</v>
      </c>
      <c r="M145" s="29">
        <v>320</v>
      </c>
      <c r="N145" s="28">
        <f t="shared" si="20"/>
        <v>1</v>
      </c>
    </row>
    <row r="146" spans="1:14" x14ac:dyDescent="0.2">
      <c r="A146" s="27" t="s">
        <v>387</v>
      </c>
      <c r="B146" s="26">
        <f t="shared" si="14"/>
        <v>7</v>
      </c>
      <c r="C146" s="29" t="s">
        <v>95</v>
      </c>
      <c r="D146" s="28">
        <f t="shared" si="15"/>
        <v>0</v>
      </c>
      <c r="E146" s="29" t="s">
        <v>102</v>
      </c>
      <c r="F146" s="28">
        <f t="shared" si="16"/>
        <v>5</v>
      </c>
      <c r="G146" s="29" t="s">
        <v>113</v>
      </c>
      <c r="H146" s="28">
        <f t="shared" si="17"/>
        <v>0</v>
      </c>
      <c r="I146" s="29">
        <v>9</v>
      </c>
      <c r="J146" s="28">
        <f t="shared" si="18"/>
        <v>1</v>
      </c>
      <c r="K146" s="29" t="s">
        <v>37</v>
      </c>
      <c r="L146" s="28">
        <f t="shared" si="19"/>
        <v>0</v>
      </c>
      <c r="M146" s="29">
        <v>310</v>
      </c>
      <c r="N146" s="28">
        <f t="shared" si="20"/>
        <v>1</v>
      </c>
    </row>
    <row r="147" spans="1:14" x14ac:dyDescent="0.2">
      <c r="A147" s="27" t="s">
        <v>368</v>
      </c>
      <c r="B147" s="26">
        <f t="shared" si="14"/>
        <v>7</v>
      </c>
      <c r="C147" s="29" t="s">
        <v>95</v>
      </c>
      <c r="D147" s="28">
        <f t="shared" si="15"/>
        <v>0</v>
      </c>
      <c r="E147" s="29" t="s">
        <v>102</v>
      </c>
      <c r="F147" s="28">
        <f t="shared" si="16"/>
        <v>5</v>
      </c>
      <c r="G147" s="29" t="s">
        <v>113</v>
      </c>
      <c r="H147" s="28">
        <f t="shared" si="17"/>
        <v>0</v>
      </c>
      <c r="I147" s="29">
        <v>8</v>
      </c>
      <c r="J147" s="28">
        <f t="shared" si="18"/>
        <v>1</v>
      </c>
      <c r="K147" s="29" t="s">
        <v>37</v>
      </c>
      <c r="L147" s="28">
        <f t="shared" si="19"/>
        <v>0</v>
      </c>
      <c r="M147" s="29">
        <v>320</v>
      </c>
      <c r="N147" s="28">
        <f t="shared" si="20"/>
        <v>1</v>
      </c>
    </row>
    <row r="148" spans="1:14" x14ac:dyDescent="0.2">
      <c r="A148" s="27" t="s">
        <v>369</v>
      </c>
      <c r="B148" s="26">
        <f t="shared" si="14"/>
        <v>7</v>
      </c>
      <c r="C148" s="29" t="s">
        <v>95</v>
      </c>
      <c r="D148" s="28">
        <f t="shared" si="15"/>
        <v>0</v>
      </c>
      <c r="E148" s="29" t="s">
        <v>102</v>
      </c>
      <c r="F148" s="28">
        <f t="shared" si="16"/>
        <v>5</v>
      </c>
      <c r="G148" s="29" t="s">
        <v>113</v>
      </c>
      <c r="H148" s="28">
        <f t="shared" si="17"/>
        <v>0</v>
      </c>
      <c r="I148" s="29">
        <v>8</v>
      </c>
      <c r="J148" s="28">
        <f t="shared" si="18"/>
        <v>1</v>
      </c>
      <c r="K148" s="29" t="s">
        <v>37</v>
      </c>
      <c r="L148" s="28">
        <f t="shared" si="19"/>
        <v>0</v>
      </c>
      <c r="M148" s="29">
        <v>311</v>
      </c>
      <c r="N148" s="28">
        <f t="shared" si="20"/>
        <v>1</v>
      </c>
    </row>
    <row r="149" spans="1:14" x14ac:dyDescent="0.2">
      <c r="A149" s="27" t="s">
        <v>500</v>
      </c>
      <c r="B149" s="26">
        <f t="shared" si="14"/>
        <v>7</v>
      </c>
      <c r="C149" s="29" t="s">
        <v>95</v>
      </c>
      <c r="D149" s="28">
        <f t="shared" si="15"/>
        <v>0</v>
      </c>
      <c r="E149" s="29" t="s">
        <v>102</v>
      </c>
      <c r="F149" s="28">
        <f t="shared" si="16"/>
        <v>5</v>
      </c>
      <c r="G149" s="29" t="s">
        <v>88</v>
      </c>
      <c r="H149" s="28">
        <f t="shared" si="17"/>
        <v>0</v>
      </c>
      <c r="I149" s="29">
        <v>9</v>
      </c>
      <c r="J149" s="28">
        <f t="shared" si="18"/>
        <v>1</v>
      </c>
      <c r="K149" s="29" t="s">
        <v>37</v>
      </c>
      <c r="L149" s="28">
        <f t="shared" si="19"/>
        <v>0</v>
      </c>
      <c r="M149" s="29">
        <v>320</v>
      </c>
      <c r="N149" s="28">
        <f t="shared" si="20"/>
        <v>1</v>
      </c>
    </row>
    <row r="150" spans="1:14" x14ac:dyDescent="0.2">
      <c r="A150" s="27" t="s">
        <v>141</v>
      </c>
      <c r="B150" s="26">
        <f t="shared" si="14"/>
        <v>7</v>
      </c>
      <c r="C150" s="29" t="s">
        <v>95</v>
      </c>
      <c r="D150" s="28">
        <f t="shared" si="15"/>
        <v>0</v>
      </c>
      <c r="E150" s="29" t="s">
        <v>102</v>
      </c>
      <c r="F150" s="28">
        <f t="shared" si="16"/>
        <v>5</v>
      </c>
      <c r="G150" s="29" t="s">
        <v>88</v>
      </c>
      <c r="H150" s="28">
        <f t="shared" si="17"/>
        <v>0</v>
      </c>
      <c r="I150" s="29">
        <v>9</v>
      </c>
      <c r="J150" s="28">
        <f t="shared" si="18"/>
        <v>1</v>
      </c>
      <c r="K150" s="29" t="s">
        <v>37</v>
      </c>
      <c r="L150" s="28">
        <f t="shared" si="19"/>
        <v>0</v>
      </c>
      <c r="M150" s="29">
        <v>333</v>
      </c>
      <c r="N150" s="28">
        <f t="shared" si="20"/>
        <v>1</v>
      </c>
    </row>
    <row r="151" spans="1:14" x14ac:dyDescent="0.2">
      <c r="A151" s="27" t="s">
        <v>389</v>
      </c>
      <c r="B151" s="26">
        <f t="shared" si="14"/>
        <v>7</v>
      </c>
      <c r="C151" s="29" t="s">
        <v>62</v>
      </c>
      <c r="D151" s="28">
        <f t="shared" si="15"/>
        <v>0</v>
      </c>
      <c r="E151" s="29" t="s">
        <v>102</v>
      </c>
      <c r="F151" s="28">
        <f t="shared" si="16"/>
        <v>5</v>
      </c>
      <c r="G151" s="29" t="s">
        <v>113</v>
      </c>
      <c r="H151" s="28">
        <f t="shared" si="17"/>
        <v>0</v>
      </c>
      <c r="I151" s="29">
        <v>9</v>
      </c>
      <c r="J151" s="28">
        <f t="shared" si="18"/>
        <v>1</v>
      </c>
      <c r="K151" s="29" t="s">
        <v>38</v>
      </c>
      <c r="L151" s="28">
        <f t="shared" si="19"/>
        <v>0</v>
      </c>
      <c r="M151" s="29">
        <v>330</v>
      </c>
      <c r="N151" s="28">
        <f t="shared" si="20"/>
        <v>1</v>
      </c>
    </row>
    <row r="152" spans="1:14" x14ac:dyDescent="0.2">
      <c r="A152" s="27" t="s">
        <v>520</v>
      </c>
      <c r="B152" s="26">
        <f t="shared" si="14"/>
        <v>7</v>
      </c>
      <c r="C152" s="29" t="s">
        <v>102</v>
      </c>
      <c r="D152" s="28">
        <f t="shared" si="15"/>
        <v>0</v>
      </c>
      <c r="E152" s="29" t="s">
        <v>95</v>
      </c>
      <c r="F152" s="28">
        <f t="shared" si="16"/>
        <v>0</v>
      </c>
      <c r="G152" s="29" t="s">
        <v>123</v>
      </c>
      <c r="H152" s="28">
        <f t="shared" si="17"/>
        <v>5</v>
      </c>
      <c r="I152" s="29">
        <v>8</v>
      </c>
      <c r="J152" s="28">
        <f t="shared" si="18"/>
        <v>1</v>
      </c>
      <c r="K152" s="29" t="s">
        <v>37</v>
      </c>
      <c r="L152" s="28">
        <f t="shared" si="19"/>
        <v>0</v>
      </c>
      <c r="M152" s="29">
        <v>330</v>
      </c>
      <c r="N152" s="28">
        <f t="shared" si="20"/>
        <v>1</v>
      </c>
    </row>
    <row r="153" spans="1:14" x14ac:dyDescent="0.2">
      <c r="A153" s="27" t="s">
        <v>340</v>
      </c>
      <c r="B153" s="26">
        <f t="shared" si="14"/>
        <v>7</v>
      </c>
      <c r="C153" s="29" t="s">
        <v>95</v>
      </c>
      <c r="D153" s="28">
        <f t="shared" si="15"/>
        <v>0</v>
      </c>
      <c r="E153" s="29" t="s">
        <v>102</v>
      </c>
      <c r="F153" s="28">
        <f t="shared" si="16"/>
        <v>5</v>
      </c>
      <c r="G153" s="29" t="s">
        <v>113</v>
      </c>
      <c r="H153" s="28">
        <f t="shared" si="17"/>
        <v>0</v>
      </c>
      <c r="I153" s="29">
        <v>9</v>
      </c>
      <c r="J153" s="28">
        <f t="shared" si="18"/>
        <v>1</v>
      </c>
      <c r="K153" s="29" t="s">
        <v>37</v>
      </c>
      <c r="L153" s="28">
        <f t="shared" si="19"/>
        <v>0</v>
      </c>
      <c r="M153" s="29">
        <v>325</v>
      </c>
      <c r="N153" s="28">
        <f t="shared" si="20"/>
        <v>1</v>
      </c>
    </row>
    <row r="154" spans="1:14" x14ac:dyDescent="0.2">
      <c r="A154" s="27" t="s">
        <v>452</v>
      </c>
      <c r="B154" s="26">
        <f t="shared" si="14"/>
        <v>6</v>
      </c>
      <c r="C154" s="29" t="s">
        <v>95</v>
      </c>
      <c r="D154" s="28">
        <f t="shared" si="15"/>
        <v>0</v>
      </c>
      <c r="E154" s="29" t="s">
        <v>62</v>
      </c>
      <c r="F154" s="28">
        <f t="shared" si="16"/>
        <v>0</v>
      </c>
      <c r="G154" s="29" t="s">
        <v>113</v>
      </c>
      <c r="H154" s="28">
        <f t="shared" si="17"/>
        <v>0</v>
      </c>
      <c r="I154" s="29">
        <v>12</v>
      </c>
      <c r="J154" s="28">
        <f t="shared" si="18"/>
        <v>5</v>
      </c>
      <c r="K154" s="29" t="s">
        <v>37</v>
      </c>
      <c r="L154" s="28">
        <f t="shared" si="19"/>
        <v>0</v>
      </c>
      <c r="M154" s="29">
        <v>325</v>
      </c>
      <c r="N154" s="28">
        <f t="shared" si="20"/>
        <v>1</v>
      </c>
    </row>
    <row r="155" spans="1:14" x14ac:dyDescent="0.2">
      <c r="A155" s="27" t="s">
        <v>415</v>
      </c>
      <c r="B155" s="26">
        <f t="shared" si="14"/>
        <v>6</v>
      </c>
      <c r="C155" s="29" t="s">
        <v>95</v>
      </c>
      <c r="D155" s="28">
        <f t="shared" si="15"/>
        <v>0</v>
      </c>
      <c r="E155" s="29" t="s">
        <v>62</v>
      </c>
      <c r="F155" s="28">
        <f t="shared" si="16"/>
        <v>0</v>
      </c>
      <c r="G155" s="29" t="s">
        <v>88</v>
      </c>
      <c r="H155" s="28">
        <f t="shared" si="17"/>
        <v>0</v>
      </c>
      <c r="I155" s="29">
        <v>8</v>
      </c>
      <c r="J155" s="28">
        <f t="shared" si="18"/>
        <v>1</v>
      </c>
      <c r="K155" s="29" t="s">
        <v>37</v>
      </c>
      <c r="L155" s="28">
        <f t="shared" si="19"/>
        <v>0</v>
      </c>
      <c r="M155" s="29">
        <v>355</v>
      </c>
      <c r="N155" s="28">
        <f t="shared" si="20"/>
        <v>5</v>
      </c>
    </row>
    <row r="156" spans="1:14" x14ac:dyDescent="0.2">
      <c r="A156" s="27" t="s">
        <v>165</v>
      </c>
      <c r="B156" s="26">
        <f t="shared" si="14"/>
        <v>6</v>
      </c>
      <c r="C156" s="29" t="s">
        <v>102</v>
      </c>
      <c r="D156" s="28">
        <f t="shared" si="15"/>
        <v>0</v>
      </c>
      <c r="E156" s="29" t="s">
        <v>113</v>
      </c>
      <c r="F156" s="28">
        <f t="shared" si="16"/>
        <v>0</v>
      </c>
      <c r="G156" s="29" t="s">
        <v>88</v>
      </c>
      <c r="H156" s="28">
        <f t="shared" si="17"/>
        <v>0</v>
      </c>
      <c r="I156" s="29">
        <v>9</v>
      </c>
      <c r="J156" s="28">
        <f t="shared" si="18"/>
        <v>1</v>
      </c>
      <c r="K156" s="29" t="s">
        <v>37</v>
      </c>
      <c r="L156" s="28">
        <f t="shared" si="19"/>
        <v>0</v>
      </c>
      <c r="M156" s="29">
        <v>370</v>
      </c>
      <c r="N156" s="28">
        <f t="shared" si="20"/>
        <v>5</v>
      </c>
    </row>
    <row r="157" spans="1:14" x14ac:dyDescent="0.2">
      <c r="A157" s="27" t="s">
        <v>292</v>
      </c>
      <c r="B157" s="26">
        <f t="shared" si="14"/>
        <v>6</v>
      </c>
      <c r="C157" s="29" t="s">
        <v>102</v>
      </c>
      <c r="D157" s="28">
        <f t="shared" si="15"/>
        <v>0</v>
      </c>
      <c r="E157" s="29" t="s">
        <v>95</v>
      </c>
      <c r="F157" s="28">
        <f t="shared" si="16"/>
        <v>0</v>
      </c>
      <c r="G157" s="29" t="s">
        <v>88</v>
      </c>
      <c r="H157" s="28">
        <f t="shared" si="17"/>
        <v>0</v>
      </c>
      <c r="I157" s="29">
        <v>10</v>
      </c>
      <c r="J157" s="28">
        <f t="shared" si="18"/>
        <v>3</v>
      </c>
      <c r="K157" s="29" t="s">
        <v>35</v>
      </c>
      <c r="L157" s="28">
        <f t="shared" si="19"/>
        <v>3</v>
      </c>
      <c r="M157" s="29">
        <v>300</v>
      </c>
      <c r="N157" s="28">
        <f t="shared" si="20"/>
        <v>0</v>
      </c>
    </row>
    <row r="158" spans="1:14" x14ac:dyDescent="0.2">
      <c r="A158" s="27" t="s">
        <v>224</v>
      </c>
      <c r="B158" s="26">
        <f t="shared" si="14"/>
        <v>6</v>
      </c>
      <c r="C158" s="29" t="s">
        <v>102</v>
      </c>
      <c r="D158" s="28">
        <f t="shared" si="15"/>
        <v>0</v>
      </c>
      <c r="E158" s="29" t="s">
        <v>95</v>
      </c>
      <c r="F158" s="28">
        <f t="shared" si="16"/>
        <v>0</v>
      </c>
      <c r="G158" s="29" t="s">
        <v>113</v>
      </c>
      <c r="H158" s="28">
        <f t="shared" si="17"/>
        <v>0</v>
      </c>
      <c r="I158" s="29">
        <v>12</v>
      </c>
      <c r="J158" s="28">
        <f t="shared" si="18"/>
        <v>5</v>
      </c>
      <c r="K158" s="29" t="s">
        <v>38</v>
      </c>
      <c r="L158" s="28">
        <f t="shared" si="19"/>
        <v>0</v>
      </c>
      <c r="M158" s="29">
        <v>322</v>
      </c>
      <c r="N158" s="28">
        <f t="shared" si="20"/>
        <v>1</v>
      </c>
    </row>
    <row r="159" spans="1:14" x14ac:dyDescent="0.2">
      <c r="A159" s="27" t="s">
        <v>222</v>
      </c>
      <c r="B159" s="26">
        <f t="shared" si="14"/>
        <v>6</v>
      </c>
      <c r="C159" s="29" t="s">
        <v>95</v>
      </c>
      <c r="D159" s="28">
        <f t="shared" si="15"/>
        <v>0</v>
      </c>
      <c r="E159" s="29" t="s">
        <v>123</v>
      </c>
      <c r="F159" s="28">
        <f t="shared" si="16"/>
        <v>0</v>
      </c>
      <c r="G159" s="29" t="s">
        <v>113</v>
      </c>
      <c r="H159" s="28">
        <f t="shared" si="17"/>
        <v>0</v>
      </c>
      <c r="I159" s="29">
        <v>10</v>
      </c>
      <c r="J159" s="28">
        <f t="shared" si="18"/>
        <v>3</v>
      </c>
      <c r="K159" s="29" t="s">
        <v>37</v>
      </c>
      <c r="L159" s="28">
        <f t="shared" si="19"/>
        <v>0</v>
      </c>
      <c r="M159" s="29">
        <v>338</v>
      </c>
      <c r="N159" s="28">
        <f t="shared" si="20"/>
        <v>3</v>
      </c>
    </row>
    <row r="160" spans="1:14" x14ac:dyDescent="0.2">
      <c r="A160" s="27" t="s">
        <v>264</v>
      </c>
      <c r="B160" s="26">
        <f t="shared" si="14"/>
        <v>6</v>
      </c>
      <c r="C160" s="29" t="s">
        <v>95</v>
      </c>
      <c r="D160" s="28">
        <f t="shared" si="15"/>
        <v>0</v>
      </c>
      <c r="E160" s="29" t="s">
        <v>88</v>
      </c>
      <c r="F160" s="28">
        <f t="shared" si="16"/>
        <v>0</v>
      </c>
      <c r="G160" s="29" t="s">
        <v>62</v>
      </c>
      <c r="H160" s="28">
        <f t="shared" si="17"/>
        <v>0</v>
      </c>
      <c r="I160" s="29">
        <v>12</v>
      </c>
      <c r="J160" s="28">
        <f t="shared" si="18"/>
        <v>5</v>
      </c>
      <c r="K160" s="29" t="s">
        <v>38</v>
      </c>
      <c r="L160" s="28">
        <f t="shared" si="19"/>
        <v>0</v>
      </c>
      <c r="M160" s="29">
        <v>333</v>
      </c>
      <c r="N160" s="28">
        <f t="shared" si="20"/>
        <v>1</v>
      </c>
    </row>
    <row r="161" spans="1:14" x14ac:dyDescent="0.2">
      <c r="A161" s="27" t="s">
        <v>253</v>
      </c>
      <c r="B161" s="26">
        <f t="shared" si="14"/>
        <v>6</v>
      </c>
      <c r="C161" s="29" t="s">
        <v>102</v>
      </c>
      <c r="D161" s="28">
        <f t="shared" si="15"/>
        <v>0</v>
      </c>
      <c r="E161" s="29" t="s">
        <v>95</v>
      </c>
      <c r="F161" s="28">
        <f t="shared" si="16"/>
        <v>0</v>
      </c>
      <c r="G161" s="29" t="s">
        <v>62</v>
      </c>
      <c r="H161" s="28">
        <f t="shared" si="17"/>
        <v>0</v>
      </c>
      <c r="I161" s="29">
        <v>11</v>
      </c>
      <c r="J161" s="28">
        <f t="shared" si="18"/>
        <v>3</v>
      </c>
      <c r="K161" s="29" t="s">
        <v>35</v>
      </c>
      <c r="L161" s="28">
        <f t="shared" si="19"/>
        <v>3</v>
      </c>
      <c r="M161" s="29">
        <v>295</v>
      </c>
      <c r="N161" s="28">
        <f t="shared" si="20"/>
        <v>0</v>
      </c>
    </row>
    <row r="162" spans="1:14" x14ac:dyDescent="0.2">
      <c r="A162" s="27" t="s">
        <v>286</v>
      </c>
      <c r="B162" s="26">
        <f t="shared" si="14"/>
        <v>6</v>
      </c>
      <c r="C162" s="29" t="s">
        <v>102</v>
      </c>
      <c r="D162" s="28">
        <f t="shared" si="15"/>
        <v>0</v>
      </c>
      <c r="E162" s="29" t="s">
        <v>95</v>
      </c>
      <c r="F162" s="28">
        <f t="shared" si="16"/>
        <v>0</v>
      </c>
      <c r="G162" s="29" t="s">
        <v>62</v>
      </c>
      <c r="H162" s="28">
        <f t="shared" si="17"/>
        <v>0</v>
      </c>
      <c r="I162" s="29">
        <v>10</v>
      </c>
      <c r="J162" s="28">
        <f t="shared" si="18"/>
        <v>3</v>
      </c>
      <c r="K162" s="29" t="s">
        <v>37</v>
      </c>
      <c r="L162" s="28">
        <f t="shared" si="19"/>
        <v>0</v>
      </c>
      <c r="M162" s="29">
        <v>340</v>
      </c>
      <c r="N162" s="28">
        <f t="shared" si="20"/>
        <v>3</v>
      </c>
    </row>
    <row r="163" spans="1:14" x14ac:dyDescent="0.2">
      <c r="A163" s="27" t="s">
        <v>514</v>
      </c>
      <c r="B163" s="26">
        <f t="shared" si="14"/>
        <v>6</v>
      </c>
      <c r="C163" s="29" t="s">
        <v>102</v>
      </c>
      <c r="D163" s="28">
        <f t="shared" si="15"/>
        <v>0</v>
      </c>
      <c r="E163" s="29" t="s">
        <v>95</v>
      </c>
      <c r="F163" s="28">
        <f t="shared" si="16"/>
        <v>0</v>
      </c>
      <c r="G163" s="29" t="s">
        <v>88</v>
      </c>
      <c r="H163" s="28">
        <f t="shared" si="17"/>
        <v>0</v>
      </c>
      <c r="I163" s="29">
        <v>12</v>
      </c>
      <c r="J163" s="28">
        <f t="shared" si="18"/>
        <v>5</v>
      </c>
      <c r="K163" s="29" t="s">
        <v>37</v>
      </c>
      <c r="L163" s="28">
        <f t="shared" si="19"/>
        <v>0</v>
      </c>
      <c r="M163" s="29">
        <v>320</v>
      </c>
      <c r="N163" s="28">
        <f t="shared" si="20"/>
        <v>1</v>
      </c>
    </row>
    <row r="164" spans="1:14" x14ac:dyDescent="0.2">
      <c r="A164" s="27" t="s">
        <v>238</v>
      </c>
      <c r="B164" s="26">
        <f t="shared" si="14"/>
        <v>6</v>
      </c>
      <c r="C164" s="29" t="s">
        <v>95</v>
      </c>
      <c r="D164" s="28">
        <f t="shared" si="15"/>
        <v>0</v>
      </c>
      <c r="E164" s="29" t="s">
        <v>113</v>
      </c>
      <c r="F164" s="28">
        <f t="shared" si="16"/>
        <v>0</v>
      </c>
      <c r="G164" s="29" t="s">
        <v>88</v>
      </c>
      <c r="H164" s="28">
        <f t="shared" si="17"/>
        <v>0</v>
      </c>
      <c r="I164" s="29">
        <v>12</v>
      </c>
      <c r="J164" s="28">
        <f t="shared" si="18"/>
        <v>5</v>
      </c>
      <c r="K164" s="29" t="s">
        <v>37</v>
      </c>
      <c r="L164" s="28">
        <f t="shared" si="19"/>
        <v>0</v>
      </c>
      <c r="M164" s="29">
        <v>315</v>
      </c>
      <c r="N164" s="28">
        <f t="shared" si="20"/>
        <v>1</v>
      </c>
    </row>
    <row r="165" spans="1:14" x14ac:dyDescent="0.2">
      <c r="A165" s="27" t="s">
        <v>219</v>
      </c>
      <c r="B165" s="26">
        <f t="shared" si="14"/>
        <v>6</v>
      </c>
      <c r="C165" s="29" t="s">
        <v>95</v>
      </c>
      <c r="D165" s="28">
        <f t="shared" si="15"/>
        <v>0</v>
      </c>
      <c r="E165" s="29" t="s">
        <v>102</v>
      </c>
      <c r="F165" s="28">
        <f t="shared" si="16"/>
        <v>5</v>
      </c>
      <c r="G165" s="29" t="s">
        <v>113</v>
      </c>
      <c r="H165" s="28">
        <f t="shared" si="17"/>
        <v>0</v>
      </c>
      <c r="I165" s="29">
        <v>8</v>
      </c>
      <c r="J165" s="28">
        <f t="shared" si="18"/>
        <v>1</v>
      </c>
      <c r="K165" s="29" t="s">
        <v>37</v>
      </c>
      <c r="L165" s="28">
        <f t="shared" si="19"/>
        <v>0</v>
      </c>
      <c r="M165" s="29">
        <v>302</v>
      </c>
      <c r="N165" s="28">
        <f t="shared" si="20"/>
        <v>0</v>
      </c>
    </row>
    <row r="166" spans="1:14" x14ac:dyDescent="0.2">
      <c r="A166" s="27" t="s">
        <v>425</v>
      </c>
      <c r="B166" s="26">
        <f t="shared" si="14"/>
        <v>6</v>
      </c>
      <c r="C166" s="29" t="s">
        <v>95</v>
      </c>
      <c r="D166" s="28">
        <f t="shared" si="15"/>
        <v>0</v>
      </c>
      <c r="E166" s="29" t="s">
        <v>88</v>
      </c>
      <c r="F166" s="28">
        <f t="shared" si="16"/>
        <v>0</v>
      </c>
      <c r="G166" s="29" t="s">
        <v>62</v>
      </c>
      <c r="H166" s="28">
        <f t="shared" si="17"/>
        <v>0</v>
      </c>
      <c r="I166" s="29">
        <v>14</v>
      </c>
      <c r="J166" s="28">
        <f t="shared" si="18"/>
        <v>3</v>
      </c>
      <c r="K166" s="29" t="s">
        <v>81</v>
      </c>
      <c r="L166" s="28">
        <f t="shared" si="19"/>
        <v>0</v>
      </c>
      <c r="M166" s="29">
        <v>338</v>
      </c>
      <c r="N166" s="28">
        <f t="shared" si="20"/>
        <v>3</v>
      </c>
    </row>
    <row r="167" spans="1:14" x14ac:dyDescent="0.2">
      <c r="A167" s="27" t="s">
        <v>255</v>
      </c>
      <c r="B167" s="26">
        <f t="shared" si="14"/>
        <v>6</v>
      </c>
      <c r="C167" s="29" t="s">
        <v>95</v>
      </c>
      <c r="D167" s="28">
        <f t="shared" si="15"/>
        <v>0</v>
      </c>
      <c r="E167" s="29" t="s">
        <v>123</v>
      </c>
      <c r="F167" s="28">
        <f t="shared" si="16"/>
        <v>0</v>
      </c>
      <c r="G167" s="29" t="s">
        <v>88</v>
      </c>
      <c r="H167" s="28">
        <f t="shared" si="17"/>
        <v>0</v>
      </c>
      <c r="I167" s="29">
        <v>11</v>
      </c>
      <c r="J167" s="28">
        <f t="shared" si="18"/>
        <v>3</v>
      </c>
      <c r="K167" s="29" t="s">
        <v>37</v>
      </c>
      <c r="L167" s="28">
        <f t="shared" si="19"/>
        <v>0</v>
      </c>
      <c r="M167" s="29">
        <v>338</v>
      </c>
      <c r="N167" s="28">
        <f t="shared" si="20"/>
        <v>3</v>
      </c>
    </row>
    <row r="168" spans="1:14" x14ac:dyDescent="0.2">
      <c r="A168" s="27" t="s">
        <v>246</v>
      </c>
      <c r="B168" s="26">
        <f t="shared" si="14"/>
        <v>6</v>
      </c>
      <c r="C168" s="29" t="s">
        <v>102</v>
      </c>
      <c r="D168" s="28">
        <f t="shared" si="15"/>
        <v>0</v>
      </c>
      <c r="E168" s="29" t="s">
        <v>95</v>
      </c>
      <c r="F168" s="28">
        <f t="shared" si="16"/>
        <v>0</v>
      </c>
      <c r="G168" s="29" t="s">
        <v>113</v>
      </c>
      <c r="H168" s="28">
        <f t="shared" si="17"/>
        <v>0</v>
      </c>
      <c r="I168" s="29">
        <v>12</v>
      </c>
      <c r="J168" s="28">
        <f t="shared" si="18"/>
        <v>5</v>
      </c>
      <c r="K168" s="29" t="s">
        <v>37</v>
      </c>
      <c r="L168" s="28">
        <f t="shared" si="19"/>
        <v>0</v>
      </c>
      <c r="M168" s="29">
        <v>324</v>
      </c>
      <c r="N168" s="28">
        <f t="shared" si="20"/>
        <v>1</v>
      </c>
    </row>
    <row r="169" spans="1:14" x14ac:dyDescent="0.2">
      <c r="A169" s="27" t="s">
        <v>164</v>
      </c>
      <c r="B169" s="26">
        <f t="shared" si="14"/>
        <v>6</v>
      </c>
      <c r="C169" s="29" t="s">
        <v>102</v>
      </c>
      <c r="D169" s="28">
        <f t="shared" si="15"/>
        <v>0</v>
      </c>
      <c r="E169" s="29" t="s">
        <v>95</v>
      </c>
      <c r="F169" s="28">
        <f t="shared" si="16"/>
        <v>0</v>
      </c>
      <c r="G169" s="29" t="s">
        <v>113</v>
      </c>
      <c r="H169" s="28">
        <f t="shared" si="17"/>
        <v>0</v>
      </c>
      <c r="I169" s="29">
        <v>11</v>
      </c>
      <c r="J169" s="28">
        <f t="shared" si="18"/>
        <v>3</v>
      </c>
      <c r="K169" s="29" t="s">
        <v>35</v>
      </c>
      <c r="L169" s="28">
        <f t="shared" si="19"/>
        <v>3</v>
      </c>
      <c r="M169" s="29">
        <v>300</v>
      </c>
      <c r="N169" s="28">
        <f t="shared" si="20"/>
        <v>0</v>
      </c>
    </row>
    <row r="170" spans="1:14" x14ac:dyDescent="0.2">
      <c r="A170" s="27" t="s">
        <v>315</v>
      </c>
      <c r="B170" s="26">
        <f t="shared" si="14"/>
        <v>6</v>
      </c>
      <c r="C170" s="29" t="s">
        <v>95</v>
      </c>
      <c r="D170" s="28">
        <f t="shared" si="15"/>
        <v>0</v>
      </c>
      <c r="E170" s="29" t="s">
        <v>102</v>
      </c>
      <c r="F170" s="28">
        <f t="shared" si="16"/>
        <v>5</v>
      </c>
      <c r="G170" s="29" t="s">
        <v>113</v>
      </c>
      <c r="H170" s="28">
        <f t="shared" si="17"/>
        <v>0</v>
      </c>
      <c r="I170" s="29">
        <v>16</v>
      </c>
      <c r="J170" s="28">
        <f t="shared" si="18"/>
        <v>1</v>
      </c>
      <c r="K170" s="29" t="s">
        <v>37</v>
      </c>
      <c r="L170" s="28">
        <f t="shared" si="19"/>
        <v>0</v>
      </c>
      <c r="M170" s="29" t="s">
        <v>521</v>
      </c>
      <c r="N170" s="28">
        <f t="shared" si="20"/>
        <v>0</v>
      </c>
    </row>
    <row r="171" spans="1:14" x14ac:dyDescent="0.2">
      <c r="A171" s="27" t="s">
        <v>198</v>
      </c>
      <c r="B171" s="26">
        <f t="shared" si="14"/>
        <v>6</v>
      </c>
      <c r="C171" s="29" t="s">
        <v>102</v>
      </c>
      <c r="D171" s="28">
        <f t="shared" si="15"/>
        <v>0</v>
      </c>
      <c r="E171" s="29" t="s">
        <v>123</v>
      </c>
      <c r="F171" s="28">
        <f t="shared" si="16"/>
        <v>0</v>
      </c>
      <c r="G171" s="29" t="s">
        <v>88</v>
      </c>
      <c r="H171" s="28">
        <f t="shared" si="17"/>
        <v>0</v>
      </c>
      <c r="I171" s="29">
        <v>12</v>
      </c>
      <c r="J171" s="28">
        <f t="shared" si="18"/>
        <v>5</v>
      </c>
      <c r="K171" s="29" t="s">
        <v>37</v>
      </c>
      <c r="L171" s="28">
        <f t="shared" si="19"/>
        <v>0</v>
      </c>
      <c r="M171" s="29">
        <v>315</v>
      </c>
      <c r="N171" s="28">
        <f t="shared" si="20"/>
        <v>1</v>
      </c>
    </row>
    <row r="172" spans="1:14" x14ac:dyDescent="0.2">
      <c r="A172" s="27" t="s">
        <v>297</v>
      </c>
      <c r="B172" s="26">
        <f t="shared" si="14"/>
        <v>6</v>
      </c>
      <c r="C172" s="29" t="s">
        <v>102</v>
      </c>
      <c r="D172" s="28">
        <f t="shared" si="15"/>
        <v>0</v>
      </c>
      <c r="E172" s="29" t="s">
        <v>123</v>
      </c>
      <c r="F172" s="28">
        <f t="shared" si="16"/>
        <v>0</v>
      </c>
      <c r="G172" s="29" t="s">
        <v>88</v>
      </c>
      <c r="H172" s="28">
        <f t="shared" si="17"/>
        <v>0</v>
      </c>
      <c r="I172" s="29">
        <v>11</v>
      </c>
      <c r="J172" s="28">
        <f t="shared" si="18"/>
        <v>3</v>
      </c>
      <c r="K172" s="29" t="s">
        <v>38</v>
      </c>
      <c r="L172" s="28">
        <f t="shared" si="19"/>
        <v>0</v>
      </c>
      <c r="M172" s="29">
        <v>335</v>
      </c>
      <c r="N172" s="28">
        <f t="shared" si="20"/>
        <v>3</v>
      </c>
    </row>
    <row r="173" spans="1:14" x14ac:dyDescent="0.2">
      <c r="A173" s="87" t="s">
        <v>298</v>
      </c>
      <c r="B173" s="26">
        <f t="shared" si="14"/>
        <v>6</v>
      </c>
      <c r="C173" s="29" t="s">
        <v>95</v>
      </c>
      <c r="D173" s="28">
        <f t="shared" si="15"/>
        <v>0</v>
      </c>
      <c r="E173" s="29" t="s">
        <v>102</v>
      </c>
      <c r="F173" s="28">
        <f t="shared" si="16"/>
        <v>5</v>
      </c>
      <c r="G173" s="29" t="s">
        <v>113</v>
      </c>
      <c r="H173" s="28">
        <f t="shared" si="17"/>
        <v>0</v>
      </c>
      <c r="I173" s="29">
        <v>17</v>
      </c>
      <c r="J173" s="28">
        <f t="shared" si="18"/>
        <v>1</v>
      </c>
      <c r="K173" s="29" t="s">
        <v>37</v>
      </c>
      <c r="L173" s="28">
        <f t="shared" si="19"/>
        <v>0</v>
      </c>
      <c r="M173" s="29">
        <v>240</v>
      </c>
      <c r="N173" s="28">
        <f t="shared" si="20"/>
        <v>0</v>
      </c>
    </row>
    <row r="174" spans="1:14" x14ac:dyDescent="0.2">
      <c r="A174" s="27" t="s">
        <v>323</v>
      </c>
      <c r="B174" s="26">
        <f t="shared" si="14"/>
        <v>6</v>
      </c>
      <c r="C174" s="29" t="s">
        <v>95</v>
      </c>
      <c r="D174" s="28">
        <f t="shared" si="15"/>
        <v>0</v>
      </c>
      <c r="E174" s="29" t="s">
        <v>102</v>
      </c>
      <c r="F174" s="28">
        <f t="shared" si="16"/>
        <v>5</v>
      </c>
      <c r="G174" s="29" t="s">
        <v>113</v>
      </c>
      <c r="H174" s="28">
        <f t="shared" si="17"/>
        <v>0</v>
      </c>
      <c r="I174" s="29">
        <v>9</v>
      </c>
      <c r="J174" s="28">
        <f t="shared" si="18"/>
        <v>1</v>
      </c>
      <c r="K174" s="29" t="s">
        <v>37</v>
      </c>
      <c r="L174" s="28">
        <f t="shared" si="19"/>
        <v>0</v>
      </c>
      <c r="M174" s="29">
        <v>305</v>
      </c>
      <c r="N174" s="28">
        <f t="shared" si="20"/>
        <v>0</v>
      </c>
    </row>
    <row r="175" spans="1:14" x14ac:dyDescent="0.2">
      <c r="A175" s="27" t="s">
        <v>345</v>
      </c>
      <c r="B175" s="26">
        <f t="shared" si="14"/>
        <v>6</v>
      </c>
      <c r="C175" s="29" t="s">
        <v>95</v>
      </c>
      <c r="D175" s="28">
        <f t="shared" si="15"/>
        <v>0</v>
      </c>
      <c r="E175" s="29" t="s">
        <v>102</v>
      </c>
      <c r="F175" s="28">
        <f t="shared" si="16"/>
        <v>5</v>
      </c>
      <c r="G175" s="29" t="s">
        <v>113</v>
      </c>
      <c r="H175" s="28">
        <f t="shared" si="17"/>
        <v>0</v>
      </c>
      <c r="I175" s="29">
        <v>6</v>
      </c>
      <c r="J175" s="28">
        <f t="shared" si="18"/>
        <v>0</v>
      </c>
      <c r="K175" s="29" t="s">
        <v>37</v>
      </c>
      <c r="L175" s="28">
        <f t="shared" si="19"/>
        <v>0</v>
      </c>
      <c r="M175" s="29">
        <v>320</v>
      </c>
      <c r="N175" s="28">
        <f t="shared" si="20"/>
        <v>1</v>
      </c>
    </row>
    <row r="176" spans="1:14" x14ac:dyDescent="0.2">
      <c r="A176" s="27" t="s">
        <v>467</v>
      </c>
      <c r="B176" s="26">
        <f t="shared" si="14"/>
        <v>6</v>
      </c>
      <c r="C176" s="29" t="s">
        <v>95</v>
      </c>
      <c r="D176" s="28">
        <f t="shared" si="15"/>
        <v>0</v>
      </c>
      <c r="E176" s="29" t="s">
        <v>123</v>
      </c>
      <c r="F176" s="28">
        <f t="shared" si="16"/>
        <v>0</v>
      </c>
      <c r="G176" s="29" t="s">
        <v>88</v>
      </c>
      <c r="H176" s="28">
        <f t="shared" si="17"/>
        <v>0</v>
      </c>
      <c r="I176" s="29">
        <v>10</v>
      </c>
      <c r="J176" s="28">
        <f t="shared" si="18"/>
        <v>3</v>
      </c>
      <c r="K176" s="29" t="s">
        <v>37</v>
      </c>
      <c r="L176" s="28">
        <f t="shared" si="19"/>
        <v>0</v>
      </c>
      <c r="M176" s="29">
        <v>345</v>
      </c>
      <c r="N176" s="28">
        <f t="shared" si="20"/>
        <v>3</v>
      </c>
    </row>
    <row r="177" spans="1:14" x14ac:dyDescent="0.2">
      <c r="A177" s="27" t="s">
        <v>439</v>
      </c>
      <c r="B177" s="26">
        <f t="shared" si="14"/>
        <v>6</v>
      </c>
      <c r="C177" s="29" t="s">
        <v>95</v>
      </c>
      <c r="D177" s="28">
        <f t="shared" si="15"/>
        <v>0</v>
      </c>
      <c r="E177" s="29" t="s">
        <v>113</v>
      </c>
      <c r="F177" s="28">
        <f t="shared" si="16"/>
        <v>0</v>
      </c>
      <c r="G177" s="29" t="s">
        <v>88</v>
      </c>
      <c r="H177" s="28">
        <f t="shared" si="17"/>
        <v>0</v>
      </c>
      <c r="I177" s="29">
        <v>13</v>
      </c>
      <c r="J177" s="28">
        <f t="shared" si="18"/>
        <v>3</v>
      </c>
      <c r="K177" s="29" t="s">
        <v>37</v>
      </c>
      <c r="L177" s="28">
        <f t="shared" si="19"/>
        <v>0</v>
      </c>
      <c r="M177" s="29">
        <v>338</v>
      </c>
      <c r="N177" s="28">
        <f t="shared" si="20"/>
        <v>3</v>
      </c>
    </row>
    <row r="178" spans="1:14" x14ac:dyDescent="0.2">
      <c r="A178" s="27" t="s">
        <v>375</v>
      </c>
      <c r="B178" s="26">
        <f t="shared" si="14"/>
        <v>6</v>
      </c>
      <c r="C178" s="29" t="s">
        <v>123</v>
      </c>
      <c r="D178" s="28">
        <f t="shared" si="15"/>
        <v>0</v>
      </c>
      <c r="E178" s="29" t="s">
        <v>62</v>
      </c>
      <c r="F178" s="28">
        <f t="shared" si="16"/>
        <v>0</v>
      </c>
      <c r="G178" s="29" t="s">
        <v>113</v>
      </c>
      <c r="H178" s="28">
        <f t="shared" si="17"/>
        <v>0</v>
      </c>
      <c r="I178" s="29">
        <v>12</v>
      </c>
      <c r="J178" s="28">
        <f t="shared" si="18"/>
        <v>5</v>
      </c>
      <c r="K178" s="29" t="s">
        <v>37</v>
      </c>
      <c r="L178" s="28">
        <f t="shared" si="19"/>
        <v>0</v>
      </c>
      <c r="M178" s="29">
        <v>317</v>
      </c>
      <c r="N178" s="28">
        <f t="shared" si="20"/>
        <v>1</v>
      </c>
    </row>
    <row r="179" spans="1:14" x14ac:dyDescent="0.2">
      <c r="A179" s="27" t="s">
        <v>381</v>
      </c>
      <c r="B179" s="26">
        <f t="shared" si="14"/>
        <v>6</v>
      </c>
      <c r="C179" s="29" t="s">
        <v>95</v>
      </c>
      <c r="D179" s="28">
        <f t="shared" si="15"/>
        <v>0</v>
      </c>
      <c r="E179" s="29" t="s">
        <v>123</v>
      </c>
      <c r="F179" s="28">
        <f t="shared" si="16"/>
        <v>0</v>
      </c>
      <c r="G179" s="29" t="s">
        <v>88</v>
      </c>
      <c r="H179" s="28">
        <f t="shared" si="17"/>
        <v>0</v>
      </c>
      <c r="I179" s="29">
        <v>11</v>
      </c>
      <c r="J179" s="28">
        <f t="shared" si="18"/>
        <v>3</v>
      </c>
      <c r="K179" s="29" t="s">
        <v>37</v>
      </c>
      <c r="L179" s="28">
        <f t="shared" si="19"/>
        <v>0</v>
      </c>
      <c r="M179" s="29">
        <v>335</v>
      </c>
      <c r="N179" s="28">
        <f t="shared" si="20"/>
        <v>3</v>
      </c>
    </row>
    <row r="180" spans="1:14" x14ac:dyDescent="0.2">
      <c r="A180" s="27" t="s">
        <v>348</v>
      </c>
      <c r="B180" s="26">
        <f t="shared" si="14"/>
        <v>6</v>
      </c>
      <c r="C180" s="29" t="s">
        <v>102</v>
      </c>
      <c r="D180" s="28">
        <f t="shared" si="15"/>
        <v>0</v>
      </c>
      <c r="E180" s="29" t="s">
        <v>95</v>
      </c>
      <c r="F180" s="28">
        <f t="shared" si="16"/>
        <v>0</v>
      </c>
      <c r="G180" s="29" t="s">
        <v>113</v>
      </c>
      <c r="H180" s="28">
        <f t="shared" si="17"/>
        <v>0</v>
      </c>
      <c r="I180" s="29">
        <v>9</v>
      </c>
      <c r="J180" s="28">
        <f t="shared" si="18"/>
        <v>1</v>
      </c>
      <c r="K180" s="29" t="s">
        <v>37</v>
      </c>
      <c r="L180" s="28">
        <f t="shared" si="19"/>
        <v>0</v>
      </c>
      <c r="M180" s="29">
        <v>352</v>
      </c>
      <c r="N180" s="28">
        <f t="shared" si="20"/>
        <v>5</v>
      </c>
    </row>
    <row r="181" spans="1:14" x14ac:dyDescent="0.2">
      <c r="A181" s="27" t="s">
        <v>352</v>
      </c>
      <c r="B181" s="26">
        <f t="shared" si="14"/>
        <v>6</v>
      </c>
      <c r="C181" s="29" t="s">
        <v>95</v>
      </c>
      <c r="D181" s="28">
        <f t="shared" si="15"/>
        <v>0</v>
      </c>
      <c r="E181" s="29" t="s">
        <v>113</v>
      </c>
      <c r="F181" s="28">
        <f t="shared" si="16"/>
        <v>0</v>
      </c>
      <c r="G181" s="29" t="s">
        <v>62</v>
      </c>
      <c r="H181" s="28">
        <f t="shared" si="17"/>
        <v>0</v>
      </c>
      <c r="I181" s="29">
        <v>12</v>
      </c>
      <c r="J181" s="28">
        <f t="shared" si="18"/>
        <v>5</v>
      </c>
      <c r="K181" s="29" t="s">
        <v>37</v>
      </c>
      <c r="L181" s="28">
        <f t="shared" si="19"/>
        <v>0</v>
      </c>
      <c r="M181" s="29">
        <v>332</v>
      </c>
      <c r="N181" s="28">
        <f t="shared" si="20"/>
        <v>1</v>
      </c>
    </row>
    <row r="182" spans="1:14" x14ac:dyDescent="0.2">
      <c r="A182" s="27" t="s">
        <v>320</v>
      </c>
      <c r="B182" s="26">
        <f t="shared" si="14"/>
        <v>6</v>
      </c>
      <c r="C182" s="29" t="s">
        <v>95</v>
      </c>
      <c r="D182" s="28">
        <f t="shared" si="15"/>
        <v>0</v>
      </c>
      <c r="E182" s="29" t="s">
        <v>102</v>
      </c>
      <c r="F182" s="28">
        <f t="shared" si="16"/>
        <v>5</v>
      </c>
      <c r="G182" s="29" t="s">
        <v>113</v>
      </c>
      <c r="H182" s="28">
        <f t="shared" si="17"/>
        <v>0</v>
      </c>
      <c r="I182" s="29">
        <v>9</v>
      </c>
      <c r="J182" s="28">
        <f t="shared" si="18"/>
        <v>1</v>
      </c>
      <c r="K182" s="29" t="s">
        <v>38</v>
      </c>
      <c r="L182" s="28">
        <f t="shared" si="19"/>
        <v>0</v>
      </c>
      <c r="M182" s="29">
        <v>301</v>
      </c>
      <c r="N182" s="28">
        <f t="shared" si="20"/>
        <v>0</v>
      </c>
    </row>
    <row r="183" spans="1:14" x14ac:dyDescent="0.2">
      <c r="A183" s="27" t="s">
        <v>180</v>
      </c>
      <c r="B183" s="26">
        <f t="shared" si="14"/>
        <v>6</v>
      </c>
      <c r="C183" s="29" t="s">
        <v>102</v>
      </c>
      <c r="D183" s="28">
        <f t="shared" si="15"/>
        <v>0</v>
      </c>
      <c r="E183" s="29" t="s">
        <v>113</v>
      </c>
      <c r="F183" s="28">
        <f t="shared" si="16"/>
        <v>0</v>
      </c>
      <c r="G183" s="29" t="s">
        <v>88</v>
      </c>
      <c r="H183" s="28">
        <f t="shared" si="17"/>
        <v>0</v>
      </c>
      <c r="I183" s="29">
        <v>14</v>
      </c>
      <c r="J183" s="28">
        <f t="shared" si="18"/>
        <v>3</v>
      </c>
      <c r="K183" s="29" t="s">
        <v>35</v>
      </c>
      <c r="L183" s="28">
        <f t="shared" si="19"/>
        <v>3</v>
      </c>
      <c r="M183" s="29">
        <v>285</v>
      </c>
      <c r="N183" s="28">
        <f t="shared" si="20"/>
        <v>0</v>
      </c>
    </row>
    <row r="184" spans="1:14" x14ac:dyDescent="0.2">
      <c r="A184" s="27" t="s">
        <v>406</v>
      </c>
      <c r="B184" s="26">
        <f t="shared" si="14"/>
        <v>6</v>
      </c>
      <c r="C184" s="29" t="s">
        <v>95</v>
      </c>
      <c r="D184" s="28">
        <f t="shared" si="15"/>
        <v>0</v>
      </c>
      <c r="E184" s="29" t="s">
        <v>123</v>
      </c>
      <c r="F184" s="28">
        <f t="shared" si="16"/>
        <v>0</v>
      </c>
      <c r="G184" s="29" t="s">
        <v>88</v>
      </c>
      <c r="H184" s="28">
        <f t="shared" si="17"/>
        <v>0</v>
      </c>
      <c r="I184" s="29">
        <v>9</v>
      </c>
      <c r="J184" s="28">
        <f t="shared" si="18"/>
        <v>1</v>
      </c>
      <c r="K184" s="29" t="s">
        <v>37</v>
      </c>
      <c r="L184" s="28">
        <f t="shared" si="19"/>
        <v>0</v>
      </c>
      <c r="M184" s="29">
        <v>350</v>
      </c>
      <c r="N184" s="28">
        <f t="shared" si="20"/>
        <v>5</v>
      </c>
    </row>
    <row r="185" spans="1:14" x14ac:dyDescent="0.2">
      <c r="A185" s="27" t="s">
        <v>212</v>
      </c>
      <c r="B185" s="26">
        <f t="shared" si="14"/>
        <v>5</v>
      </c>
      <c r="C185" s="29" t="s">
        <v>102</v>
      </c>
      <c r="D185" s="28">
        <f t="shared" si="15"/>
        <v>0</v>
      </c>
      <c r="E185" s="29" t="s">
        <v>95</v>
      </c>
      <c r="F185" s="28">
        <f t="shared" si="16"/>
        <v>0</v>
      </c>
      <c r="G185" s="29" t="s">
        <v>113</v>
      </c>
      <c r="H185" s="28">
        <f t="shared" si="17"/>
        <v>0</v>
      </c>
      <c r="I185" s="29">
        <v>9</v>
      </c>
      <c r="J185" s="28">
        <f t="shared" si="18"/>
        <v>1</v>
      </c>
      <c r="K185" s="29" t="s">
        <v>35</v>
      </c>
      <c r="L185" s="28">
        <f t="shared" si="19"/>
        <v>3</v>
      </c>
      <c r="M185" s="29">
        <v>325</v>
      </c>
      <c r="N185" s="28">
        <f t="shared" si="20"/>
        <v>1</v>
      </c>
    </row>
    <row r="186" spans="1:14" x14ac:dyDescent="0.2">
      <c r="A186" s="27" t="s">
        <v>215</v>
      </c>
      <c r="B186" s="26">
        <f t="shared" si="14"/>
        <v>5</v>
      </c>
      <c r="C186" s="29" t="s">
        <v>95</v>
      </c>
      <c r="D186" s="28">
        <f t="shared" si="15"/>
        <v>0</v>
      </c>
      <c r="E186" s="29" t="s">
        <v>102</v>
      </c>
      <c r="F186" s="28">
        <f t="shared" si="16"/>
        <v>5</v>
      </c>
      <c r="G186" s="29" t="s">
        <v>113</v>
      </c>
      <c r="H186" s="28">
        <f t="shared" si="17"/>
        <v>0</v>
      </c>
      <c r="I186" s="29">
        <v>5</v>
      </c>
      <c r="J186" s="28">
        <f t="shared" si="18"/>
        <v>0</v>
      </c>
      <c r="K186" s="29" t="s">
        <v>38</v>
      </c>
      <c r="L186" s="28">
        <f t="shared" si="19"/>
        <v>0</v>
      </c>
      <c r="M186" s="29">
        <v>307</v>
      </c>
      <c r="N186" s="28">
        <f t="shared" si="20"/>
        <v>0</v>
      </c>
    </row>
    <row r="187" spans="1:14" x14ac:dyDescent="0.2">
      <c r="A187" s="27" t="s">
        <v>213</v>
      </c>
      <c r="B187" s="26">
        <f t="shared" si="14"/>
        <v>5</v>
      </c>
      <c r="C187" s="29" t="s">
        <v>95</v>
      </c>
      <c r="D187" s="28">
        <f t="shared" si="15"/>
        <v>0</v>
      </c>
      <c r="E187" s="29" t="s">
        <v>88</v>
      </c>
      <c r="F187" s="28">
        <f t="shared" si="16"/>
        <v>0</v>
      </c>
      <c r="G187" s="29" t="s">
        <v>113</v>
      </c>
      <c r="H187" s="28">
        <f t="shared" si="17"/>
        <v>0</v>
      </c>
      <c r="I187" s="29">
        <v>15</v>
      </c>
      <c r="J187" s="28">
        <f t="shared" si="18"/>
        <v>1</v>
      </c>
      <c r="K187" s="29" t="s">
        <v>35</v>
      </c>
      <c r="L187" s="28">
        <f t="shared" si="19"/>
        <v>3</v>
      </c>
      <c r="M187" s="29">
        <v>310</v>
      </c>
      <c r="N187" s="28">
        <f t="shared" si="20"/>
        <v>1</v>
      </c>
    </row>
    <row r="188" spans="1:14" x14ac:dyDescent="0.2">
      <c r="A188" s="27" t="s">
        <v>289</v>
      </c>
      <c r="B188" s="26">
        <f t="shared" si="14"/>
        <v>5</v>
      </c>
      <c r="C188" s="29" t="s">
        <v>102</v>
      </c>
      <c r="D188" s="28">
        <f t="shared" si="15"/>
        <v>0</v>
      </c>
      <c r="E188" s="29" t="s">
        <v>95</v>
      </c>
      <c r="F188" s="28">
        <f t="shared" si="16"/>
        <v>0</v>
      </c>
      <c r="G188" s="29" t="s">
        <v>113</v>
      </c>
      <c r="H188" s="28">
        <f t="shared" si="17"/>
        <v>0</v>
      </c>
      <c r="I188" s="29">
        <v>9</v>
      </c>
      <c r="J188" s="28">
        <f t="shared" si="18"/>
        <v>1</v>
      </c>
      <c r="K188" s="29" t="s">
        <v>35</v>
      </c>
      <c r="L188" s="28">
        <f t="shared" si="19"/>
        <v>3</v>
      </c>
      <c r="M188" s="29">
        <v>318</v>
      </c>
      <c r="N188" s="28">
        <f t="shared" si="20"/>
        <v>1</v>
      </c>
    </row>
    <row r="189" spans="1:14" x14ac:dyDescent="0.2">
      <c r="A189" s="27" t="s">
        <v>197</v>
      </c>
      <c r="B189" s="26">
        <f t="shared" si="14"/>
        <v>5</v>
      </c>
      <c r="C189" s="29" t="s">
        <v>102</v>
      </c>
      <c r="D189" s="28">
        <f t="shared" si="15"/>
        <v>0</v>
      </c>
      <c r="E189" s="29" t="s">
        <v>95</v>
      </c>
      <c r="F189" s="28">
        <f t="shared" si="16"/>
        <v>0</v>
      </c>
      <c r="G189" s="29" t="s">
        <v>113</v>
      </c>
      <c r="H189" s="28">
        <f t="shared" si="17"/>
        <v>0</v>
      </c>
      <c r="I189" s="29">
        <v>12</v>
      </c>
      <c r="J189" s="28">
        <f t="shared" si="18"/>
        <v>5</v>
      </c>
      <c r="K189" s="29" t="s">
        <v>37</v>
      </c>
      <c r="L189" s="28">
        <f t="shared" si="19"/>
        <v>0</v>
      </c>
      <c r="M189" s="29">
        <v>302</v>
      </c>
      <c r="N189" s="28">
        <f t="shared" si="20"/>
        <v>0</v>
      </c>
    </row>
    <row r="190" spans="1:14" x14ac:dyDescent="0.2">
      <c r="A190" s="27" t="s">
        <v>313</v>
      </c>
      <c r="B190" s="26">
        <f t="shared" si="14"/>
        <v>5</v>
      </c>
      <c r="C190" s="29" t="s">
        <v>102</v>
      </c>
      <c r="D190" s="28">
        <f t="shared" si="15"/>
        <v>0</v>
      </c>
      <c r="E190" s="29" t="s">
        <v>123</v>
      </c>
      <c r="F190" s="28">
        <f t="shared" si="16"/>
        <v>0</v>
      </c>
      <c r="G190" s="29" t="s">
        <v>113</v>
      </c>
      <c r="H190" s="28">
        <f t="shared" si="17"/>
        <v>0</v>
      </c>
      <c r="I190" s="29">
        <v>7</v>
      </c>
      <c r="J190" s="28">
        <f t="shared" si="18"/>
        <v>1</v>
      </c>
      <c r="K190" s="29" t="s">
        <v>35</v>
      </c>
      <c r="L190" s="28">
        <f t="shared" si="19"/>
        <v>3</v>
      </c>
      <c r="M190" s="29">
        <v>330</v>
      </c>
      <c r="N190" s="28">
        <f t="shared" si="20"/>
        <v>1</v>
      </c>
    </row>
    <row r="191" spans="1:14" x14ac:dyDescent="0.2">
      <c r="A191" s="27" t="s">
        <v>396</v>
      </c>
      <c r="B191" s="26">
        <f t="shared" si="14"/>
        <v>5</v>
      </c>
      <c r="C191" s="29" t="s">
        <v>123</v>
      </c>
      <c r="D191" s="28">
        <f t="shared" si="15"/>
        <v>0</v>
      </c>
      <c r="E191" s="29" t="s">
        <v>113</v>
      </c>
      <c r="F191" s="28">
        <f t="shared" si="16"/>
        <v>0</v>
      </c>
      <c r="G191" s="29" t="s">
        <v>62</v>
      </c>
      <c r="H191" s="28">
        <f t="shared" si="17"/>
        <v>0</v>
      </c>
      <c r="I191" s="29">
        <v>9</v>
      </c>
      <c r="J191" s="28">
        <f t="shared" si="18"/>
        <v>1</v>
      </c>
      <c r="K191" s="29" t="s">
        <v>35</v>
      </c>
      <c r="L191" s="28">
        <f t="shared" si="19"/>
        <v>3</v>
      </c>
      <c r="M191" s="29">
        <v>315</v>
      </c>
      <c r="N191" s="28">
        <f t="shared" si="20"/>
        <v>1</v>
      </c>
    </row>
    <row r="192" spans="1:14" x14ac:dyDescent="0.2">
      <c r="A192" s="27" t="s">
        <v>254</v>
      </c>
      <c r="B192" s="26">
        <f t="shared" si="14"/>
        <v>5</v>
      </c>
      <c r="C192" s="29" t="s">
        <v>95</v>
      </c>
      <c r="D192" s="28">
        <f t="shared" si="15"/>
        <v>0</v>
      </c>
      <c r="E192" s="29" t="s">
        <v>102</v>
      </c>
      <c r="F192" s="28">
        <f t="shared" si="16"/>
        <v>5</v>
      </c>
      <c r="G192" s="29" t="s">
        <v>88</v>
      </c>
      <c r="H192" s="28">
        <f t="shared" si="17"/>
        <v>0</v>
      </c>
      <c r="I192" s="29">
        <v>6</v>
      </c>
      <c r="J192" s="28">
        <f t="shared" si="18"/>
        <v>0</v>
      </c>
      <c r="K192" s="29" t="s">
        <v>37</v>
      </c>
      <c r="L192" s="28">
        <f t="shared" si="19"/>
        <v>0</v>
      </c>
      <c r="M192" s="29">
        <v>293</v>
      </c>
      <c r="N192" s="28">
        <f t="shared" si="20"/>
        <v>0</v>
      </c>
    </row>
    <row r="193" spans="1:14" x14ac:dyDescent="0.2">
      <c r="A193" s="27" t="s">
        <v>441</v>
      </c>
      <c r="B193" s="26">
        <f t="shared" si="14"/>
        <v>5</v>
      </c>
      <c r="C193" s="29" t="s">
        <v>102</v>
      </c>
      <c r="D193" s="28">
        <f t="shared" si="15"/>
        <v>0</v>
      </c>
      <c r="E193" s="29" t="s">
        <v>95</v>
      </c>
      <c r="F193" s="28">
        <f t="shared" si="16"/>
        <v>0</v>
      </c>
      <c r="G193" s="29" t="s">
        <v>113</v>
      </c>
      <c r="H193" s="28">
        <f t="shared" si="17"/>
        <v>0</v>
      </c>
      <c r="I193" s="29">
        <v>8</v>
      </c>
      <c r="J193" s="28">
        <f t="shared" si="18"/>
        <v>1</v>
      </c>
      <c r="K193" s="29" t="s">
        <v>35</v>
      </c>
      <c r="L193" s="28">
        <f t="shared" si="19"/>
        <v>3</v>
      </c>
      <c r="M193" s="29">
        <v>320</v>
      </c>
      <c r="N193" s="28">
        <f t="shared" si="20"/>
        <v>1</v>
      </c>
    </row>
    <row r="194" spans="1:14" x14ac:dyDescent="0.2">
      <c r="A194" s="27" t="s">
        <v>513</v>
      </c>
      <c r="B194" s="26">
        <f t="shared" si="14"/>
        <v>4</v>
      </c>
      <c r="C194" s="29" t="s">
        <v>95</v>
      </c>
      <c r="D194" s="28">
        <f t="shared" si="15"/>
        <v>0</v>
      </c>
      <c r="E194" s="29" t="s">
        <v>123</v>
      </c>
      <c r="F194" s="28">
        <f t="shared" si="16"/>
        <v>0</v>
      </c>
      <c r="G194" s="29" t="s">
        <v>88</v>
      </c>
      <c r="H194" s="28">
        <f t="shared" si="17"/>
        <v>0</v>
      </c>
      <c r="I194" s="29">
        <v>13</v>
      </c>
      <c r="J194" s="28">
        <f t="shared" si="18"/>
        <v>3</v>
      </c>
      <c r="K194" s="29" t="s">
        <v>37</v>
      </c>
      <c r="L194" s="28">
        <f t="shared" si="19"/>
        <v>0</v>
      </c>
      <c r="M194" s="29">
        <v>324</v>
      </c>
      <c r="N194" s="28">
        <f t="shared" si="20"/>
        <v>1</v>
      </c>
    </row>
    <row r="195" spans="1:14" x14ac:dyDescent="0.2">
      <c r="A195" s="27" t="s">
        <v>267</v>
      </c>
      <c r="B195" s="26">
        <f t="shared" si="14"/>
        <v>4</v>
      </c>
      <c r="C195" s="29" t="s">
        <v>62</v>
      </c>
      <c r="D195" s="28">
        <f t="shared" si="15"/>
        <v>0</v>
      </c>
      <c r="E195" s="29" t="s">
        <v>95</v>
      </c>
      <c r="F195" s="28">
        <f t="shared" si="16"/>
        <v>0</v>
      </c>
      <c r="G195" s="29" t="s">
        <v>88</v>
      </c>
      <c r="H195" s="28">
        <f t="shared" si="17"/>
        <v>0</v>
      </c>
      <c r="I195" s="29">
        <v>7</v>
      </c>
      <c r="J195" s="28">
        <f t="shared" si="18"/>
        <v>1</v>
      </c>
      <c r="K195" s="29" t="s">
        <v>37</v>
      </c>
      <c r="L195" s="28">
        <f t="shared" si="19"/>
        <v>0</v>
      </c>
      <c r="M195" s="29">
        <v>341</v>
      </c>
      <c r="N195" s="28">
        <f t="shared" si="20"/>
        <v>3</v>
      </c>
    </row>
    <row r="196" spans="1:14" x14ac:dyDescent="0.2">
      <c r="A196" s="27" t="s">
        <v>207</v>
      </c>
      <c r="B196" s="26">
        <f t="shared" si="14"/>
        <v>4</v>
      </c>
      <c r="C196" s="29" t="s">
        <v>95</v>
      </c>
      <c r="D196" s="28">
        <f t="shared" si="15"/>
        <v>0</v>
      </c>
      <c r="E196" s="29" t="s">
        <v>123</v>
      </c>
      <c r="F196" s="28">
        <f t="shared" si="16"/>
        <v>0</v>
      </c>
      <c r="G196" s="29" t="s">
        <v>113</v>
      </c>
      <c r="H196" s="28">
        <f t="shared" si="17"/>
        <v>0</v>
      </c>
      <c r="I196" s="29">
        <v>14</v>
      </c>
      <c r="J196" s="28">
        <f t="shared" si="18"/>
        <v>3</v>
      </c>
      <c r="K196" s="29" t="s">
        <v>37</v>
      </c>
      <c r="L196" s="28">
        <f t="shared" si="19"/>
        <v>0</v>
      </c>
      <c r="M196" s="29">
        <v>333</v>
      </c>
      <c r="N196" s="28">
        <f t="shared" si="20"/>
        <v>1</v>
      </c>
    </row>
    <row r="197" spans="1:14" x14ac:dyDescent="0.2">
      <c r="A197" s="27" t="s">
        <v>218</v>
      </c>
      <c r="B197" s="26">
        <f t="shared" ref="B197:B249" si="21">D197+F197+H197+J197+L197+N197</f>
        <v>4</v>
      </c>
      <c r="C197" s="29" t="s">
        <v>95</v>
      </c>
      <c r="D197" s="28">
        <f t="shared" ref="D197:D249" si="22">IF(C197=C$3, 5,) + IF(AND(C197=E$3, E197=C$3), 2.5, 0)</f>
        <v>0</v>
      </c>
      <c r="E197" s="29" t="s">
        <v>62</v>
      </c>
      <c r="F197" s="28">
        <f t="shared" ref="F197:F249" si="23">IF(E197=E$3,5, 0) + IF(AND(E197=C$3, C197=E$3), 2.5, 0)</f>
        <v>0</v>
      </c>
      <c r="G197" s="29" t="s">
        <v>113</v>
      </c>
      <c r="H197" s="28">
        <f t="shared" ref="H197:H249" si="24">IF(G197=G$3, 5, 0)</f>
        <v>0</v>
      </c>
      <c r="I197" s="29">
        <v>8</v>
      </c>
      <c r="J197" s="28">
        <f t="shared" ref="J197:J249" si="25">IF(I197=I$3, 5, 0) + IF(AND(I197&gt;=(I$3-2), I197&lt;=(I$3+2), I197&lt;&gt;I$3), 3, 0) + IF(AND(I197&gt;=(I$3-5), I197&lt;(I$3-2)), 1, 0) + IF(AND(I197&gt;(I$3+2), I197&lt;=(I$3+5)), 1, 0)</f>
        <v>1</v>
      </c>
      <c r="K197" s="29" t="s">
        <v>37</v>
      </c>
      <c r="L197" s="28">
        <f t="shared" ref="L197:L249" si="26">IF(K197=K$3, 3, 0)</f>
        <v>0</v>
      </c>
      <c r="M197" s="29">
        <v>336</v>
      </c>
      <c r="N197" s="28">
        <f t="shared" ref="N197:N249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3</v>
      </c>
    </row>
    <row r="198" spans="1:14" x14ac:dyDescent="0.2">
      <c r="A198" s="27" t="s">
        <v>188</v>
      </c>
      <c r="B198" s="26">
        <f t="shared" si="21"/>
        <v>4</v>
      </c>
      <c r="C198" s="29" t="s">
        <v>102</v>
      </c>
      <c r="D198" s="28">
        <f t="shared" si="22"/>
        <v>0</v>
      </c>
      <c r="E198" s="29" t="s">
        <v>95</v>
      </c>
      <c r="F198" s="28">
        <f t="shared" si="23"/>
        <v>0</v>
      </c>
      <c r="G198" s="29" t="s">
        <v>113</v>
      </c>
      <c r="H198" s="28">
        <f t="shared" si="24"/>
        <v>0</v>
      </c>
      <c r="I198" s="29">
        <v>21</v>
      </c>
      <c r="J198" s="28">
        <f t="shared" si="25"/>
        <v>0</v>
      </c>
      <c r="K198" s="29" t="s">
        <v>35</v>
      </c>
      <c r="L198" s="28">
        <f t="shared" si="26"/>
        <v>3</v>
      </c>
      <c r="M198" s="29">
        <v>330</v>
      </c>
      <c r="N198" s="28">
        <f t="shared" si="27"/>
        <v>1</v>
      </c>
    </row>
    <row r="199" spans="1:14" x14ac:dyDescent="0.2">
      <c r="A199" s="27" t="s">
        <v>167</v>
      </c>
      <c r="B199" s="26">
        <f t="shared" si="21"/>
        <v>4</v>
      </c>
      <c r="C199" s="29" t="s">
        <v>95</v>
      </c>
      <c r="D199" s="28">
        <f t="shared" si="22"/>
        <v>0</v>
      </c>
      <c r="E199" s="29" t="s">
        <v>88</v>
      </c>
      <c r="F199" s="28">
        <f t="shared" si="23"/>
        <v>0</v>
      </c>
      <c r="G199" s="29" t="s">
        <v>113</v>
      </c>
      <c r="H199" s="28">
        <f t="shared" si="24"/>
        <v>0</v>
      </c>
      <c r="I199" s="29">
        <v>9</v>
      </c>
      <c r="J199" s="28">
        <f t="shared" si="25"/>
        <v>1</v>
      </c>
      <c r="K199" s="29" t="s">
        <v>37</v>
      </c>
      <c r="L199" s="28">
        <f t="shared" si="26"/>
        <v>0</v>
      </c>
      <c r="M199" s="29">
        <v>340</v>
      </c>
      <c r="N199" s="28">
        <f t="shared" si="27"/>
        <v>3</v>
      </c>
    </row>
    <row r="200" spans="1:14" x14ac:dyDescent="0.2">
      <c r="A200" s="27" t="s">
        <v>457</v>
      </c>
      <c r="B200" s="26">
        <f t="shared" si="21"/>
        <v>4</v>
      </c>
      <c r="C200" s="29" t="s">
        <v>102</v>
      </c>
      <c r="D200" s="28">
        <f t="shared" si="22"/>
        <v>0</v>
      </c>
      <c r="E200" s="29" t="s">
        <v>95</v>
      </c>
      <c r="F200" s="28">
        <f t="shared" si="23"/>
        <v>0</v>
      </c>
      <c r="G200" s="29" t="s">
        <v>62</v>
      </c>
      <c r="H200" s="28">
        <f t="shared" si="24"/>
        <v>0</v>
      </c>
      <c r="I200" s="29">
        <v>10</v>
      </c>
      <c r="J200" s="28">
        <f t="shared" si="25"/>
        <v>3</v>
      </c>
      <c r="K200" s="29" t="s">
        <v>37</v>
      </c>
      <c r="L200" s="28">
        <f t="shared" si="26"/>
        <v>0</v>
      </c>
      <c r="M200" s="29">
        <v>312</v>
      </c>
      <c r="N200" s="28">
        <f t="shared" si="27"/>
        <v>1</v>
      </c>
    </row>
    <row r="201" spans="1:14" x14ac:dyDescent="0.2">
      <c r="A201" s="27" t="s">
        <v>202</v>
      </c>
      <c r="B201" s="26">
        <f t="shared" si="21"/>
        <v>4</v>
      </c>
      <c r="C201" s="29" t="s">
        <v>95</v>
      </c>
      <c r="D201" s="28">
        <f t="shared" si="22"/>
        <v>0</v>
      </c>
      <c r="E201" s="29" t="s">
        <v>123</v>
      </c>
      <c r="F201" s="28">
        <f t="shared" si="23"/>
        <v>0</v>
      </c>
      <c r="G201" s="29" t="s">
        <v>113</v>
      </c>
      <c r="H201" s="28">
        <f t="shared" si="24"/>
        <v>0</v>
      </c>
      <c r="I201" s="29">
        <v>11</v>
      </c>
      <c r="J201" s="28">
        <f t="shared" si="25"/>
        <v>3</v>
      </c>
      <c r="K201" s="29" t="s">
        <v>37</v>
      </c>
      <c r="L201" s="28">
        <f t="shared" si="26"/>
        <v>0</v>
      </c>
      <c r="M201" s="29">
        <v>315</v>
      </c>
      <c r="N201" s="28">
        <f t="shared" si="27"/>
        <v>1</v>
      </c>
    </row>
    <row r="202" spans="1:14" x14ac:dyDescent="0.2">
      <c r="A202" s="27" t="s">
        <v>424</v>
      </c>
      <c r="B202" s="26">
        <f t="shared" si="21"/>
        <v>4</v>
      </c>
      <c r="C202" s="29" t="s">
        <v>123</v>
      </c>
      <c r="D202" s="28">
        <f t="shared" si="22"/>
        <v>0</v>
      </c>
      <c r="E202" s="29" t="s">
        <v>88</v>
      </c>
      <c r="F202" s="28">
        <f t="shared" si="23"/>
        <v>0</v>
      </c>
      <c r="G202" s="29" t="s">
        <v>95</v>
      </c>
      <c r="H202" s="28">
        <f t="shared" si="24"/>
        <v>0</v>
      </c>
      <c r="I202" s="29">
        <v>8</v>
      </c>
      <c r="J202" s="28">
        <f t="shared" si="25"/>
        <v>1</v>
      </c>
      <c r="K202" s="29" t="s">
        <v>37</v>
      </c>
      <c r="L202" s="28">
        <f t="shared" si="26"/>
        <v>0</v>
      </c>
      <c r="M202" s="29">
        <v>347</v>
      </c>
      <c r="N202" s="28">
        <f t="shared" si="27"/>
        <v>3</v>
      </c>
    </row>
    <row r="203" spans="1:14" x14ac:dyDescent="0.2">
      <c r="A203" s="27" t="s">
        <v>478</v>
      </c>
      <c r="B203" s="26">
        <f t="shared" si="21"/>
        <v>4</v>
      </c>
      <c r="C203" s="29" t="s">
        <v>95</v>
      </c>
      <c r="D203" s="28">
        <f t="shared" si="22"/>
        <v>0</v>
      </c>
      <c r="E203" s="29" t="s">
        <v>62</v>
      </c>
      <c r="F203" s="28">
        <f t="shared" si="23"/>
        <v>0</v>
      </c>
      <c r="G203" s="29" t="s">
        <v>88</v>
      </c>
      <c r="H203" s="28">
        <f t="shared" si="24"/>
        <v>0</v>
      </c>
      <c r="I203" s="29">
        <v>14</v>
      </c>
      <c r="J203" s="28">
        <f t="shared" si="25"/>
        <v>3</v>
      </c>
      <c r="K203" s="29" t="s">
        <v>37</v>
      </c>
      <c r="L203" s="28">
        <f t="shared" si="26"/>
        <v>0</v>
      </c>
      <c r="M203" s="29">
        <v>330</v>
      </c>
      <c r="N203" s="28">
        <f t="shared" si="27"/>
        <v>1</v>
      </c>
    </row>
    <row r="204" spans="1:14" x14ac:dyDescent="0.2">
      <c r="A204" s="27" t="s">
        <v>228</v>
      </c>
      <c r="B204" s="26">
        <f t="shared" si="21"/>
        <v>4</v>
      </c>
      <c r="C204" s="29" t="s">
        <v>95</v>
      </c>
      <c r="D204" s="28">
        <f t="shared" si="22"/>
        <v>0</v>
      </c>
      <c r="E204" s="29" t="s">
        <v>88</v>
      </c>
      <c r="F204" s="28">
        <f t="shared" si="23"/>
        <v>0</v>
      </c>
      <c r="G204" s="29" t="s">
        <v>62</v>
      </c>
      <c r="H204" s="28">
        <f t="shared" si="24"/>
        <v>0</v>
      </c>
      <c r="I204" s="29">
        <v>10</v>
      </c>
      <c r="J204" s="28">
        <f t="shared" si="25"/>
        <v>3</v>
      </c>
      <c r="K204" s="29" t="s">
        <v>37</v>
      </c>
      <c r="L204" s="28">
        <f t="shared" si="26"/>
        <v>0</v>
      </c>
      <c r="M204" s="29">
        <v>320</v>
      </c>
      <c r="N204" s="28">
        <f t="shared" si="27"/>
        <v>1</v>
      </c>
    </row>
    <row r="205" spans="1:14" x14ac:dyDescent="0.2">
      <c r="A205" s="27" t="s">
        <v>458</v>
      </c>
      <c r="B205" s="26">
        <f t="shared" si="21"/>
        <v>4</v>
      </c>
      <c r="C205" s="29" t="s">
        <v>102</v>
      </c>
      <c r="D205" s="28">
        <f t="shared" si="22"/>
        <v>0</v>
      </c>
      <c r="E205" s="29" t="s">
        <v>95</v>
      </c>
      <c r="F205" s="28">
        <f t="shared" si="23"/>
        <v>0</v>
      </c>
      <c r="G205" s="29" t="s">
        <v>113</v>
      </c>
      <c r="H205" s="28">
        <f t="shared" si="24"/>
        <v>0</v>
      </c>
      <c r="I205" s="29">
        <v>8</v>
      </c>
      <c r="J205" s="28">
        <f t="shared" si="25"/>
        <v>1</v>
      </c>
      <c r="K205" s="29" t="s">
        <v>38</v>
      </c>
      <c r="L205" s="28">
        <f t="shared" si="26"/>
        <v>0</v>
      </c>
      <c r="M205" s="29">
        <v>340</v>
      </c>
      <c r="N205" s="28">
        <f t="shared" si="27"/>
        <v>3</v>
      </c>
    </row>
    <row r="206" spans="1:14" x14ac:dyDescent="0.2">
      <c r="A206" s="27" t="s">
        <v>464</v>
      </c>
      <c r="B206" s="26">
        <f t="shared" si="21"/>
        <v>4</v>
      </c>
      <c r="C206" s="29" t="s">
        <v>102</v>
      </c>
      <c r="D206" s="28">
        <f t="shared" si="22"/>
        <v>0</v>
      </c>
      <c r="E206" s="29" t="s">
        <v>95</v>
      </c>
      <c r="F206" s="28">
        <f t="shared" si="23"/>
        <v>0</v>
      </c>
      <c r="G206" s="29" t="s">
        <v>62</v>
      </c>
      <c r="H206" s="28">
        <f t="shared" si="24"/>
        <v>0</v>
      </c>
      <c r="I206" s="29">
        <v>11</v>
      </c>
      <c r="J206" s="28">
        <f t="shared" si="25"/>
        <v>3</v>
      </c>
      <c r="K206" s="29" t="s">
        <v>37</v>
      </c>
      <c r="L206" s="28">
        <f t="shared" si="26"/>
        <v>0</v>
      </c>
      <c r="M206" s="29">
        <v>323</v>
      </c>
      <c r="N206" s="28">
        <f t="shared" si="27"/>
        <v>1</v>
      </c>
    </row>
    <row r="207" spans="1:14" x14ac:dyDescent="0.2">
      <c r="A207" s="27" t="s">
        <v>461</v>
      </c>
      <c r="B207" s="26">
        <f t="shared" si="21"/>
        <v>4</v>
      </c>
      <c r="C207" s="29" t="s">
        <v>123</v>
      </c>
      <c r="D207" s="28">
        <f t="shared" si="22"/>
        <v>0</v>
      </c>
      <c r="E207" s="29" t="s">
        <v>88</v>
      </c>
      <c r="F207" s="28">
        <f t="shared" si="23"/>
        <v>0</v>
      </c>
      <c r="G207" s="29" t="s">
        <v>113</v>
      </c>
      <c r="H207" s="28">
        <f t="shared" si="24"/>
        <v>0</v>
      </c>
      <c r="I207" s="29">
        <v>13</v>
      </c>
      <c r="J207" s="28">
        <f t="shared" si="25"/>
        <v>3</v>
      </c>
      <c r="K207" s="29" t="s">
        <v>37</v>
      </c>
      <c r="L207" s="28">
        <f t="shared" si="26"/>
        <v>0</v>
      </c>
      <c r="M207" s="29">
        <v>330</v>
      </c>
      <c r="N207" s="28">
        <f t="shared" si="27"/>
        <v>1</v>
      </c>
    </row>
    <row r="208" spans="1:14" x14ac:dyDescent="0.2">
      <c r="A208" s="27" t="s">
        <v>138</v>
      </c>
      <c r="B208" s="26">
        <f t="shared" si="21"/>
        <v>4</v>
      </c>
      <c r="C208" s="29" t="s">
        <v>95</v>
      </c>
      <c r="D208" s="28">
        <f t="shared" si="22"/>
        <v>0</v>
      </c>
      <c r="E208" s="29" t="s">
        <v>113</v>
      </c>
      <c r="F208" s="28">
        <f t="shared" si="23"/>
        <v>0</v>
      </c>
      <c r="G208" s="29" t="s">
        <v>88</v>
      </c>
      <c r="H208" s="28">
        <f t="shared" si="24"/>
        <v>0</v>
      </c>
      <c r="I208" s="29">
        <v>14</v>
      </c>
      <c r="J208" s="28">
        <f t="shared" si="25"/>
        <v>3</v>
      </c>
      <c r="K208" s="29" t="s">
        <v>37</v>
      </c>
      <c r="L208" s="28">
        <f t="shared" si="26"/>
        <v>0</v>
      </c>
      <c r="M208" s="29">
        <v>330</v>
      </c>
      <c r="N208" s="28">
        <f t="shared" si="27"/>
        <v>1</v>
      </c>
    </row>
    <row r="209" spans="1:14" x14ac:dyDescent="0.2">
      <c r="A209" s="27" t="s">
        <v>358</v>
      </c>
      <c r="B209" s="26">
        <f t="shared" si="21"/>
        <v>4</v>
      </c>
      <c r="C209" s="29" t="s">
        <v>123</v>
      </c>
      <c r="D209" s="28">
        <f t="shared" si="22"/>
        <v>0</v>
      </c>
      <c r="E209" s="29" t="s">
        <v>88</v>
      </c>
      <c r="F209" s="28">
        <f t="shared" si="23"/>
        <v>0</v>
      </c>
      <c r="G209" s="29" t="s">
        <v>113</v>
      </c>
      <c r="H209" s="28">
        <f t="shared" si="24"/>
        <v>0</v>
      </c>
      <c r="I209" s="29">
        <v>9</v>
      </c>
      <c r="J209" s="28">
        <f t="shared" si="25"/>
        <v>1</v>
      </c>
      <c r="K209" s="29" t="s">
        <v>37</v>
      </c>
      <c r="L209" s="28">
        <f t="shared" si="26"/>
        <v>0</v>
      </c>
      <c r="M209" s="29">
        <v>346</v>
      </c>
      <c r="N209" s="28">
        <f t="shared" si="27"/>
        <v>3</v>
      </c>
    </row>
    <row r="210" spans="1:14" x14ac:dyDescent="0.2">
      <c r="A210" s="27" t="s">
        <v>252</v>
      </c>
      <c r="B210" s="26">
        <f t="shared" si="21"/>
        <v>4</v>
      </c>
      <c r="C210" s="29" t="s">
        <v>102</v>
      </c>
      <c r="D210" s="28">
        <f t="shared" si="22"/>
        <v>0</v>
      </c>
      <c r="E210" s="29" t="s">
        <v>95</v>
      </c>
      <c r="F210" s="28">
        <f t="shared" si="23"/>
        <v>0</v>
      </c>
      <c r="G210" s="29" t="s">
        <v>113</v>
      </c>
      <c r="H210" s="28">
        <f t="shared" si="24"/>
        <v>0</v>
      </c>
      <c r="I210" s="29">
        <v>13</v>
      </c>
      <c r="J210" s="28">
        <f t="shared" si="25"/>
        <v>3</v>
      </c>
      <c r="K210" s="29" t="s">
        <v>37</v>
      </c>
      <c r="L210" s="28">
        <f t="shared" si="26"/>
        <v>0</v>
      </c>
      <c r="M210" s="29">
        <v>315</v>
      </c>
      <c r="N210" s="28">
        <f t="shared" si="27"/>
        <v>1</v>
      </c>
    </row>
    <row r="211" spans="1:14" x14ac:dyDescent="0.2">
      <c r="A211" s="27" t="s">
        <v>145</v>
      </c>
      <c r="B211" s="26">
        <f t="shared" si="21"/>
        <v>4</v>
      </c>
      <c r="C211" s="29" t="s">
        <v>95</v>
      </c>
      <c r="D211" s="28">
        <f t="shared" si="22"/>
        <v>0</v>
      </c>
      <c r="E211" s="29" t="s">
        <v>123</v>
      </c>
      <c r="F211" s="28">
        <f t="shared" si="23"/>
        <v>0</v>
      </c>
      <c r="G211" s="29" t="s">
        <v>62</v>
      </c>
      <c r="H211" s="28">
        <f t="shared" si="24"/>
        <v>0</v>
      </c>
      <c r="I211" s="29">
        <v>10</v>
      </c>
      <c r="J211" s="28">
        <f t="shared" si="25"/>
        <v>3</v>
      </c>
      <c r="K211" s="29" t="s">
        <v>81</v>
      </c>
      <c r="L211" s="28">
        <f t="shared" si="26"/>
        <v>0</v>
      </c>
      <c r="M211" s="29">
        <v>326</v>
      </c>
      <c r="N211" s="28">
        <f t="shared" si="27"/>
        <v>1</v>
      </c>
    </row>
    <row r="212" spans="1:14" x14ac:dyDescent="0.2">
      <c r="A212" s="27" t="s">
        <v>310</v>
      </c>
      <c r="B212" s="26">
        <f t="shared" si="21"/>
        <v>4</v>
      </c>
      <c r="C212" s="29" t="s">
        <v>123</v>
      </c>
      <c r="D212" s="28">
        <f t="shared" si="22"/>
        <v>0</v>
      </c>
      <c r="E212" s="29" t="s">
        <v>95</v>
      </c>
      <c r="F212" s="28">
        <f t="shared" si="23"/>
        <v>0</v>
      </c>
      <c r="G212" s="29" t="s">
        <v>113</v>
      </c>
      <c r="H212" s="28">
        <f t="shared" si="24"/>
        <v>0</v>
      </c>
      <c r="I212" s="29">
        <v>10</v>
      </c>
      <c r="J212" s="28">
        <f t="shared" si="25"/>
        <v>3</v>
      </c>
      <c r="K212" s="29" t="s">
        <v>37</v>
      </c>
      <c r="L212" s="28">
        <f t="shared" si="26"/>
        <v>0</v>
      </c>
      <c r="M212" s="29">
        <v>318</v>
      </c>
      <c r="N212" s="28">
        <f t="shared" si="27"/>
        <v>1</v>
      </c>
    </row>
    <row r="213" spans="1:14" x14ac:dyDescent="0.2">
      <c r="A213" s="27" t="s">
        <v>378</v>
      </c>
      <c r="B213" s="26">
        <f t="shared" si="21"/>
        <v>4</v>
      </c>
      <c r="C213" s="29" t="s">
        <v>102</v>
      </c>
      <c r="D213" s="28">
        <f t="shared" si="22"/>
        <v>0</v>
      </c>
      <c r="E213" s="29" t="s">
        <v>95</v>
      </c>
      <c r="F213" s="28">
        <f t="shared" si="23"/>
        <v>0</v>
      </c>
      <c r="G213" s="29" t="s">
        <v>62</v>
      </c>
      <c r="H213" s="28">
        <f t="shared" si="24"/>
        <v>0</v>
      </c>
      <c r="I213" s="29">
        <v>10</v>
      </c>
      <c r="J213" s="28">
        <f t="shared" si="25"/>
        <v>3</v>
      </c>
      <c r="K213" s="29" t="s">
        <v>37</v>
      </c>
      <c r="L213" s="28">
        <f t="shared" si="26"/>
        <v>0</v>
      </c>
      <c r="M213" s="29">
        <v>320</v>
      </c>
      <c r="N213" s="28">
        <f t="shared" si="27"/>
        <v>1</v>
      </c>
    </row>
    <row r="214" spans="1:14" x14ac:dyDescent="0.2">
      <c r="A214" s="27" t="s">
        <v>307</v>
      </c>
      <c r="B214" s="26">
        <f t="shared" si="21"/>
        <v>4</v>
      </c>
      <c r="C214" s="29" t="s">
        <v>102</v>
      </c>
      <c r="D214" s="28">
        <f t="shared" si="22"/>
        <v>0</v>
      </c>
      <c r="E214" s="29" t="s">
        <v>95</v>
      </c>
      <c r="F214" s="28">
        <f t="shared" si="23"/>
        <v>0</v>
      </c>
      <c r="G214" s="29" t="s">
        <v>113</v>
      </c>
      <c r="H214" s="28">
        <f t="shared" si="24"/>
        <v>0</v>
      </c>
      <c r="I214" s="29">
        <v>10</v>
      </c>
      <c r="J214" s="28">
        <f t="shared" si="25"/>
        <v>3</v>
      </c>
      <c r="K214" s="29" t="s">
        <v>37</v>
      </c>
      <c r="L214" s="28">
        <f t="shared" si="26"/>
        <v>0</v>
      </c>
      <c r="M214" s="29">
        <v>321</v>
      </c>
      <c r="N214" s="28">
        <f t="shared" si="27"/>
        <v>1</v>
      </c>
    </row>
    <row r="215" spans="1:14" x14ac:dyDescent="0.2">
      <c r="A215" s="27" t="s">
        <v>351</v>
      </c>
      <c r="B215" s="26">
        <f t="shared" si="21"/>
        <v>4</v>
      </c>
      <c r="C215" s="29" t="s">
        <v>102</v>
      </c>
      <c r="D215" s="28">
        <f t="shared" si="22"/>
        <v>0</v>
      </c>
      <c r="E215" s="29" t="s">
        <v>95</v>
      </c>
      <c r="F215" s="28">
        <f t="shared" si="23"/>
        <v>0</v>
      </c>
      <c r="G215" s="29" t="s">
        <v>62</v>
      </c>
      <c r="H215" s="28">
        <f t="shared" si="24"/>
        <v>0</v>
      </c>
      <c r="I215" s="29">
        <v>11</v>
      </c>
      <c r="J215" s="28">
        <f t="shared" si="25"/>
        <v>3</v>
      </c>
      <c r="K215" s="29" t="s">
        <v>37</v>
      </c>
      <c r="L215" s="28">
        <f t="shared" si="26"/>
        <v>0</v>
      </c>
      <c r="M215" s="29">
        <v>331</v>
      </c>
      <c r="N215" s="28">
        <f t="shared" si="27"/>
        <v>1</v>
      </c>
    </row>
    <row r="216" spans="1:14" x14ac:dyDescent="0.2">
      <c r="A216" s="27" t="s">
        <v>342</v>
      </c>
      <c r="B216" s="26">
        <f t="shared" si="21"/>
        <v>4</v>
      </c>
      <c r="C216" s="29" t="s">
        <v>95</v>
      </c>
      <c r="D216" s="28">
        <f t="shared" si="22"/>
        <v>0</v>
      </c>
      <c r="E216" s="29" t="s">
        <v>123</v>
      </c>
      <c r="F216" s="28">
        <f t="shared" si="23"/>
        <v>0</v>
      </c>
      <c r="G216" s="29" t="s">
        <v>113</v>
      </c>
      <c r="H216" s="28">
        <f t="shared" si="24"/>
        <v>0</v>
      </c>
      <c r="I216" s="29">
        <v>8</v>
      </c>
      <c r="J216" s="28">
        <f t="shared" si="25"/>
        <v>1</v>
      </c>
      <c r="K216" s="29" t="s">
        <v>37</v>
      </c>
      <c r="L216" s="28">
        <f t="shared" si="26"/>
        <v>0</v>
      </c>
      <c r="M216" s="29">
        <v>335</v>
      </c>
      <c r="N216" s="28">
        <f t="shared" si="27"/>
        <v>3</v>
      </c>
    </row>
    <row r="217" spans="1:14" x14ac:dyDescent="0.2">
      <c r="A217" s="27" t="s">
        <v>363</v>
      </c>
      <c r="B217" s="26">
        <f t="shared" si="21"/>
        <v>4</v>
      </c>
      <c r="C217" s="29" t="s">
        <v>102</v>
      </c>
      <c r="D217" s="28">
        <f t="shared" si="22"/>
        <v>0</v>
      </c>
      <c r="E217" s="29" t="s">
        <v>95</v>
      </c>
      <c r="F217" s="28">
        <f t="shared" si="23"/>
        <v>0</v>
      </c>
      <c r="G217" s="29" t="s">
        <v>113</v>
      </c>
      <c r="H217" s="28">
        <f t="shared" si="24"/>
        <v>0</v>
      </c>
      <c r="I217" s="29">
        <v>11</v>
      </c>
      <c r="J217" s="28">
        <f t="shared" si="25"/>
        <v>3</v>
      </c>
      <c r="K217" s="29" t="s">
        <v>37</v>
      </c>
      <c r="L217" s="28">
        <f t="shared" si="26"/>
        <v>0</v>
      </c>
      <c r="M217" s="29">
        <v>330</v>
      </c>
      <c r="N217" s="28">
        <f t="shared" si="27"/>
        <v>1</v>
      </c>
    </row>
    <row r="218" spans="1:14" x14ac:dyDescent="0.2">
      <c r="A218" s="27" t="s">
        <v>322</v>
      </c>
      <c r="B218" s="26">
        <f t="shared" si="21"/>
        <v>4</v>
      </c>
      <c r="C218" s="29" t="s">
        <v>102</v>
      </c>
      <c r="D218" s="28">
        <f t="shared" si="22"/>
        <v>0</v>
      </c>
      <c r="E218" s="29" t="s">
        <v>95</v>
      </c>
      <c r="F218" s="28">
        <f t="shared" si="23"/>
        <v>0</v>
      </c>
      <c r="G218" s="29" t="s">
        <v>62</v>
      </c>
      <c r="H218" s="28">
        <f t="shared" si="24"/>
        <v>0</v>
      </c>
      <c r="I218" s="29">
        <v>11</v>
      </c>
      <c r="J218" s="28">
        <f t="shared" si="25"/>
        <v>3</v>
      </c>
      <c r="K218" s="29" t="s">
        <v>37</v>
      </c>
      <c r="L218" s="28">
        <f t="shared" si="26"/>
        <v>0</v>
      </c>
      <c r="M218" s="29">
        <v>330</v>
      </c>
      <c r="N218" s="28">
        <f t="shared" si="27"/>
        <v>1</v>
      </c>
    </row>
    <row r="219" spans="1:14" x14ac:dyDescent="0.2">
      <c r="A219" s="27" t="s">
        <v>502</v>
      </c>
      <c r="B219" s="26">
        <f t="shared" si="21"/>
        <v>4</v>
      </c>
      <c r="C219" s="29" t="s">
        <v>95</v>
      </c>
      <c r="D219" s="28">
        <f t="shared" si="22"/>
        <v>0</v>
      </c>
      <c r="E219" s="29" t="s">
        <v>62</v>
      </c>
      <c r="F219" s="28">
        <f t="shared" si="23"/>
        <v>0</v>
      </c>
      <c r="G219" s="29" t="s">
        <v>113</v>
      </c>
      <c r="H219" s="28">
        <f t="shared" si="24"/>
        <v>0</v>
      </c>
      <c r="I219" s="29">
        <v>14</v>
      </c>
      <c r="J219" s="28">
        <f t="shared" si="25"/>
        <v>3</v>
      </c>
      <c r="K219" s="29" t="s">
        <v>37</v>
      </c>
      <c r="L219" s="28">
        <f t="shared" si="26"/>
        <v>0</v>
      </c>
      <c r="M219" s="29">
        <v>330</v>
      </c>
      <c r="N219" s="28">
        <f t="shared" si="27"/>
        <v>1</v>
      </c>
    </row>
    <row r="220" spans="1:14" x14ac:dyDescent="0.2">
      <c r="A220" s="27" t="s">
        <v>388</v>
      </c>
      <c r="B220" s="26">
        <f t="shared" si="21"/>
        <v>4</v>
      </c>
      <c r="C220" s="29" t="s">
        <v>102</v>
      </c>
      <c r="D220" s="28">
        <f t="shared" si="22"/>
        <v>0</v>
      </c>
      <c r="E220" s="29" t="s">
        <v>95</v>
      </c>
      <c r="F220" s="28">
        <f t="shared" si="23"/>
        <v>0</v>
      </c>
      <c r="G220" s="29" t="s">
        <v>113</v>
      </c>
      <c r="H220" s="28">
        <f t="shared" si="24"/>
        <v>0</v>
      </c>
      <c r="I220" s="29">
        <v>11</v>
      </c>
      <c r="J220" s="28">
        <f t="shared" si="25"/>
        <v>3</v>
      </c>
      <c r="K220" s="29" t="s">
        <v>37</v>
      </c>
      <c r="L220" s="28">
        <f t="shared" si="26"/>
        <v>0</v>
      </c>
      <c r="M220" s="29">
        <v>320</v>
      </c>
      <c r="N220" s="28">
        <f t="shared" si="27"/>
        <v>1</v>
      </c>
    </row>
    <row r="221" spans="1:14" x14ac:dyDescent="0.2">
      <c r="A221" s="27" t="s">
        <v>412</v>
      </c>
      <c r="B221" s="26">
        <f t="shared" si="21"/>
        <v>4</v>
      </c>
      <c r="C221" s="29" t="s">
        <v>102</v>
      </c>
      <c r="D221" s="28">
        <f t="shared" si="22"/>
        <v>0</v>
      </c>
      <c r="E221" s="29" t="s">
        <v>95</v>
      </c>
      <c r="F221" s="28">
        <f t="shared" si="23"/>
        <v>0</v>
      </c>
      <c r="G221" s="29" t="s">
        <v>88</v>
      </c>
      <c r="H221" s="28">
        <f t="shared" si="24"/>
        <v>0</v>
      </c>
      <c r="I221" s="29">
        <v>8</v>
      </c>
      <c r="J221" s="28">
        <f t="shared" si="25"/>
        <v>1</v>
      </c>
      <c r="K221" s="29" t="s">
        <v>37</v>
      </c>
      <c r="L221" s="28">
        <f t="shared" si="26"/>
        <v>0</v>
      </c>
      <c r="M221" s="29">
        <v>345</v>
      </c>
      <c r="N221" s="28">
        <f t="shared" si="27"/>
        <v>3</v>
      </c>
    </row>
    <row r="222" spans="1:14" x14ac:dyDescent="0.2">
      <c r="A222" s="27" t="s">
        <v>242</v>
      </c>
      <c r="B222" s="26">
        <f t="shared" si="21"/>
        <v>4</v>
      </c>
      <c r="C222" s="29" t="s">
        <v>95</v>
      </c>
      <c r="D222" s="28">
        <f t="shared" si="22"/>
        <v>0</v>
      </c>
      <c r="E222" s="29" t="s">
        <v>95</v>
      </c>
      <c r="F222" s="28">
        <f t="shared" si="23"/>
        <v>0</v>
      </c>
      <c r="G222" s="29" t="s">
        <v>113</v>
      </c>
      <c r="H222" s="28">
        <f t="shared" si="24"/>
        <v>0</v>
      </c>
      <c r="I222" s="29">
        <v>11</v>
      </c>
      <c r="J222" s="28">
        <f t="shared" si="25"/>
        <v>3</v>
      </c>
      <c r="K222" s="29" t="s">
        <v>37</v>
      </c>
      <c r="L222" s="28">
        <f t="shared" si="26"/>
        <v>0</v>
      </c>
      <c r="M222" s="29">
        <v>333</v>
      </c>
      <c r="N222" s="28">
        <f t="shared" si="27"/>
        <v>1</v>
      </c>
    </row>
    <row r="223" spans="1:14" x14ac:dyDescent="0.2">
      <c r="A223" s="27" t="s">
        <v>434</v>
      </c>
      <c r="B223" s="26">
        <f t="shared" si="21"/>
        <v>3</v>
      </c>
      <c r="C223" s="29" t="s">
        <v>95</v>
      </c>
      <c r="D223" s="28">
        <f t="shared" si="22"/>
        <v>0</v>
      </c>
      <c r="E223" s="29" t="s">
        <v>88</v>
      </c>
      <c r="F223" s="28">
        <f t="shared" si="23"/>
        <v>0</v>
      </c>
      <c r="G223" s="29" t="s">
        <v>113</v>
      </c>
      <c r="H223" s="28">
        <f t="shared" si="24"/>
        <v>0</v>
      </c>
      <c r="I223" s="29">
        <v>10</v>
      </c>
      <c r="J223" s="28">
        <f t="shared" si="25"/>
        <v>3</v>
      </c>
      <c r="K223" s="29" t="s">
        <v>38</v>
      </c>
      <c r="L223" s="28">
        <f t="shared" si="26"/>
        <v>0</v>
      </c>
      <c r="M223" s="29">
        <v>294</v>
      </c>
      <c r="N223" s="28">
        <f t="shared" si="27"/>
        <v>0</v>
      </c>
    </row>
    <row r="224" spans="1:14" x14ac:dyDescent="0.2">
      <c r="A224" s="27" t="s">
        <v>393</v>
      </c>
      <c r="B224" s="26">
        <f t="shared" si="21"/>
        <v>3</v>
      </c>
      <c r="C224" s="29" t="s">
        <v>102</v>
      </c>
      <c r="D224" s="28">
        <f t="shared" si="22"/>
        <v>0</v>
      </c>
      <c r="E224" s="29" t="s">
        <v>123</v>
      </c>
      <c r="F224" s="28">
        <f t="shared" si="23"/>
        <v>0</v>
      </c>
      <c r="G224" s="29" t="s">
        <v>88</v>
      </c>
      <c r="H224" s="28">
        <f t="shared" si="24"/>
        <v>0</v>
      </c>
      <c r="I224" s="29">
        <v>11</v>
      </c>
      <c r="J224" s="28">
        <f t="shared" si="25"/>
        <v>3</v>
      </c>
      <c r="K224" s="29" t="s">
        <v>37</v>
      </c>
      <c r="L224" s="28">
        <f t="shared" si="26"/>
        <v>0</v>
      </c>
      <c r="M224" s="29">
        <v>285</v>
      </c>
      <c r="N224" s="28">
        <f t="shared" si="27"/>
        <v>0</v>
      </c>
    </row>
    <row r="225" spans="1:14" x14ac:dyDescent="0.2">
      <c r="A225" s="27" t="s">
        <v>179</v>
      </c>
      <c r="B225" s="26">
        <f t="shared" si="21"/>
        <v>3</v>
      </c>
      <c r="C225" s="29" t="s">
        <v>95</v>
      </c>
      <c r="D225" s="28">
        <f t="shared" si="22"/>
        <v>0</v>
      </c>
      <c r="E225" s="29" t="s">
        <v>62</v>
      </c>
      <c r="F225" s="28">
        <f t="shared" si="23"/>
        <v>0</v>
      </c>
      <c r="G225" s="29" t="s">
        <v>88</v>
      </c>
      <c r="H225" s="28">
        <f t="shared" si="24"/>
        <v>0</v>
      </c>
      <c r="I225" s="29">
        <v>10</v>
      </c>
      <c r="J225" s="28">
        <f t="shared" si="25"/>
        <v>3</v>
      </c>
      <c r="K225" s="29" t="s">
        <v>37</v>
      </c>
      <c r="L225" s="28">
        <f t="shared" si="26"/>
        <v>0</v>
      </c>
      <c r="M225" s="29">
        <v>305</v>
      </c>
      <c r="N225" s="28">
        <f t="shared" si="27"/>
        <v>0</v>
      </c>
    </row>
    <row r="226" spans="1:14" x14ac:dyDescent="0.2">
      <c r="A226" s="27" t="s">
        <v>422</v>
      </c>
      <c r="B226" s="26">
        <f t="shared" si="21"/>
        <v>2</v>
      </c>
      <c r="C226" s="29" t="s">
        <v>102</v>
      </c>
      <c r="D226" s="28">
        <f t="shared" si="22"/>
        <v>0</v>
      </c>
      <c r="E226" s="29" t="s">
        <v>95</v>
      </c>
      <c r="F226" s="28">
        <f t="shared" si="23"/>
        <v>0</v>
      </c>
      <c r="G226" s="29" t="s">
        <v>88</v>
      </c>
      <c r="H226" s="28">
        <f t="shared" si="24"/>
        <v>0</v>
      </c>
      <c r="I226" s="29">
        <v>8</v>
      </c>
      <c r="J226" s="28">
        <f t="shared" si="25"/>
        <v>1</v>
      </c>
      <c r="K226" s="29" t="s">
        <v>37</v>
      </c>
      <c r="L226" s="28">
        <f t="shared" si="26"/>
        <v>0</v>
      </c>
      <c r="M226" s="29">
        <v>333</v>
      </c>
      <c r="N226" s="28">
        <f t="shared" si="27"/>
        <v>1</v>
      </c>
    </row>
    <row r="227" spans="1:14" x14ac:dyDescent="0.2">
      <c r="A227" s="27" t="s">
        <v>186</v>
      </c>
      <c r="B227" s="26">
        <f t="shared" si="21"/>
        <v>2</v>
      </c>
      <c r="C227" s="29" t="s">
        <v>95</v>
      </c>
      <c r="D227" s="28">
        <f t="shared" si="22"/>
        <v>0</v>
      </c>
      <c r="E227" s="29" t="s">
        <v>62</v>
      </c>
      <c r="F227" s="28">
        <f t="shared" si="23"/>
        <v>0</v>
      </c>
      <c r="G227" s="29" t="s">
        <v>113</v>
      </c>
      <c r="H227" s="28">
        <f t="shared" si="24"/>
        <v>0</v>
      </c>
      <c r="I227" s="29">
        <v>9</v>
      </c>
      <c r="J227" s="28">
        <f t="shared" si="25"/>
        <v>1</v>
      </c>
      <c r="K227" s="29" t="s">
        <v>38</v>
      </c>
      <c r="L227" s="28">
        <f t="shared" si="26"/>
        <v>0</v>
      </c>
      <c r="M227" s="29">
        <v>310</v>
      </c>
      <c r="N227" s="28">
        <f t="shared" si="27"/>
        <v>1</v>
      </c>
    </row>
    <row r="228" spans="1:14" x14ac:dyDescent="0.2">
      <c r="A228" s="27" t="s">
        <v>262</v>
      </c>
      <c r="B228" s="26">
        <f t="shared" si="21"/>
        <v>2</v>
      </c>
      <c r="C228" s="29" t="s">
        <v>95</v>
      </c>
      <c r="D228" s="28">
        <f t="shared" si="22"/>
        <v>0</v>
      </c>
      <c r="E228" s="29" t="s">
        <v>88</v>
      </c>
      <c r="F228" s="28">
        <f t="shared" si="23"/>
        <v>0</v>
      </c>
      <c r="G228" s="29" t="s">
        <v>113</v>
      </c>
      <c r="H228" s="28">
        <f t="shared" si="24"/>
        <v>0</v>
      </c>
      <c r="I228" s="29">
        <v>9</v>
      </c>
      <c r="J228" s="28">
        <f t="shared" si="25"/>
        <v>1</v>
      </c>
      <c r="K228" s="29" t="s">
        <v>37</v>
      </c>
      <c r="L228" s="28">
        <f t="shared" si="26"/>
        <v>0</v>
      </c>
      <c r="M228" s="29">
        <v>327</v>
      </c>
      <c r="N228" s="28">
        <f t="shared" si="27"/>
        <v>1</v>
      </c>
    </row>
    <row r="229" spans="1:14" x14ac:dyDescent="0.2">
      <c r="A229" s="27" t="s">
        <v>194</v>
      </c>
      <c r="B229" s="26">
        <f t="shared" si="21"/>
        <v>2</v>
      </c>
      <c r="C229" s="29" t="s">
        <v>102</v>
      </c>
      <c r="D229" s="28">
        <f t="shared" si="22"/>
        <v>0</v>
      </c>
      <c r="E229" s="29" t="s">
        <v>123</v>
      </c>
      <c r="F229" s="28">
        <f t="shared" si="23"/>
        <v>0</v>
      </c>
      <c r="G229" s="29" t="s">
        <v>88</v>
      </c>
      <c r="H229" s="28">
        <f t="shared" si="24"/>
        <v>0</v>
      </c>
      <c r="I229" s="29">
        <v>8</v>
      </c>
      <c r="J229" s="28">
        <f t="shared" si="25"/>
        <v>1</v>
      </c>
      <c r="K229" s="29" t="s">
        <v>38</v>
      </c>
      <c r="L229" s="28">
        <f t="shared" si="26"/>
        <v>0</v>
      </c>
      <c r="M229" s="29">
        <v>310</v>
      </c>
      <c r="N229" s="28">
        <f t="shared" si="27"/>
        <v>1</v>
      </c>
    </row>
    <row r="230" spans="1:14" x14ac:dyDescent="0.2">
      <c r="A230" s="27" t="s">
        <v>235</v>
      </c>
      <c r="B230" s="26">
        <f t="shared" si="21"/>
        <v>2</v>
      </c>
      <c r="C230" s="29" t="s">
        <v>102</v>
      </c>
      <c r="D230" s="28">
        <f t="shared" si="22"/>
        <v>0</v>
      </c>
      <c r="E230" s="29" t="s">
        <v>113</v>
      </c>
      <c r="F230" s="28">
        <f t="shared" si="23"/>
        <v>0</v>
      </c>
      <c r="G230" s="29" t="s">
        <v>88</v>
      </c>
      <c r="H230" s="28">
        <f t="shared" si="24"/>
        <v>0</v>
      </c>
      <c r="I230" s="29">
        <v>15</v>
      </c>
      <c r="J230" s="28">
        <f t="shared" si="25"/>
        <v>1</v>
      </c>
      <c r="K230" s="29" t="s">
        <v>38</v>
      </c>
      <c r="L230" s="28">
        <f t="shared" si="26"/>
        <v>0</v>
      </c>
      <c r="M230" s="29">
        <v>321</v>
      </c>
      <c r="N230" s="28">
        <f t="shared" si="27"/>
        <v>1</v>
      </c>
    </row>
    <row r="231" spans="1:14" x14ac:dyDescent="0.2">
      <c r="A231" s="27" t="s">
        <v>328</v>
      </c>
      <c r="B231" s="26">
        <f t="shared" si="21"/>
        <v>2</v>
      </c>
      <c r="C231" s="29" t="s">
        <v>102</v>
      </c>
      <c r="D231" s="28">
        <f t="shared" si="22"/>
        <v>0</v>
      </c>
      <c r="E231" s="29" t="s">
        <v>95</v>
      </c>
      <c r="F231" s="28">
        <f t="shared" si="23"/>
        <v>0</v>
      </c>
      <c r="G231" s="29" t="s">
        <v>113</v>
      </c>
      <c r="H231" s="28">
        <f t="shared" si="24"/>
        <v>0</v>
      </c>
      <c r="I231" s="29">
        <v>8</v>
      </c>
      <c r="J231" s="28">
        <f t="shared" si="25"/>
        <v>1</v>
      </c>
      <c r="K231" s="29" t="s">
        <v>37</v>
      </c>
      <c r="L231" s="28">
        <f t="shared" si="26"/>
        <v>0</v>
      </c>
      <c r="M231" s="29">
        <v>315</v>
      </c>
      <c r="N231" s="28">
        <f t="shared" si="27"/>
        <v>1</v>
      </c>
    </row>
    <row r="232" spans="1:14" x14ac:dyDescent="0.2">
      <c r="A232" s="27" t="s">
        <v>241</v>
      </c>
      <c r="B232" s="26">
        <f t="shared" si="21"/>
        <v>2</v>
      </c>
      <c r="C232" s="29" t="s">
        <v>95</v>
      </c>
      <c r="D232" s="28">
        <f t="shared" si="22"/>
        <v>0</v>
      </c>
      <c r="E232" s="29" t="s">
        <v>123</v>
      </c>
      <c r="F232" s="28">
        <f t="shared" si="23"/>
        <v>0</v>
      </c>
      <c r="G232" s="29" t="s">
        <v>113</v>
      </c>
      <c r="H232" s="28">
        <f t="shared" si="24"/>
        <v>0</v>
      </c>
      <c r="I232" s="29">
        <v>9</v>
      </c>
      <c r="J232" s="28">
        <f t="shared" si="25"/>
        <v>1</v>
      </c>
      <c r="K232" s="29" t="s">
        <v>37</v>
      </c>
      <c r="L232" s="28">
        <f t="shared" si="26"/>
        <v>0</v>
      </c>
      <c r="M232" s="29">
        <v>326</v>
      </c>
      <c r="N232" s="28">
        <f t="shared" si="27"/>
        <v>1</v>
      </c>
    </row>
    <row r="233" spans="1:14" x14ac:dyDescent="0.2">
      <c r="A233" s="27" t="s">
        <v>241</v>
      </c>
      <c r="B233" s="26">
        <f t="shared" si="21"/>
        <v>2</v>
      </c>
      <c r="C233" s="29" t="s">
        <v>95</v>
      </c>
      <c r="D233" s="28">
        <f t="shared" si="22"/>
        <v>0</v>
      </c>
      <c r="E233" s="29" t="s">
        <v>123</v>
      </c>
      <c r="F233" s="28">
        <f t="shared" si="23"/>
        <v>0</v>
      </c>
      <c r="G233" s="29" t="s">
        <v>113</v>
      </c>
      <c r="H233" s="28">
        <f t="shared" si="24"/>
        <v>0</v>
      </c>
      <c r="I233" s="29">
        <v>9</v>
      </c>
      <c r="J233" s="28">
        <f t="shared" si="25"/>
        <v>1</v>
      </c>
      <c r="K233" s="29" t="s">
        <v>37</v>
      </c>
      <c r="L233" s="28">
        <f t="shared" si="26"/>
        <v>0</v>
      </c>
      <c r="M233" s="29">
        <v>327</v>
      </c>
      <c r="N233" s="28">
        <f t="shared" si="27"/>
        <v>1</v>
      </c>
    </row>
    <row r="234" spans="1:14" x14ac:dyDescent="0.2">
      <c r="A234" s="27" t="s">
        <v>447</v>
      </c>
      <c r="B234" s="26">
        <f t="shared" si="21"/>
        <v>2</v>
      </c>
      <c r="C234" s="29" t="s">
        <v>102</v>
      </c>
      <c r="D234" s="28">
        <f t="shared" si="22"/>
        <v>0</v>
      </c>
      <c r="E234" s="29" t="s">
        <v>95</v>
      </c>
      <c r="F234" s="28">
        <f t="shared" si="23"/>
        <v>0</v>
      </c>
      <c r="G234" s="29" t="s">
        <v>113</v>
      </c>
      <c r="H234" s="28">
        <f t="shared" si="24"/>
        <v>0</v>
      </c>
      <c r="I234" s="29">
        <v>9</v>
      </c>
      <c r="J234" s="28">
        <f t="shared" si="25"/>
        <v>1</v>
      </c>
      <c r="K234" s="29" t="s">
        <v>37</v>
      </c>
      <c r="L234" s="28">
        <f t="shared" si="26"/>
        <v>0</v>
      </c>
      <c r="M234" s="29">
        <v>321</v>
      </c>
      <c r="N234" s="28">
        <f t="shared" si="27"/>
        <v>1</v>
      </c>
    </row>
    <row r="235" spans="1:14" x14ac:dyDescent="0.2">
      <c r="A235" s="27" t="s">
        <v>317</v>
      </c>
      <c r="B235" s="26">
        <f t="shared" si="21"/>
        <v>2</v>
      </c>
      <c r="C235" s="29" t="s">
        <v>102</v>
      </c>
      <c r="D235" s="28">
        <f t="shared" si="22"/>
        <v>0</v>
      </c>
      <c r="E235" s="29" t="s">
        <v>113</v>
      </c>
      <c r="F235" s="28">
        <f t="shared" si="23"/>
        <v>0</v>
      </c>
      <c r="G235" s="29" t="s">
        <v>62</v>
      </c>
      <c r="H235" s="28">
        <f t="shared" si="24"/>
        <v>0</v>
      </c>
      <c r="I235" s="29">
        <v>15</v>
      </c>
      <c r="J235" s="28">
        <f t="shared" si="25"/>
        <v>1</v>
      </c>
      <c r="K235" s="29" t="s">
        <v>37</v>
      </c>
      <c r="L235" s="28">
        <f t="shared" si="26"/>
        <v>0</v>
      </c>
      <c r="M235" s="29">
        <v>317</v>
      </c>
      <c r="N235" s="28">
        <f t="shared" si="27"/>
        <v>1</v>
      </c>
    </row>
    <row r="236" spans="1:14" x14ac:dyDescent="0.2">
      <c r="A236" s="27" t="s">
        <v>384</v>
      </c>
      <c r="B236" s="26">
        <f t="shared" si="21"/>
        <v>2</v>
      </c>
      <c r="C236" s="29" t="s">
        <v>102</v>
      </c>
      <c r="D236" s="28">
        <f t="shared" si="22"/>
        <v>0</v>
      </c>
      <c r="E236" s="29" t="s">
        <v>95</v>
      </c>
      <c r="F236" s="28">
        <f t="shared" si="23"/>
        <v>0</v>
      </c>
      <c r="G236" s="29" t="s">
        <v>113</v>
      </c>
      <c r="H236" s="28">
        <f t="shared" si="24"/>
        <v>0</v>
      </c>
      <c r="I236" s="29">
        <v>9</v>
      </c>
      <c r="J236" s="28">
        <f t="shared" si="25"/>
        <v>1</v>
      </c>
      <c r="K236" s="29" t="s">
        <v>37</v>
      </c>
      <c r="L236" s="28">
        <f t="shared" si="26"/>
        <v>0</v>
      </c>
      <c r="M236" s="29">
        <v>325</v>
      </c>
      <c r="N236" s="28">
        <f t="shared" si="27"/>
        <v>1</v>
      </c>
    </row>
    <row r="237" spans="1:14" x14ac:dyDescent="0.2">
      <c r="A237" s="27" t="s">
        <v>294</v>
      </c>
      <c r="B237" s="26">
        <f t="shared" si="21"/>
        <v>2</v>
      </c>
      <c r="C237" s="29" t="s">
        <v>102</v>
      </c>
      <c r="D237" s="28">
        <f t="shared" si="22"/>
        <v>0</v>
      </c>
      <c r="E237" s="29" t="s">
        <v>95</v>
      </c>
      <c r="F237" s="28">
        <f t="shared" si="23"/>
        <v>0</v>
      </c>
      <c r="G237" s="29" t="s">
        <v>88</v>
      </c>
      <c r="H237" s="28">
        <f t="shared" si="24"/>
        <v>0</v>
      </c>
      <c r="I237" s="29">
        <v>8</v>
      </c>
      <c r="J237" s="28">
        <f t="shared" si="25"/>
        <v>1</v>
      </c>
      <c r="K237" s="29" t="s">
        <v>37</v>
      </c>
      <c r="L237" s="28">
        <f t="shared" si="26"/>
        <v>0</v>
      </c>
      <c r="M237" s="29">
        <v>327</v>
      </c>
      <c r="N237" s="28">
        <f t="shared" si="27"/>
        <v>1</v>
      </c>
    </row>
    <row r="238" spans="1:14" x14ac:dyDescent="0.2">
      <c r="A238" s="27" t="s">
        <v>382</v>
      </c>
      <c r="B238" s="26">
        <f t="shared" si="21"/>
        <v>2</v>
      </c>
      <c r="C238" s="29" t="s">
        <v>102</v>
      </c>
      <c r="D238" s="28">
        <f t="shared" si="22"/>
        <v>0</v>
      </c>
      <c r="E238" s="29" t="s">
        <v>95</v>
      </c>
      <c r="F238" s="28">
        <f t="shared" si="23"/>
        <v>0</v>
      </c>
      <c r="G238" s="29" t="s">
        <v>88</v>
      </c>
      <c r="H238" s="28">
        <f t="shared" si="24"/>
        <v>0</v>
      </c>
      <c r="I238" s="29">
        <v>8</v>
      </c>
      <c r="J238" s="28">
        <f t="shared" si="25"/>
        <v>1</v>
      </c>
      <c r="K238" s="29" t="s">
        <v>37</v>
      </c>
      <c r="L238" s="28">
        <f t="shared" si="26"/>
        <v>0</v>
      </c>
      <c r="M238" s="29">
        <v>330</v>
      </c>
      <c r="N238" s="28">
        <f t="shared" si="27"/>
        <v>1</v>
      </c>
    </row>
    <row r="239" spans="1:14" x14ac:dyDescent="0.2">
      <c r="A239" s="27" t="s">
        <v>319</v>
      </c>
      <c r="B239" s="26">
        <f t="shared" si="21"/>
        <v>2</v>
      </c>
      <c r="C239" s="29" t="s">
        <v>102</v>
      </c>
      <c r="D239" s="28">
        <f t="shared" si="22"/>
        <v>0</v>
      </c>
      <c r="E239" s="29" t="s">
        <v>95</v>
      </c>
      <c r="F239" s="28">
        <f t="shared" si="23"/>
        <v>0</v>
      </c>
      <c r="G239" s="29" t="s">
        <v>113</v>
      </c>
      <c r="H239" s="28">
        <f t="shared" si="24"/>
        <v>0</v>
      </c>
      <c r="I239" s="29">
        <v>9</v>
      </c>
      <c r="J239" s="28">
        <f t="shared" si="25"/>
        <v>1</v>
      </c>
      <c r="K239" s="29" t="s">
        <v>37</v>
      </c>
      <c r="L239" s="28">
        <f t="shared" si="26"/>
        <v>0</v>
      </c>
      <c r="M239" s="29">
        <v>325</v>
      </c>
      <c r="N239" s="28">
        <f t="shared" si="27"/>
        <v>1</v>
      </c>
    </row>
    <row r="240" spans="1:14" x14ac:dyDescent="0.2">
      <c r="A240" s="27" t="s">
        <v>300</v>
      </c>
      <c r="B240" s="26">
        <f t="shared" si="21"/>
        <v>2</v>
      </c>
      <c r="C240" s="29" t="s">
        <v>102</v>
      </c>
      <c r="D240" s="28">
        <f t="shared" si="22"/>
        <v>0</v>
      </c>
      <c r="E240" s="29" t="s">
        <v>95</v>
      </c>
      <c r="F240" s="28">
        <f t="shared" si="23"/>
        <v>0</v>
      </c>
      <c r="G240" s="29" t="s">
        <v>113</v>
      </c>
      <c r="H240" s="28">
        <f t="shared" si="24"/>
        <v>0</v>
      </c>
      <c r="I240" s="29">
        <v>7</v>
      </c>
      <c r="J240" s="28">
        <f t="shared" si="25"/>
        <v>1</v>
      </c>
      <c r="K240" s="29" t="s">
        <v>37</v>
      </c>
      <c r="L240" s="28">
        <f t="shared" si="26"/>
        <v>0</v>
      </c>
      <c r="M240" s="29">
        <v>330</v>
      </c>
      <c r="N240" s="28">
        <f t="shared" si="27"/>
        <v>1</v>
      </c>
    </row>
    <row r="241" spans="1:14" x14ac:dyDescent="0.2">
      <c r="A241" s="27" t="s">
        <v>247</v>
      </c>
      <c r="B241" s="26">
        <f t="shared" si="21"/>
        <v>2</v>
      </c>
      <c r="C241" s="29" t="s">
        <v>102</v>
      </c>
      <c r="D241" s="28">
        <f t="shared" si="22"/>
        <v>0</v>
      </c>
      <c r="E241" s="29" t="s">
        <v>95</v>
      </c>
      <c r="F241" s="28">
        <f t="shared" si="23"/>
        <v>0</v>
      </c>
      <c r="G241" s="29" t="s">
        <v>113</v>
      </c>
      <c r="H241" s="28">
        <f t="shared" si="24"/>
        <v>0</v>
      </c>
      <c r="I241" s="29">
        <v>9</v>
      </c>
      <c r="J241" s="28">
        <f t="shared" si="25"/>
        <v>1</v>
      </c>
      <c r="K241" s="29" t="s">
        <v>37</v>
      </c>
      <c r="L241" s="28">
        <f t="shared" si="26"/>
        <v>0</v>
      </c>
      <c r="M241" s="29">
        <v>316</v>
      </c>
      <c r="N241" s="28">
        <f t="shared" si="27"/>
        <v>1</v>
      </c>
    </row>
    <row r="242" spans="1:14" x14ac:dyDescent="0.2">
      <c r="A242" s="27" t="s">
        <v>248</v>
      </c>
      <c r="B242" s="26">
        <f t="shared" si="21"/>
        <v>2</v>
      </c>
      <c r="C242" s="29" t="s">
        <v>95</v>
      </c>
      <c r="D242" s="28">
        <f t="shared" si="22"/>
        <v>0</v>
      </c>
      <c r="E242" s="29" t="s">
        <v>123</v>
      </c>
      <c r="F242" s="28">
        <f t="shared" si="23"/>
        <v>0</v>
      </c>
      <c r="G242" s="29" t="s">
        <v>102</v>
      </c>
      <c r="H242" s="28">
        <f t="shared" si="24"/>
        <v>0</v>
      </c>
      <c r="I242" s="29">
        <v>8</v>
      </c>
      <c r="J242" s="28">
        <f t="shared" si="25"/>
        <v>1</v>
      </c>
      <c r="K242" s="29" t="s">
        <v>37</v>
      </c>
      <c r="L242" s="28">
        <f t="shared" si="26"/>
        <v>0</v>
      </c>
      <c r="M242" s="29">
        <v>334</v>
      </c>
      <c r="N242" s="28">
        <f t="shared" si="27"/>
        <v>1</v>
      </c>
    </row>
    <row r="243" spans="1:14" x14ac:dyDescent="0.2">
      <c r="A243" s="27" t="s">
        <v>476</v>
      </c>
      <c r="B243" s="26">
        <f t="shared" si="21"/>
        <v>1</v>
      </c>
      <c r="C243" s="29" t="s">
        <v>95</v>
      </c>
      <c r="D243" s="28">
        <f t="shared" si="22"/>
        <v>0</v>
      </c>
      <c r="E243" s="29" t="s">
        <v>123</v>
      </c>
      <c r="F243" s="28">
        <f t="shared" si="23"/>
        <v>0</v>
      </c>
      <c r="G243" s="29" t="s">
        <v>113</v>
      </c>
      <c r="H243" s="28">
        <f t="shared" si="24"/>
        <v>0</v>
      </c>
      <c r="I243" s="29">
        <v>8</v>
      </c>
      <c r="J243" s="28">
        <f t="shared" si="25"/>
        <v>1</v>
      </c>
      <c r="K243" s="29" t="s">
        <v>37</v>
      </c>
      <c r="L243" s="28">
        <f t="shared" si="26"/>
        <v>0</v>
      </c>
      <c r="M243" s="29">
        <v>300</v>
      </c>
      <c r="N243" s="28">
        <f t="shared" si="27"/>
        <v>0</v>
      </c>
    </row>
    <row r="244" spans="1:14" x14ac:dyDescent="0.2">
      <c r="A244" s="27" t="s">
        <v>196</v>
      </c>
      <c r="B244" s="26">
        <f t="shared" si="21"/>
        <v>1</v>
      </c>
      <c r="C244" s="29" t="s">
        <v>95</v>
      </c>
      <c r="D244" s="28">
        <f t="shared" si="22"/>
        <v>0</v>
      </c>
      <c r="E244" s="29" t="s">
        <v>123</v>
      </c>
      <c r="F244" s="28">
        <f t="shared" si="23"/>
        <v>0</v>
      </c>
      <c r="G244" s="29" t="s">
        <v>113</v>
      </c>
      <c r="H244" s="28">
        <f t="shared" si="24"/>
        <v>0</v>
      </c>
      <c r="I244" s="29">
        <v>8</v>
      </c>
      <c r="J244" s="28">
        <f t="shared" si="25"/>
        <v>1</v>
      </c>
      <c r="K244" s="29" t="s">
        <v>38</v>
      </c>
      <c r="L244" s="28">
        <f t="shared" si="26"/>
        <v>0</v>
      </c>
      <c r="M244" s="29">
        <v>308</v>
      </c>
      <c r="N244" s="28">
        <f t="shared" si="27"/>
        <v>0</v>
      </c>
    </row>
    <row r="245" spans="1:14" x14ac:dyDescent="0.2">
      <c r="A245" s="27" t="s">
        <v>168</v>
      </c>
      <c r="B245" s="26">
        <f t="shared" si="21"/>
        <v>1</v>
      </c>
      <c r="C245" s="29" t="s">
        <v>102</v>
      </c>
      <c r="D245" s="28">
        <f t="shared" si="22"/>
        <v>0</v>
      </c>
      <c r="E245" s="29" t="s">
        <v>113</v>
      </c>
      <c r="F245" s="28">
        <f t="shared" si="23"/>
        <v>0</v>
      </c>
      <c r="G245" s="29" t="s">
        <v>95</v>
      </c>
      <c r="H245" s="28">
        <f t="shared" si="24"/>
        <v>0</v>
      </c>
      <c r="I245" s="29">
        <v>8</v>
      </c>
      <c r="J245" s="28">
        <f t="shared" si="25"/>
        <v>1</v>
      </c>
      <c r="K245" s="29" t="s">
        <v>37</v>
      </c>
      <c r="L245" s="28">
        <f t="shared" si="26"/>
        <v>0</v>
      </c>
      <c r="M245" s="29">
        <v>9</v>
      </c>
      <c r="N245" s="28">
        <f t="shared" si="27"/>
        <v>0</v>
      </c>
    </row>
    <row r="246" spans="1:14" x14ac:dyDescent="0.2">
      <c r="A246" s="27" t="s">
        <v>516</v>
      </c>
      <c r="B246" s="26">
        <f t="shared" si="21"/>
        <v>1</v>
      </c>
      <c r="C246" s="29" t="s">
        <v>95</v>
      </c>
      <c r="D246" s="28">
        <f t="shared" si="22"/>
        <v>0</v>
      </c>
      <c r="E246" s="29" t="s">
        <v>123</v>
      </c>
      <c r="F246" s="28">
        <f t="shared" si="23"/>
        <v>0</v>
      </c>
      <c r="G246" s="29" t="s">
        <v>113</v>
      </c>
      <c r="H246" s="28">
        <f t="shared" si="24"/>
        <v>0</v>
      </c>
      <c r="I246" s="29">
        <v>5</v>
      </c>
      <c r="J246" s="28">
        <f t="shared" si="25"/>
        <v>0</v>
      </c>
      <c r="K246" s="29" t="s">
        <v>37</v>
      </c>
      <c r="L246" s="28">
        <f t="shared" si="26"/>
        <v>0</v>
      </c>
      <c r="M246" s="29">
        <v>315</v>
      </c>
      <c r="N246" s="28">
        <f t="shared" si="27"/>
        <v>1</v>
      </c>
    </row>
    <row r="247" spans="1:14" x14ac:dyDescent="0.2">
      <c r="A247" s="27" t="s">
        <v>151</v>
      </c>
      <c r="B247" s="26">
        <f t="shared" si="21"/>
        <v>1</v>
      </c>
      <c r="C247" s="29" t="s">
        <v>95</v>
      </c>
      <c r="D247" s="28">
        <f t="shared" si="22"/>
        <v>0</v>
      </c>
      <c r="E247" s="29" t="s">
        <v>62</v>
      </c>
      <c r="F247" s="28">
        <f t="shared" si="23"/>
        <v>0</v>
      </c>
      <c r="G247" s="29" t="s">
        <v>113</v>
      </c>
      <c r="H247" s="28">
        <f t="shared" si="24"/>
        <v>0</v>
      </c>
      <c r="I247" s="29">
        <v>9</v>
      </c>
      <c r="J247" s="28">
        <f t="shared" si="25"/>
        <v>1</v>
      </c>
      <c r="K247" s="29" t="s">
        <v>37</v>
      </c>
      <c r="L247" s="28">
        <f t="shared" si="26"/>
        <v>0</v>
      </c>
      <c r="M247" s="29">
        <v>307</v>
      </c>
      <c r="N247" s="28">
        <f t="shared" si="27"/>
        <v>0</v>
      </c>
    </row>
    <row r="248" spans="1:14" x14ac:dyDescent="0.2">
      <c r="A248" s="27" t="s">
        <v>522</v>
      </c>
      <c r="B248" s="26">
        <f t="shared" si="21"/>
        <v>1</v>
      </c>
      <c r="C248" s="29" t="s">
        <v>102</v>
      </c>
      <c r="D248" s="28">
        <f t="shared" si="22"/>
        <v>0</v>
      </c>
      <c r="E248" s="29" t="s">
        <v>113</v>
      </c>
      <c r="F248" s="28">
        <f t="shared" si="23"/>
        <v>0</v>
      </c>
      <c r="G248" s="29" t="s">
        <v>88</v>
      </c>
      <c r="H248" s="28">
        <f t="shared" si="24"/>
        <v>0</v>
      </c>
      <c r="I248" s="29">
        <v>9</v>
      </c>
      <c r="J248" s="28">
        <f t="shared" si="25"/>
        <v>1</v>
      </c>
      <c r="K248" s="29" t="s">
        <v>38</v>
      </c>
      <c r="L248" s="28">
        <f t="shared" si="26"/>
        <v>0</v>
      </c>
      <c r="M248" s="29">
        <v>221</v>
      </c>
      <c r="N248" s="28">
        <f t="shared" si="27"/>
        <v>0</v>
      </c>
    </row>
    <row r="249" spans="1:14" x14ac:dyDescent="0.2">
      <c r="A249" s="27" t="s">
        <v>305</v>
      </c>
      <c r="B249" s="26">
        <f t="shared" si="21"/>
        <v>0</v>
      </c>
      <c r="C249" s="29" t="s">
        <v>62</v>
      </c>
      <c r="D249" s="28">
        <f t="shared" si="22"/>
        <v>0</v>
      </c>
      <c r="E249" s="29" t="s">
        <v>123</v>
      </c>
      <c r="F249" s="28">
        <f t="shared" si="23"/>
        <v>0</v>
      </c>
      <c r="G249" s="29" t="s">
        <v>95</v>
      </c>
      <c r="H249" s="28">
        <f t="shared" si="24"/>
        <v>0</v>
      </c>
      <c r="I249" s="29">
        <v>5</v>
      </c>
      <c r="J249" s="28">
        <f t="shared" si="25"/>
        <v>0</v>
      </c>
      <c r="K249" s="29" t="s">
        <v>81</v>
      </c>
      <c r="L249" s="28">
        <f t="shared" si="26"/>
        <v>0</v>
      </c>
      <c r="M249" s="29">
        <v>420</v>
      </c>
      <c r="N249" s="28">
        <f t="shared" si="27"/>
        <v>0</v>
      </c>
    </row>
    <row r="251" spans="1:14" x14ac:dyDescent="0.2">
      <c r="A251" s="35" t="s">
        <v>99</v>
      </c>
      <c r="B251" s="93">
        <f>AVERAGE(B5:B249)</f>
        <v>7.5061224489795917</v>
      </c>
    </row>
  </sheetData>
  <sortState xmlns:xlrd2="http://schemas.microsoft.com/office/spreadsheetml/2017/richdata2" ref="A5:N249">
    <sortCondition descending="1" ref="B5:B249"/>
  </sortState>
  <phoneticPr fontId="5" type="noConversion"/>
  <hyperlinks>
    <hyperlink ref="A173" r:id="rId1" display="http://random.org/" xr:uid="{2319D470-405F-4B24-BABB-C3982B0E4040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6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6" customWidth="1"/>
    <col min="2" max="2" width="21.42578125" style="36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6"/>
  </cols>
  <sheetData>
    <row r="1" spans="1:21" ht="15.75" x14ac:dyDescent="0.2">
      <c r="A1" s="44" t="s">
        <v>41</v>
      </c>
      <c r="B1" s="45" t="s">
        <v>48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21" ht="12.75" customHeight="1" x14ac:dyDescent="0.2">
      <c r="A2" s="44"/>
      <c r="B2" s="45"/>
      <c r="C2" s="32"/>
      <c r="D2" s="33"/>
      <c r="E2" s="32"/>
      <c r="F2" s="33"/>
      <c r="G2" s="32"/>
      <c r="H2" s="33"/>
      <c r="I2" s="32"/>
      <c r="J2" s="33"/>
      <c r="K2" s="32"/>
      <c r="L2" s="33"/>
      <c r="M2" s="32"/>
      <c r="N2" s="33"/>
    </row>
    <row r="3" spans="1:21" s="49" customFormat="1" ht="12.75" customHeight="1" x14ac:dyDescent="0.2">
      <c r="A3" s="48" t="s">
        <v>29</v>
      </c>
      <c r="C3" s="49" t="s">
        <v>49</v>
      </c>
      <c r="D3" s="50">
        <v>5</v>
      </c>
      <c r="E3" s="49" t="s">
        <v>56</v>
      </c>
      <c r="F3" s="50">
        <v>5</v>
      </c>
      <c r="G3" s="49" t="s">
        <v>43</v>
      </c>
      <c r="H3" s="50">
        <v>5</v>
      </c>
      <c r="I3" s="49">
        <v>12</v>
      </c>
      <c r="J3" s="50" t="s">
        <v>30</v>
      </c>
      <c r="K3" s="49" t="s">
        <v>37</v>
      </c>
      <c r="L3" s="50">
        <v>3</v>
      </c>
      <c r="M3" s="49">
        <v>360</v>
      </c>
      <c r="N3" s="50" t="s">
        <v>31</v>
      </c>
    </row>
    <row r="4" spans="1:21" ht="12.75" customHeight="1" x14ac:dyDescent="0.2">
      <c r="A4" s="44"/>
      <c r="B4" s="45"/>
      <c r="C4" s="32"/>
      <c r="D4" s="33"/>
      <c r="E4" s="32"/>
      <c r="F4" s="33"/>
      <c r="G4" s="32"/>
      <c r="H4" s="33"/>
      <c r="I4" s="32"/>
      <c r="J4" s="33"/>
      <c r="K4" s="32"/>
      <c r="L4" s="33"/>
      <c r="M4" s="32"/>
      <c r="N4" s="33"/>
    </row>
    <row r="5" spans="1:21" x14ac:dyDescent="0.2">
      <c r="A5" s="27" t="s">
        <v>310</v>
      </c>
      <c r="B5" s="32">
        <f t="shared" ref="B5:B68" si="0">D5+F5+H5+J5+L5+N5</f>
        <v>17</v>
      </c>
      <c r="C5" s="29" t="s">
        <v>49</v>
      </c>
      <c r="D5" s="28">
        <f t="shared" ref="D5:D68" si="1">IF(C5=C$3, 5,) + IF(AND(C5=E$3, E5=C$3), 2.5, 0)</f>
        <v>5</v>
      </c>
      <c r="E5" s="29" t="s">
        <v>56</v>
      </c>
      <c r="F5" s="28">
        <f t="shared" ref="F5:F68" si="2">IF(E5=E$3,5, 0) + IF(AND(E5=C$3, C5=E$3), 2.5, 0)</f>
        <v>5</v>
      </c>
      <c r="G5" s="29" t="s">
        <v>86</v>
      </c>
      <c r="H5" s="28">
        <f t="shared" ref="H5:H68" si="3">IF(G5=G$3, 5, 0)</f>
        <v>0</v>
      </c>
      <c r="I5" s="29">
        <v>17</v>
      </c>
      <c r="J5" s="28">
        <f t="shared" ref="J5:J68" si="4">IF(I5=I$3, 5, 0) + IF(AND(I5&gt;=(I$3-2), I5&lt;=(I$3+2), I5&lt;&gt;I$3), 3, 0) + IF(AND(I5&gt;=(I$3-5), I5&lt;(I$3-2)), 1, 0) + IF(AND(I5&gt;(I$3+2), I5&lt;=(I$3+5)), 1, 0)</f>
        <v>1</v>
      </c>
      <c r="K5" s="29" t="s">
        <v>37</v>
      </c>
      <c r="L5" s="28">
        <f t="shared" ref="L5:L68" si="5">IF(K5=K$3, 3, 0)</f>
        <v>3</v>
      </c>
      <c r="M5" s="29">
        <v>346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3</v>
      </c>
    </row>
    <row r="6" spans="1:21" x14ac:dyDescent="0.2">
      <c r="A6" s="27" t="s">
        <v>493</v>
      </c>
      <c r="B6" s="32">
        <f t="shared" si="0"/>
        <v>16</v>
      </c>
      <c r="C6" s="29" t="s">
        <v>56</v>
      </c>
      <c r="D6" s="28">
        <f t="shared" si="1"/>
        <v>2.5</v>
      </c>
      <c r="E6" s="29" t="s">
        <v>49</v>
      </c>
      <c r="F6" s="28">
        <f t="shared" si="2"/>
        <v>2.5</v>
      </c>
      <c r="G6" s="29" t="s">
        <v>43</v>
      </c>
      <c r="H6" s="28">
        <f t="shared" si="3"/>
        <v>5</v>
      </c>
      <c r="I6" s="29">
        <v>13</v>
      </c>
      <c r="J6" s="28">
        <f t="shared" si="4"/>
        <v>3</v>
      </c>
      <c r="K6" s="29" t="s">
        <v>35</v>
      </c>
      <c r="L6" s="28">
        <f t="shared" si="5"/>
        <v>0</v>
      </c>
      <c r="M6" s="29">
        <v>340</v>
      </c>
      <c r="N6" s="28">
        <f t="shared" si="6"/>
        <v>3</v>
      </c>
      <c r="S6" s="43"/>
      <c r="U6" s="43"/>
    </row>
    <row r="7" spans="1:21" x14ac:dyDescent="0.2">
      <c r="A7" s="27" t="s">
        <v>186</v>
      </c>
      <c r="B7" s="32">
        <f t="shared" si="0"/>
        <v>16</v>
      </c>
      <c r="C7" s="29" t="s">
        <v>89</v>
      </c>
      <c r="D7" s="28">
        <f t="shared" si="1"/>
        <v>0</v>
      </c>
      <c r="E7" s="29" t="s">
        <v>86</v>
      </c>
      <c r="F7" s="28">
        <f t="shared" si="2"/>
        <v>0</v>
      </c>
      <c r="G7" s="29" t="s">
        <v>43</v>
      </c>
      <c r="H7" s="28">
        <f t="shared" si="3"/>
        <v>5</v>
      </c>
      <c r="I7" s="29">
        <v>14</v>
      </c>
      <c r="J7" s="28">
        <f t="shared" si="4"/>
        <v>3</v>
      </c>
      <c r="K7" s="29" t="s">
        <v>37</v>
      </c>
      <c r="L7" s="28">
        <f t="shared" si="5"/>
        <v>3</v>
      </c>
      <c r="M7" s="29">
        <v>350</v>
      </c>
      <c r="N7" s="28">
        <f t="shared" si="6"/>
        <v>5</v>
      </c>
    </row>
    <row r="8" spans="1:21" x14ac:dyDescent="0.2">
      <c r="A8" s="27" t="s">
        <v>234</v>
      </c>
      <c r="B8" s="32">
        <f t="shared" si="0"/>
        <v>16</v>
      </c>
      <c r="C8" s="29" t="s">
        <v>49</v>
      </c>
      <c r="D8" s="28">
        <f t="shared" si="1"/>
        <v>5</v>
      </c>
      <c r="E8" s="29" t="s">
        <v>43</v>
      </c>
      <c r="F8" s="28">
        <f t="shared" si="2"/>
        <v>0</v>
      </c>
      <c r="G8" s="29" t="s">
        <v>56</v>
      </c>
      <c r="H8" s="28">
        <f t="shared" si="3"/>
        <v>0</v>
      </c>
      <c r="I8" s="29">
        <v>12</v>
      </c>
      <c r="J8" s="28">
        <f t="shared" si="4"/>
        <v>5</v>
      </c>
      <c r="K8" s="29" t="s">
        <v>37</v>
      </c>
      <c r="L8" s="28">
        <f t="shared" si="5"/>
        <v>3</v>
      </c>
      <c r="M8" s="29">
        <v>342</v>
      </c>
      <c r="N8" s="28">
        <f t="shared" si="6"/>
        <v>3</v>
      </c>
    </row>
    <row r="9" spans="1:21" x14ac:dyDescent="0.2">
      <c r="A9" s="27" t="s">
        <v>212</v>
      </c>
      <c r="B9" s="32">
        <f t="shared" si="0"/>
        <v>16</v>
      </c>
      <c r="C9" s="29" t="s">
        <v>49</v>
      </c>
      <c r="D9" s="28">
        <f t="shared" si="1"/>
        <v>5</v>
      </c>
      <c r="E9" s="29" t="s">
        <v>43</v>
      </c>
      <c r="F9" s="28">
        <f t="shared" si="2"/>
        <v>0</v>
      </c>
      <c r="G9" s="29" t="s">
        <v>89</v>
      </c>
      <c r="H9" s="28">
        <f t="shared" si="3"/>
        <v>0</v>
      </c>
      <c r="I9" s="29">
        <v>12</v>
      </c>
      <c r="J9" s="28">
        <f t="shared" si="4"/>
        <v>5</v>
      </c>
      <c r="K9" s="29" t="s">
        <v>37</v>
      </c>
      <c r="L9" s="28">
        <f t="shared" si="5"/>
        <v>3</v>
      </c>
      <c r="M9" s="29">
        <v>340</v>
      </c>
      <c r="N9" s="28">
        <f t="shared" si="6"/>
        <v>3</v>
      </c>
    </row>
    <row r="10" spans="1:21" x14ac:dyDescent="0.2">
      <c r="A10" s="27" t="s">
        <v>215</v>
      </c>
      <c r="B10" s="32">
        <f t="shared" si="0"/>
        <v>16</v>
      </c>
      <c r="C10" s="29" t="s">
        <v>89</v>
      </c>
      <c r="D10" s="28">
        <f t="shared" si="1"/>
        <v>0</v>
      </c>
      <c r="E10" s="29" t="s">
        <v>49</v>
      </c>
      <c r="F10" s="28">
        <f t="shared" si="2"/>
        <v>0</v>
      </c>
      <c r="G10" s="29" t="s">
        <v>43</v>
      </c>
      <c r="H10" s="28">
        <f t="shared" si="3"/>
        <v>5</v>
      </c>
      <c r="I10" s="29">
        <v>13</v>
      </c>
      <c r="J10" s="28">
        <f t="shared" si="4"/>
        <v>3</v>
      </c>
      <c r="K10" s="29" t="s">
        <v>37</v>
      </c>
      <c r="L10" s="28">
        <f t="shared" si="5"/>
        <v>3</v>
      </c>
      <c r="M10" s="29">
        <v>350</v>
      </c>
      <c r="N10" s="28">
        <f t="shared" si="6"/>
        <v>5</v>
      </c>
    </row>
    <row r="11" spans="1:21" x14ac:dyDescent="0.2">
      <c r="A11" s="27" t="s">
        <v>271</v>
      </c>
      <c r="B11" s="32">
        <f t="shared" si="0"/>
        <v>16</v>
      </c>
      <c r="C11" s="29" t="s">
        <v>49</v>
      </c>
      <c r="D11" s="28">
        <f t="shared" si="1"/>
        <v>5</v>
      </c>
      <c r="E11" s="29" t="s">
        <v>43</v>
      </c>
      <c r="F11" s="28">
        <f t="shared" si="2"/>
        <v>0</v>
      </c>
      <c r="G11" s="29" t="s">
        <v>86</v>
      </c>
      <c r="H11" s="28">
        <f t="shared" si="3"/>
        <v>0</v>
      </c>
      <c r="I11" s="29">
        <v>12</v>
      </c>
      <c r="J11" s="28">
        <f t="shared" si="4"/>
        <v>5</v>
      </c>
      <c r="K11" s="29" t="s">
        <v>37</v>
      </c>
      <c r="L11" s="28">
        <f t="shared" si="5"/>
        <v>3</v>
      </c>
      <c r="M11" s="29">
        <v>340</v>
      </c>
      <c r="N11" s="28">
        <f t="shared" si="6"/>
        <v>3</v>
      </c>
    </row>
    <row r="12" spans="1:21" x14ac:dyDescent="0.2">
      <c r="A12" s="27" t="s">
        <v>283</v>
      </c>
      <c r="B12" s="32">
        <f t="shared" si="0"/>
        <v>16</v>
      </c>
      <c r="C12" s="29" t="s">
        <v>43</v>
      </c>
      <c r="D12" s="28">
        <f t="shared" si="1"/>
        <v>0</v>
      </c>
      <c r="E12" s="29" t="s">
        <v>56</v>
      </c>
      <c r="F12" s="28">
        <f t="shared" si="2"/>
        <v>5</v>
      </c>
      <c r="G12" s="29" t="s">
        <v>86</v>
      </c>
      <c r="H12" s="28">
        <f t="shared" si="3"/>
        <v>0</v>
      </c>
      <c r="I12" s="29">
        <v>11</v>
      </c>
      <c r="J12" s="28">
        <f t="shared" si="4"/>
        <v>3</v>
      </c>
      <c r="K12" s="29" t="s">
        <v>37</v>
      </c>
      <c r="L12" s="28">
        <f t="shared" si="5"/>
        <v>3</v>
      </c>
      <c r="M12" s="29">
        <v>354</v>
      </c>
      <c r="N12" s="28">
        <f t="shared" si="6"/>
        <v>5</v>
      </c>
    </row>
    <row r="13" spans="1:21" x14ac:dyDescent="0.2">
      <c r="A13" s="27" t="s">
        <v>151</v>
      </c>
      <c r="B13" s="32">
        <f t="shared" si="0"/>
        <v>16</v>
      </c>
      <c r="C13" s="29" t="s">
        <v>49</v>
      </c>
      <c r="D13" s="28">
        <f t="shared" si="1"/>
        <v>5</v>
      </c>
      <c r="E13" s="29" t="s">
        <v>56</v>
      </c>
      <c r="F13" s="28">
        <f t="shared" si="2"/>
        <v>5</v>
      </c>
      <c r="G13" s="29" t="s">
        <v>115</v>
      </c>
      <c r="H13" s="28">
        <f t="shared" si="3"/>
        <v>0</v>
      </c>
      <c r="I13" s="29">
        <v>13</v>
      </c>
      <c r="J13" s="28">
        <f t="shared" si="4"/>
        <v>3</v>
      </c>
      <c r="K13" s="29" t="s">
        <v>35</v>
      </c>
      <c r="L13" s="28">
        <f t="shared" si="5"/>
        <v>0</v>
      </c>
      <c r="M13" s="29">
        <v>341</v>
      </c>
      <c r="N13" s="28">
        <f t="shared" si="6"/>
        <v>3</v>
      </c>
    </row>
    <row r="14" spans="1:21" x14ac:dyDescent="0.2">
      <c r="A14" s="27" t="s">
        <v>240</v>
      </c>
      <c r="B14" s="32">
        <f t="shared" si="0"/>
        <v>15</v>
      </c>
      <c r="C14" s="29" t="s">
        <v>49</v>
      </c>
      <c r="D14" s="28">
        <f t="shared" si="1"/>
        <v>5</v>
      </c>
      <c r="E14" s="29" t="s">
        <v>56</v>
      </c>
      <c r="F14" s="28">
        <f t="shared" si="2"/>
        <v>5</v>
      </c>
      <c r="G14" s="29" t="s">
        <v>86</v>
      </c>
      <c r="H14" s="28">
        <f t="shared" si="3"/>
        <v>0</v>
      </c>
      <c r="I14" s="29">
        <v>16</v>
      </c>
      <c r="J14" s="28">
        <f t="shared" si="4"/>
        <v>1</v>
      </c>
      <c r="K14" s="29" t="s">
        <v>37</v>
      </c>
      <c r="L14" s="28">
        <f t="shared" si="5"/>
        <v>3</v>
      </c>
      <c r="M14" s="29">
        <v>322</v>
      </c>
      <c r="N14" s="28">
        <f t="shared" si="6"/>
        <v>1</v>
      </c>
    </row>
    <row r="15" spans="1:21" x14ac:dyDescent="0.2">
      <c r="A15" s="27" t="s">
        <v>168</v>
      </c>
      <c r="B15" s="32">
        <f t="shared" si="0"/>
        <v>14</v>
      </c>
      <c r="C15" s="29" t="s">
        <v>49</v>
      </c>
      <c r="D15" s="28">
        <f t="shared" si="1"/>
        <v>5</v>
      </c>
      <c r="E15" s="29" t="s">
        <v>111</v>
      </c>
      <c r="F15" s="28">
        <f t="shared" si="2"/>
        <v>0</v>
      </c>
      <c r="G15" s="29" t="s">
        <v>43</v>
      </c>
      <c r="H15" s="28">
        <f t="shared" si="3"/>
        <v>5</v>
      </c>
      <c r="I15" s="29">
        <v>11</v>
      </c>
      <c r="J15" s="28">
        <f t="shared" si="4"/>
        <v>3</v>
      </c>
      <c r="K15" s="29" t="s">
        <v>35</v>
      </c>
      <c r="L15" s="28">
        <f t="shared" si="5"/>
        <v>0</v>
      </c>
      <c r="M15" s="29">
        <v>328</v>
      </c>
      <c r="N15" s="28">
        <f t="shared" si="6"/>
        <v>1</v>
      </c>
    </row>
    <row r="16" spans="1:21" x14ac:dyDescent="0.2">
      <c r="A16" s="27" t="s">
        <v>181</v>
      </c>
      <c r="B16" s="32">
        <f t="shared" si="0"/>
        <v>14</v>
      </c>
      <c r="C16" s="29" t="s">
        <v>86</v>
      </c>
      <c r="D16" s="28">
        <f t="shared" si="1"/>
        <v>0</v>
      </c>
      <c r="E16" s="29" t="s">
        <v>49</v>
      </c>
      <c r="F16" s="28">
        <f t="shared" si="2"/>
        <v>0</v>
      </c>
      <c r="G16" s="29" t="s">
        <v>43</v>
      </c>
      <c r="H16" s="28">
        <f t="shared" si="3"/>
        <v>5</v>
      </c>
      <c r="I16" s="29">
        <v>13</v>
      </c>
      <c r="J16" s="28">
        <f t="shared" si="4"/>
        <v>3</v>
      </c>
      <c r="K16" s="29" t="s">
        <v>37</v>
      </c>
      <c r="L16" s="28">
        <f t="shared" si="5"/>
        <v>3</v>
      </c>
      <c r="M16" s="29">
        <v>343</v>
      </c>
      <c r="N16" s="28">
        <f t="shared" si="6"/>
        <v>3</v>
      </c>
    </row>
    <row r="17" spans="1:14" x14ac:dyDescent="0.2">
      <c r="A17" s="27" t="s">
        <v>415</v>
      </c>
      <c r="B17" s="32">
        <f t="shared" si="0"/>
        <v>14</v>
      </c>
      <c r="C17" s="29" t="s">
        <v>49</v>
      </c>
      <c r="D17" s="28">
        <f t="shared" si="1"/>
        <v>5</v>
      </c>
      <c r="E17" s="29" t="s">
        <v>43</v>
      </c>
      <c r="F17" s="28">
        <f t="shared" si="2"/>
        <v>0</v>
      </c>
      <c r="G17" s="29" t="s">
        <v>86</v>
      </c>
      <c r="H17" s="28">
        <f t="shared" si="3"/>
        <v>0</v>
      </c>
      <c r="I17" s="29">
        <v>13</v>
      </c>
      <c r="J17" s="28">
        <f t="shared" si="4"/>
        <v>3</v>
      </c>
      <c r="K17" s="29" t="s">
        <v>37</v>
      </c>
      <c r="L17" s="28">
        <f t="shared" si="5"/>
        <v>3</v>
      </c>
      <c r="M17" s="29">
        <v>377</v>
      </c>
      <c r="N17" s="28">
        <f t="shared" si="6"/>
        <v>3</v>
      </c>
    </row>
    <row r="18" spans="1:14" x14ac:dyDescent="0.2">
      <c r="A18" s="27" t="s">
        <v>218</v>
      </c>
      <c r="B18" s="32">
        <f t="shared" si="0"/>
        <v>14</v>
      </c>
      <c r="C18" s="29" t="s">
        <v>89</v>
      </c>
      <c r="D18" s="28">
        <f t="shared" si="1"/>
        <v>0</v>
      </c>
      <c r="E18" s="29" t="s">
        <v>115</v>
      </c>
      <c r="F18" s="28">
        <f t="shared" si="2"/>
        <v>0</v>
      </c>
      <c r="G18" s="29" t="s">
        <v>43</v>
      </c>
      <c r="H18" s="28">
        <f t="shared" si="3"/>
        <v>5</v>
      </c>
      <c r="I18" s="29">
        <v>14</v>
      </c>
      <c r="J18" s="28">
        <f t="shared" si="4"/>
        <v>3</v>
      </c>
      <c r="K18" s="29" t="s">
        <v>37</v>
      </c>
      <c r="L18" s="28">
        <f t="shared" si="5"/>
        <v>3</v>
      </c>
      <c r="M18" s="29">
        <v>338</v>
      </c>
      <c r="N18" s="28">
        <f t="shared" si="6"/>
        <v>3</v>
      </c>
    </row>
    <row r="19" spans="1:14" x14ac:dyDescent="0.2">
      <c r="A19" s="27" t="s">
        <v>196</v>
      </c>
      <c r="B19" s="32">
        <f t="shared" si="0"/>
        <v>14</v>
      </c>
      <c r="C19" s="29" t="s">
        <v>43</v>
      </c>
      <c r="D19" s="28">
        <f t="shared" si="1"/>
        <v>0</v>
      </c>
      <c r="E19" s="29" t="s">
        <v>56</v>
      </c>
      <c r="F19" s="28">
        <f t="shared" si="2"/>
        <v>5</v>
      </c>
      <c r="G19" s="29" t="s">
        <v>86</v>
      </c>
      <c r="H19" s="28">
        <f t="shared" si="3"/>
        <v>0</v>
      </c>
      <c r="I19" s="29">
        <v>10</v>
      </c>
      <c r="J19" s="28">
        <f t="shared" si="4"/>
        <v>3</v>
      </c>
      <c r="K19" s="29" t="s">
        <v>37</v>
      </c>
      <c r="L19" s="28">
        <f t="shared" si="5"/>
        <v>3</v>
      </c>
      <c r="M19" s="29">
        <v>345</v>
      </c>
      <c r="N19" s="28">
        <f t="shared" si="6"/>
        <v>3</v>
      </c>
    </row>
    <row r="20" spans="1:14" x14ac:dyDescent="0.2">
      <c r="A20" s="27" t="s">
        <v>242</v>
      </c>
      <c r="B20" s="32">
        <f t="shared" si="0"/>
        <v>14</v>
      </c>
      <c r="C20" s="29" t="s">
        <v>49</v>
      </c>
      <c r="D20" s="28">
        <f t="shared" si="1"/>
        <v>5</v>
      </c>
      <c r="E20" s="29" t="s">
        <v>56</v>
      </c>
      <c r="F20" s="28">
        <f t="shared" si="2"/>
        <v>5</v>
      </c>
      <c r="G20" s="29" t="s">
        <v>86</v>
      </c>
      <c r="H20" s="28">
        <f t="shared" si="3"/>
        <v>0</v>
      </c>
      <c r="I20" s="29">
        <v>13</v>
      </c>
      <c r="J20" s="28">
        <f t="shared" si="4"/>
        <v>3</v>
      </c>
      <c r="K20" s="29" t="s">
        <v>35</v>
      </c>
      <c r="L20" s="28">
        <f t="shared" si="5"/>
        <v>0</v>
      </c>
      <c r="M20" s="29">
        <v>333</v>
      </c>
      <c r="N20" s="28">
        <f t="shared" si="6"/>
        <v>1</v>
      </c>
    </row>
    <row r="21" spans="1:14" x14ac:dyDescent="0.2">
      <c r="A21" s="27" t="s">
        <v>205</v>
      </c>
      <c r="B21" s="32">
        <f t="shared" si="0"/>
        <v>14</v>
      </c>
      <c r="C21" s="29" t="s">
        <v>49</v>
      </c>
      <c r="D21" s="28">
        <f t="shared" si="1"/>
        <v>5</v>
      </c>
      <c r="E21" s="29" t="s">
        <v>43</v>
      </c>
      <c r="F21" s="28">
        <f t="shared" si="2"/>
        <v>0</v>
      </c>
      <c r="G21" s="29" t="s">
        <v>111</v>
      </c>
      <c r="H21" s="28">
        <f t="shared" si="3"/>
        <v>0</v>
      </c>
      <c r="I21" s="29">
        <v>13</v>
      </c>
      <c r="J21" s="28">
        <f t="shared" si="4"/>
        <v>3</v>
      </c>
      <c r="K21" s="29" t="s">
        <v>37</v>
      </c>
      <c r="L21" s="28">
        <f t="shared" si="5"/>
        <v>3</v>
      </c>
      <c r="M21" s="29">
        <v>340</v>
      </c>
      <c r="N21" s="28">
        <f t="shared" si="6"/>
        <v>3</v>
      </c>
    </row>
    <row r="22" spans="1:14" x14ac:dyDescent="0.2">
      <c r="A22" s="27" t="s">
        <v>263</v>
      </c>
      <c r="B22" s="32">
        <f t="shared" si="0"/>
        <v>14</v>
      </c>
      <c r="C22" s="29" t="s">
        <v>49</v>
      </c>
      <c r="D22" s="28">
        <f t="shared" si="1"/>
        <v>5</v>
      </c>
      <c r="E22" s="29" t="s">
        <v>115</v>
      </c>
      <c r="F22" s="28">
        <f t="shared" si="2"/>
        <v>0</v>
      </c>
      <c r="G22" s="29" t="s">
        <v>89</v>
      </c>
      <c r="H22" s="28">
        <f t="shared" si="3"/>
        <v>0</v>
      </c>
      <c r="I22" s="29">
        <v>14</v>
      </c>
      <c r="J22" s="28">
        <f t="shared" si="4"/>
        <v>3</v>
      </c>
      <c r="K22" s="29" t="s">
        <v>37</v>
      </c>
      <c r="L22" s="28">
        <f t="shared" si="5"/>
        <v>3</v>
      </c>
      <c r="M22" s="29">
        <v>335</v>
      </c>
      <c r="N22" s="28">
        <f t="shared" si="6"/>
        <v>3</v>
      </c>
    </row>
    <row r="23" spans="1:14" x14ac:dyDescent="0.2">
      <c r="A23" s="27" t="s">
        <v>282</v>
      </c>
      <c r="B23" s="32">
        <f t="shared" si="0"/>
        <v>14</v>
      </c>
      <c r="C23" s="29" t="s">
        <v>86</v>
      </c>
      <c r="D23" s="28">
        <f t="shared" si="1"/>
        <v>0</v>
      </c>
      <c r="E23" s="29" t="s">
        <v>89</v>
      </c>
      <c r="F23" s="28">
        <f t="shared" si="2"/>
        <v>0</v>
      </c>
      <c r="G23" s="29" t="s">
        <v>43</v>
      </c>
      <c r="H23" s="28">
        <f t="shared" si="3"/>
        <v>5</v>
      </c>
      <c r="I23" s="29">
        <v>10</v>
      </c>
      <c r="J23" s="28">
        <f t="shared" si="4"/>
        <v>3</v>
      </c>
      <c r="K23" s="29" t="s">
        <v>37</v>
      </c>
      <c r="L23" s="28">
        <f t="shared" si="5"/>
        <v>3</v>
      </c>
      <c r="M23" s="29">
        <v>340</v>
      </c>
      <c r="N23" s="28">
        <f t="shared" si="6"/>
        <v>3</v>
      </c>
    </row>
    <row r="24" spans="1:14" x14ac:dyDescent="0.2">
      <c r="A24" s="27" t="s">
        <v>260</v>
      </c>
      <c r="B24" s="32">
        <f t="shared" si="0"/>
        <v>14</v>
      </c>
      <c r="C24" s="29" t="s">
        <v>49</v>
      </c>
      <c r="D24" s="28">
        <f t="shared" si="1"/>
        <v>5</v>
      </c>
      <c r="E24" s="29" t="s">
        <v>89</v>
      </c>
      <c r="F24" s="28">
        <f t="shared" si="2"/>
        <v>0</v>
      </c>
      <c r="G24" s="29" t="s">
        <v>86</v>
      </c>
      <c r="H24" s="28">
        <f t="shared" si="3"/>
        <v>0</v>
      </c>
      <c r="I24" s="29">
        <v>12</v>
      </c>
      <c r="J24" s="28">
        <f t="shared" si="4"/>
        <v>5</v>
      </c>
      <c r="K24" s="29" t="s">
        <v>37</v>
      </c>
      <c r="L24" s="28">
        <f t="shared" si="5"/>
        <v>3</v>
      </c>
      <c r="M24" s="29">
        <v>325</v>
      </c>
      <c r="N24" s="28">
        <f t="shared" si="6"/>
        <v>1</v>
      </c>
    </row>
    <row r="25" spans="1:14" x14ac:dyDescent="0.2">
      <c r="A25" s="27" t="s">
        <v>423</v>
      </c>
      <c r="B25" s="32">
        <f t="shared" si="0"/>
        <v>14</v>
      </c>
      <c r="C25" s="29" t="s">
        <v>49</v>
      </c>
      <c r="D25" s="28">
        <f t="shared" si="1"/>
        <v>5</v>
      </c>
      <c r="E25" s="29" t="s">
        <v>43</v>
      </c>
      <c r="F25" s="28">
        <f t="shared" si="2"/>
        <v>0</v>
      </c>
      <c r="G25" s="29" t="s">
        <v>86</v>
      </c>
      <c r="H25" s="28">
        <f t="shared" si="3"/>
        <v>0</v>
      </c>
      <c r="I25" s="29">
        <v>13</v>
      </c>
      <c r="J25" s="28">
        <f t="shared" si="4"/>
        <v>3</v>
      </c>
      <c r="K25" s="29" t="s">
        <v>37</v>
      </c>
      <c r="L25" s="28">
        <f t="shared" si="5"/>
        <v>3</v>
      </c>
      <c r="M25" s="29">
        <v>340</v>
      </c>
      <c r="N25" s="28">
        <f t="shared" si="6"/>
        <v>3</v>
      </c>
    </row>
    <row r="26" spans="1:14" x14ac:dyDescent="0.2">
      <c r="A26" s="27" t="s">
        <v>203</v>
      </c>
      <c r="B26" s="32">
        <f t="shared" si="0"/>
        <v>14</v>
      </c>
      <c r="C26" s="29" t="s">
        <v>49</v>
      </c>
      <c r="D26" s="28">
        <f t="shared" si="1"/>
        <v>5</v>
      </c>
      <c r="E26" s="29" t="s">
        <v>43</v>
      </c>
      <c r="F26" s="28">
        <f t="shared" si="2"/>
        <v>0</v>
      </c>
      <c r="G26" s="29" t="s">
        <v>89</v>
      </c>
      <c r="H26" s="28">
        <f t="shared" si="3"/>
        <v>0</v>
      </c>
      <c r="I26" s="29">
        <v>12</v>
      </c>
      <c r="J26" s="28">
        <f t="shared" si="4"/>
        <v>5</v>
      </c>
      <c r="K26" s="29" t="s">
        <v>37</v>
      </c>
      <c r="L26" s="28">
        <f t="shared" si="5"/>
        <v>3</v>
      </c>
      <c r="M26" s="29">
        <v>330</v>
      </c>
      <c r="N26" s="28">
        <f t="shared" si="6"/>
        <v>1</v>
      </c>
    </row>
    <row r="27" spans="1:14" x14ac:dyDescent="0.2">
      <c r="A27" s="27" t="s">
        <v>249</v>
      </c>
      <c r="B27" s="32">
        <f t="shared" si="0"/>
        <v>14</v>
      </c>
      <c r="C27" s="29" t="s">
        <v>49</v>
      </c>
      <c r="D27" s="28">
        <f t="shared" si="1"/>
        <v>5</v>
      </c>
      <c r="E27" s="29" t="s">
        <v>43</v>
      </c>
      <c r="F27" s="28">
        <f t="shared" si="2"/>
        <v>0</v>
      </c>
      <c r="G27" s="29" t="s">
        <v>56</v>
      </c>
      <c r="H27" s="28">
        <f t="shared" si="3"/>
        <v>0</v>
      </c>
      <c r="I27" s="29">
        <v>14</v>
      </c>
      <c r="J27" s="28">
        <f t="shared" si="4"/>
        <v>3</v>
      </c>
      <c r="K27" s="29" t="s">
        <v>37</v>
      </c>
      <c r="L27" s="28">
        <f t="shared" si="5"/>
        <v>3</v>
      </c>
      <c r="M27" s="29">
        <v>341</v>
      </c>
      <c r="N27" s="28">
        <f t="shared" si="6"/>
        <v>3</v>
      </c>
    </row>
    <row r="28" spans="1:14" x14ac:dyDescent="0.2">
      <c r="A28" s="27" t="s">
        <v>253</v>
      </c>
      <c r="B28" s="32">
        <f t="shared" si="0"/>
        <v>14</v>
      </c>
      <c r="C28" s="29" t="s">
        <v>49</v>
      </c>
      <c r="D28" s="28">
        <f t="shared" si="1"/>
        <v>5</v>
      </c>
      <c r="E28" s="29" t="s">
        <v>43</v>
      </c>
      <c r="F28" s="28">
        <f t="shared" si="2"/>
        <v>0</v>
      </c>
      <c r="G28" s="29" t="s">
        <v>86</v>
      </c>
      <c r="H28" s="28">
        <f t="shared" si="3"/>
        <v>0</v>
      </c>
      <c r="I28" s="29">
        <v>15</v>
      </c>
      <c r="J28" s="28">
        <f t="shared" si="4"/>
        <v>1</v>
      </c>
      <c r="K28" s="29" t="s">
        <v>37</v>
      </c>
      <c r="L28" s="28">
        <f t="shared" si="5"/>
        <v>3</v>
      </c>
      <c r="M28" s="29">
        <v>356</v>
      </c>
      <c r="N28" s="28">
        <f t="shared" si="6"/>
        <v>5</v>
      </c>
    </row>
    <row r="29" spans="1:14" x14ac:dyDescent="0.2">
      <c r="A29" s="27" t="s">
        <v>361</v>
      </c>
      <c r="B29" s="32">
        <f t="shared" si="0"/>
        <v>14</v>
      </c>
      <c r="C29" s="29" t="s">
        <v>89</v>
      </c>
      <c r="D29" s="28">
        <f t="shared" si="1"/>
        <v>0</v>
      </c>
      <c r="E29" s="29" t="s">
        <v>56</v>
      </c>
      <c r="F29" s="28">
        <f t="shared" si="2"/>
        <v>5</v>
      </c>
      <c r="G29" s="29" t="s">
        <v>86</v>
      </c>
      <c r="H29" s="28">
        <f t="shared" si="3"/>
        <v>0</v>
      </c>
      <c r="I29" s="29">
        <v>15</v>
      </c>
      <c r="J29" s="28">
        <f t="shared" si="4"/>
        <v>1</v>
      </c>
      <c r="K29" s="29" t="s">
        <v>37</v>
      </c>
      <c r="L29" s="28">
        <f t="shared" si="5"/>
        <v>3</v>
      </c>
      <c r="M29" s="29">
        <v>352</v>
      </c>
      <c r="N29" s="28">
        <f t="shared" si="6"/>
        <v>5</v>
      </c>
    </row>
    <row r="30" spans="1:14" x14ac:dyDescent="0.2">
      <c r="A30" s="27" t="s">
        <v>386</v>
      </c>
      <c r="B30" s="32">
        <f t="shared" si="0"/>
        <v>14</v>
      </c>
      <c r="C30" s="29" t="s">
        <v>49</v>
      </c>
      <c r="D30" s="28">
        <f t="shared" si="1"/>
        <v>5</v>
      </c>
      <c r="E30" s="29" t="s">
        <v>89</v>
      </c>
      <c r="F30" s="28">
        <f t="shared" si="2"/>
        <v>0</v>
      </c>
      <c r="G30" s="29" t="s">
        <v>86</v>
      </c>
      <c r="H30" s="28">
        <f t="shared" si="3"/>
        <v>0</v>
      </c>
      <c r="I30" s="29">
        <v>13</v>
      </c>
      <c r="J30" s="28">
        <f t="shared" si="4"/>
        <v>3</v>
      </c>
      <c r="K30" s="29" t="s">
        <v>37</v>
      </c>
      <c r="L30" s="28">
        <f t="shared" si="5"/>
        <v>3</v>
      </c>
      <c r="M30" s="29">
        <v>348</v>
      </c>
      <c r="N30" s="28">
        <f t="shared" si="6"/>
        <v>3</v>
      </c>
    </row>
    <row r="31" spans="1:14" x14ac:dyDescent="0.2">
      <c r="A31" s="27" t="s">
        <v>441</v>
      </c>
      <c r="B31" s="32">
        <f t="shared" si="0"/>
        <v>13</v>
      </c>
      <c r="C31" s="29" t="s">
        <v>86</v>
      </c>
      <c r="D31" s="28">
        <f t="shared" si="1"/>
        <v>0</v>
      </c>
      <c r="E31" s="29" t="s">
        <v>89</v>
      </c>
      <c r="F31" s="28">
        <f t="shared" si="2"/>
        <v>0</v>
      </c>
      <c r="G31" s="29" t="s">
        <v>43</v>
      </c>
      <c r="H31" s="28">
        <f t="shared" si="3"/>
        <v>5</v>
      </c>
      <c r="I31" s="29">
        <v>12</v>
      </c>
      <c r="J31" s="28">
        <f t="shared" si="4"/>
        <v>5</v>
      </c>
      <c r="K31" s="29" t="s">
        <v>37</v>
      </c>
      <c r="L31" s="28">
        <f t="shared" si="5"/>
        <v>3</v>
      </c>
      <c r="M31" s="29">
        <v>300</v>
      </c>
      <c r="N31" s="28">
        <f t="shared" si="6"/>
        <v>0</v>
      </c>
    </row>
    <row r="32" spans="1:14" x14ac:dyDescent="0.2">
      <c r="A32" s="27" t="s">
        <v>488</v>
      </c>
      <c r="B32" s="32">
        <f t="shared" si="0"/>
        <v>13</v>
      </c>
      <c r="C32" s="29" t="s">
        <v>49</v>
      </c>
      <c r="D32" s="28">
        <f t="shared" si="1"/>
        <v>5</v>
      </c>
      <c r="E32" s="29" t="s">
        <v>56</v>
      </c>
      <c r="F32" s="28">
        <f t="shared" si="2"/>
        <v>5</v>
      </c>
      <c r="G32" s="29" t="s">
        <v>115</v>
      </c>
      <c r="H32" s="28">
        <f t="shared" si="3"/>
        <v>0</v>
      </c>
      <c r="I32" s="29">
        <v>14</v>
      </c>
      <c r="J32" s="28">
        <f t="shared" si="4"/>
        <v>3</v>
      </c>
      <c r="K32" s="29" t="s">
        <v>35</v>
      </c>
      <c r="L32" s="28">
        <f t="shared" si="5"/>
        <v>0</v>
      </c>
      <c r="M32" s="29">
        <v>250</v>
      </c>
      <c r="N32" s="28">
        <f t="shared" si="6"/>
        <v>0</v>
      </c>
    </row>
    <row r="33" spans="1:14" x14ac:dyDescent="0.2">
      <c r="A33" s="27" t="s">
        <v>204</v>
      </c>
      <c r="B33" s="32">
        <f t="shared" si="0"/>
        <v>13</v>
      </c>
      <c r="C33" s="29" t="s">
        <v>49</v>
      </c>
      <c r="D33" s="28">
        <f t="shared" si="1"/>
        <v>5</v>
      </c>
      <c r="E33" s="29" t="s">
        <v>115</v>
      </c>
      <c r="F33" s="28">
        <f t="shared" si="2"/>
        <v>0</v>
      </c>
      <c r="G33" s="29" t="s">
        <v>86</v>
      </c>
      <c r="H33" s="28">
        <f t="shared" si="3"/>
        <v>0</v>
      </c>
      <c r="I33" s="29">
        <v>12</v>
      </c>
      <c r="J33" s="28">
        <f t="shared" si="4"/>
        <v>5</v>
      </c>
      <c r="K33" s="29" t="s">
        <v>38</v>
      </c>
      <c r="L33" s="28">
        <f t="shared" si="5"/>
        <v>0</v>
      </c>
      <c r="M33" s="29">
        <v>346</v>
      </c>
      <c r="N33" s="28">
        <f t="shared" si="6"/>
        <v>3</v>
      </c>
    </row>
    <row r="34" spans="1:14" x14ac:dyDescent="0.2">
      <c r="A34" s="27" t="s">
        <v>258</v>
      </c>
      <c r="B34" s="32">
        <f t="shared" si="0"/>
        <v>13</v>
      </c>
      <c r="C34" s="29" t="s">
        <v>49</v>
      </c>
      <c r="D34" s="28">
        <f t="shared" si="1"/>
        <v>5</v>
      </c>
      <c r="E34" s="29" t="s">
        <v>43</v>
      </c>
      <c r="F34" s="28">
        <f t="shared" si="2"/>
        <v>0</v>
      </c>
      <c r="G34" s="29" t="s">
        <v>86</v>
      </c>
      <c r="H34" s="28">
        <f t="shared" si="3"/>
        <v>0</v>
      </c>
      <c r="I34" s="29">
        <v>12</v>
      </c>
      <c r="J34" s="28">
        <f t="shared" si="4"/>
        <v>5</v>
      </c>
      <c r="K34" s="29" t="s">
        <v>35</v>
      </c>
      <c r="L34" s="28">
        <f t="shared" si="5"/>
        <v>0</v>
      </c>
      <c r="M34" s="29">
        <v>340</v>
      </c>
      <c r="N34" s="28">
        <f t="shared" si="6"/>
        <v>3</v>
      </c>
    </row>
    <row r="35" spans="1:14" x14ac:dyDescent="0.2">
      <c r="A35" s="27" t="s">
        <v>289</v>
      </c>
      <c r="B35" s="32">
        <f t="shared" si="0"/>
        <v>13</v>
      </c>
      <c r="C35" s="29" t="s">
        <v>49</v>
      </c>
      <c r="D35" s="28">
        <f t="shared" si="1"/>
        <v>5</v>
      </c>
      <c r="E35" s="29" t="s">
        <v>43</v>
      </c>
      <c r="F35" s="28">
        <f t="shared" si="2"/>
        <v>0</v>
      </c>
      <c r="G35" s="29" t="s">
        <v>86</v>
      </c>
      <c r="H35" s="28">
        <f t="shared" si="3"/>
        <v>0</v>
      </c>
      <c r="I35" s="29">
        <v>14</v>
      </c>
      <c r="J35" s="28">
        <f t="shared" si="4"/>
        <v>3</v>
      </c>
      <c r="K35" s="29" t="s">
        <v>35</v>
      </c>
      <c r="L35" s="28">
        <f t="shared" si="5"/>
        <v>0</v>
      </c>
      <c r="M35" s="29">
        <v>352</v>
      </c>
      <c r="N35" s="28">
        <f t="shared" si="6"/>
        <v>5</v>
      </c>
    </row>
    <row r="36" spans="1:14" x14ac:dyDescent="0.2">
      <c r="A36" s="27" t="s">
        <v>426</v>
      </c>
      <c r="B36" s="32">
        <f t="shared" si="0"/>
        <v>13</v>
      </c>
      <c r="C36" s="29" t="s">
        <v>86</v>
      </c>
      <c r="D36" s="28">
        <f t="shared" si="1"/>
        <v>0</v>
      </c>
      <c r="E36" s="29" t="s">
        <v>56</v>
      </c>
      <c r="F36" s="28">
        <f t="shared" si="2"/>
        <v>5</v>
      </c>
      <c r="G36" s="29" t="s">
        <v>89</v>
      </c>
      <c r="H36" s="28">
        <f t="shared" si="3"/>
        <v>0</v>
      </c>
      <c r="I36" s="29">
        <v>10</v>
      </c>
      <c r="J36" s="28">
        <f t="shared" si="4"/>
        <v>3</v>
      </c>
      <c r="K36" s="29" t="s">
        <v>35</v>
      </c>
      <c r="L36" s="28">
        <f t="shared" si="5"/>
        <v>0</v>
      </c>
      <c r="M36" s="29">
        <v>363</v>
      </c>
      <c r="N36" s="28">
        <f t="shared" si="6"/>
        <v>5</v>
      </c>
    </row>
    <row r="37" spans="1:14" x14ac:dyDescent="0.2">
      <c r="A37" s="27" t="s">
        <v>476</v>
      </c>
      <c r="B37" s="32">
        <f t="shared" si="0"/>
        <v>13</v>
      </c>
      <c r="C37" s="29" t="s">
        <v>111</v>
      </c>
      <c r="D37" s="28">
        <f t="shared" si="1"/>
        <v>0</v>
      </c>
      <c r="E37" s="29" t="s">
        <v>89</v>
      </c>
      <c r="F37" s="28">
        <f t="shared" si="2"/>
        <v>0</v>
      </c>
      <c r="G37" s="29" t="s">
        <v>43</v>
      </c>
      <c r="H37" s="28">
        <f t="shared" si="3"/>
        <v>5</v>
      </c>
      <c r="I37" s="29">
        <v>13</v>
      </c>
      <c r="J37" s="28">
        <f t="shared" si="4"/>
        <v>3</v>
      </c>
      <c r="K37" s="29" t="s">
        <v>35</v>
      </c>
      <c r="L37" s="28">
        <f t="shared" si="5"/>
        <v>0</v>
      </c>
      <c r="M37" s="29">
        <v>350</v>
      </c>
      <c r="N37" s="28">
        <f t="shared" si="6"/>
        <v>5</v>
      </c>
    </row>
    <row r="38" spans="1:14" x14ac:dyDescent="0.2">
      <c r="A38" s="27" t="s">
        <v>368</v>
      </c>
      <c r="B38" s="32">
        <f t="shared" si="0"/>
        <v>13</v>
      </c>
      <c r="C38" s="29" t="s">
        <v>49</v>
      </c>
      <c r="D38" s="28">
        <f t="shared" si="1"/>
        <v>5</v>
      </c>
      <c r="E38" s="29" t="s">
        <v>89</v>
      </c>
      <c r="F38" s="28">
        <f t="shared" si="2"/>
        <v>0</v>
      </c>
      <c r="G38" s="29" t="s">
        <v>115</v>
      </c>
      <c r="H38" s="28">
        <f t="shared" si="3"/>
        <v>0</v>
      </c>
      <c r="I38" s="29">
        <v>18</v>
      </c>
      <c r="J38" s="28">
        <f t="shared" si="4"/>
        <v>0</v>
      </c>
      <c r="K38" s="29" t="s">
        <v>37</v>
      </c>
      <c r="L38" s="28">
        <f t="shared" si="5"/>
        <v>3</v>
      </c>
      <c r="M38" s="29">
        <v>350</v>
      </c>
      <c r="N38" s="28">
        <f t="shared" si="6"/>
        <v>5</v>
      </c>
    </row>
    <row r="39" spans="1:14" x14ac:dyDescent="0.2">
      <c r="A39" s="27" t="s">
        <v>330</v>
      </c>
      <c r="B39" s="32">
        <f t="shared" si="0"/>
        <v>13</v>
      </c>
      <c r="C39" s="29" t="s">
        <v>43</v>
      </c>
      <c r="D39" s="28">
        <f t="shared" si="1"/>
        <v>0</v>
      </c>
      <c r="E39" s="29" t="s">
        <v>56</v>
      </c>
      <c r="F39" s="28">
        <f t="shared" si="2"/>
        <v>5</v>
      </c>
      <c r="G39" s="29" t="s">
        <v>89</v>
      </c>
      <c r="H39" s="28">
        <f t="shared" si="3"/>
        <v>0</v>
      </c>
      <c r="I39" s="29">
        <v>13</v>
      </c>
      <c r="J39" s="28">
        <f t="shared" si="4"/>
        <v>3</v>
      </c>
      <c r="K39" s="29" t="s">
        <v>35</v>
      </c>
      <c r="L39" s="28">
        <f t="shared" si="5"/>
        <v>0</v>
      </c>
      <c r="M39" s="29">
        <v>350</v>
      </c>
      <c r="N39" s="28">
        <f t="shared" si="6"/>
        <v>5</v>
      </c>
    </row>
    <row r="40" spans="1:14" x14ac:dyDescent="0.2">
      <c r="A40" s="27" t="s">
        <v>396</v>
      </c>
      <c r="B40" s="32">
        <f t="shared" si="0"/>
        <v>13</v>
      </c>
      <c r="C40" s="29" t="s">
        <v>49</v>
      </c>
      <c r="D40" s="28">
        <f t="shared" si="1"/>
        <v>5</v>
      </c>
      <c r="E40" s="29" t="s">
        <v>115</v>
      </c>
      <c r="F40" s="28">
        <f t="shared" si="2"/>
        <v>0</v>
      </c>
      <c r="G40" s="29" t="s">
        <v>56</v>
      </c>
      <c r="H40" s="28">
        <f t="shared" si="3"/>
        <v>0</v>
      </c>
      <c r="I40" s="29">
        <v>12</v>
      </c>
      <c r="J40" s="28">
        <f t="shared" si="4"/>
        <v>5</v>
      </c>
      <c r="K40" s="29" t="s">
        <v>37</v>
      </c>
      <c r="L40" s="28">
        <f t="shared" si="5"/>
        <v>3</v>
      </c>
      <c r="M40" s="29">
        <v>294</v>
      </c>
      <c r="N40" s="28">
        <f t="shared" si="6"/>
        <v>0</v>
      </c>
    </row>
    <row r="41" spans="1:14" x14ac:dyDescent="0.2">
      <c r="A41" s="27" t="s">
        <v>288</v>
      </c>
      <c r="B41" s="32">
        <f t="shared" si="0"/>
        <v>12</v>
      </c>
      <c r="C41" s="29" t="s">
        <v>49</v>
      </c>
      <c r="D41" s="28">
        <f t="shared" si="1"/>
        <v>5</v>
      </c>
      <c r="E41" s="29" t="s">
        <v>43</v>
      </c>
      <c r="F41" s="28">
        <f t="shared" si="2"/>
        <v>0</v>
      </c>
      <c r="G41" s="29" t="s">
        <v>86</v>
      </c>
      <c r="H41" s="28">
        <f t="shared" si="3"/>
        <v>0</v>
      </c>
      <c r="I41" s="29">
        <v>13</v>
      </c>
      <c r="J41" s="28">
        <f t="shared" si="4"/>
        <v>3</v>
      </c>
      <c r="K41" s="29" t="s">
        <v>37</v>
      </c>
      <c r="L41" s="28">
        <f t="shared" si="5"/>
        <v>3</v>
      </c>
      <c r="M41" s="29">
        <v>330</v>
      </c>
      <c r="N41" s="28">
        <f t="shared" si="6"/>
        <v>1</v>
      </c>
    </row>
    <row r="42" spans="1:14" x14ac:dyDescent="0.2">
      <c r="A42" s="27" t="s">
        <v>489</v>
      </c>
      <c r="B42" s="32">
        <f t="shared" si="0"/>
        <v>12</v>
      </c>
      <c r="C42" s="29" t="s">
        <v>49</v>
      </c>
      <c r="D42" s="28">
        <f t="shared" si="1"/>
        <v>5</v>
      </c>
      <c r="E42" s="29" t="s">
        <v>43</v>
      </c>
      <c r="F42" s="28">
        <f t="shared" si="2"/>
        <v>0</v>
      </c>
      <c r="G42" s="29" t="s">
        <v>86</v>
      </c>
      <c r="H42" s="28">
        <f t="shared" si="3"/>
        <v>0</v>
      </c>
      <c r="I42" s="29">
        <v>15</v>
      </c>
      <c r="J42" s="28">
        <f t="shared" si="4"/>
        <v>1</v>
      </c>
      <c r="K42" s="29" t="s">
        <v>37</v>
      </c>
      <c r="L42" s="28">
        <f t="shared" si="5"/>
        <v>3</v>
      </c>
      <c r="M42" s="29">
        <v>340</v>
      </c>
      <c r="N42" s="28">
        <f t="shared" si="6"/>
        <v>3</v>
      </c>
    </row>
    <row r="43" spans="1:14" x14ac:dyDescent="0.2">
      <c r="A43" s="27" t="s">
        <v>433</v>
      </c>
      <c r="B43" s="32">
        <f t="shared" si="0"/>
        <v>12</v>
      </c>
      <c r="C43" s="29" t="s">
        <v>49</v>
      </c>
      <c r="D43" s="28">
        <f t="shared" si="1"/>
        <v>5</v>
      </c>
      <c r="E43" s="29" t="s">
        <v>89</v>
      </c>
      <c r="F43" s="28">
        <f t="shared" si="2"/>
        <v>0</v>
      </c>
      <c r="G43" s="29" t="s">
        <v>115</v>
      </c>
      <c r="H43" s="28">
        <f t="shared" si="3"/>
        <v>0</v>
      </c>
      <c r="I43" s="29">
        <v>16</v>
      </c>
      <c r="J43" s="28">
        <f t="shared" si="4"/>
        <v>1</v>
      </c>
      <c r="K43" s="29" t="s">
        <v>37</v>
      </c>
      <c r="L43" s="28">
        <f t="shared" si="5"/>
        <v>3</v>
      </c>
      <c r="M43" s="29">
        <v>340</v>
      </c>
      <c r="N43" s="28">
        <f t="shared" si="6"/>
        <v>3</v>
      </c>
    </row>
    <row r="44" spans="1:14" x14ac:dyDescent="0.2">
      <c r="A44" s="27" t="s">
        <v>339</v>
      </c>
      <c r="B44" s="32">
        <f t="shared" si="0"/>
        <v>12</v>
      </c>
      <c r="C44" s="29" t="s">
        <v>49</v>
      </c>
      <c r="D44" s="28">
        <f t="shared" si="1"/>
        <v>5</v>
      </c>
      <c r="E44" s="29" t="s">
        <v>89</v>
      </c>
      <c r="F44" s="28">
        <f t="shared" si="2"/>
        <v>0</v>
      </c>
      <c r="G44" s="29" t="s">
        <v>86</v>
      </c>
      <c r="H44" s="28">
        <f t="shared" si="3"/>
        <v>0</v>
      </c>
      <c r="I44" s="29">
        <v>14</v>
      </c>
      <c r="J44" s="28">
        <f t="shared" si="4"/>
        <v>3</v>
      </c>
      <c r="K44" s="29" t="s">
        <v>37</v>
      </c>
      <c r="L44" s="28">
        <f t="shared" si="5"/>
        <v>3</v>
      </c>
      <c r="M44" s="29">
        <v>315</v>
      </c>
      <c r="N44" s="28">
        <f t="shared" si="6"/>
        <v>1</v>
      </c>
    </row>
    <row r="45" spans="1:14" x14ac:dyDescent="0.2">
      <c r="A45" s="27" t="s">
        <v>324</v>
      </c>
      <c r="B45" s="32">
        <f t="shared" si="0"/>
        <v>12</v>
      </c>
      <c r="C45" s="29" t="s">
        <v>49</v>
      </c>
      <c r="D45" s="28">
        <f t="shared" si="1"/>
        <v>5</v>
      </c>
      <c r="E45" s="29" t="s">
        <v>43</v>
      </c>
      <c r="F45" s="28">
        <f t="shared" si="2"/>
        <v>0</v>
      </c>
      <c r="G45" s="29" t="s">
        <v>86</v>
      </c>
      <c r="H45" s="28">
        <f t="shared" si="3"/>
        <v>0</v>
      </c>
      <c r="I45" s="29">
        <v>13</v>
      </c>
      <c r="J45" s="28">
        <f t="shared" si="4"/>
        <v>3</v>
      </c>
      <c r="K45" s="29" t="s">
        <v>37</v>
      </c>
      <c r="L45" s="28">
        <f t="shared" si="5"/>
        <v>3</v>
      </c>
      <c r="M45" s="29">
        <v>330</v>
      </c>
      <c r="N45" s="28">
        <f t="shared" si="6"/>
        <v>1</v>
      </c>
    </row>
    <row r="46" spans="1:14" x14ac:dyDescent="0.2">
      <c r="A46" s="27" t="s">
        <v>338</v>
      </c>
      <c r="B46" s="32">
        <f t="shared" si="0"/>
        <v>12</v>
      </c>
      <c r="C46" s="29" t="s">
        <v>56</v>
      </c>
      <c r="D46" s="28">
        <f t="shared" si="1"/>
        <v>2.5</v>
      </c>
      <c r="E46" s="29" t="s">
        <v>49</v>
      </c>
      <c r="F46" s="28">
        <f t="shared" si="2"/>
        <v>2.5</v>
      </c>
      <c r="G46" s="29" t="s">
        <v>43</v>
      </c>
      <c r="H46" s="28">
        <f t="shared" si="3"/>
        <v>5</v>
      </c>
      <c r="I46" s="29">
        <v>15</v>
      </c>
      <c r="J46" s="28">
        <f t="shared" si="4"/>
        <v>1</v>
      </c>
      <c r="K46" s="29" t="s">
        <v>35</v>
      </c>
      <c r="L46" s="28">
        <f t="shared" si="5"/>
        <v>0</v>
      </c>
      <c r="M46" s="29">
        <v>327</v>
      </c>
      <c r="N46" s="28">
        <f t="shared" si="6"/>
        <v>1</v>
      </c>
    </row>
    <row r="47" spans="1:14" x14ac:dyDescent="0.2">
      <c r="A47" s="27" t="s">
        <v>433</v>
      </c>
      <c r="B47" s="32">
        <f t="shared" si="0"/>
        <v>12</v>
      </c>
      <c r="C47" s="29" t="s">
        <v>49</v>
      </c>
      <c r="D47" s="28">
        <f t="shared" si="1"/>
        <v>5</v>
      </c>
      <c r="E47" s="29" t="s">
        <v>89</v>
      </c>
      <c r="F47" s="28">
        <f t="shared" si="2"/>
        <v>0</v>
      </c>
      <c r="G47" s="29" t="s">
        <v>115</v>
      </c>
      <c r="H47" s="28">
        <f t="shared" si="3"/>
        <v>0</v>
      </c>
      <c r="I47" s="29">
        <v>16</v>
      </c>
      <c r="J47" s="28">
        <f t="shared" si="4"/>
        <v>1</v>
      </c>
      <c r="K47" s="29" t="s">
        <v>37</v>
      </c>
      <c r="L47" s="28">
        <f t="shared" si="5"/>
        <v>3</v>
      </c>
      <c r="M47" s="29">
        <v>340</v>
      </c>
      <c r="N47" s="28">
        <f t="shared" si="6"/>
        <v>3</v>
      </c>
    </row>
    <row r="48" spans="1:14" x14ac:dyDescent="0.2">
      <c r="A48" s="27" t="s">
        <v>262</v>
      </c>
      <c r="B48" s="32">
        <f t="shared" si="0"/>
        <v>11</v>
      </c>
      <c r="C48" s="29" t="s">
        <v>43</v>
      </c>
      <c r="D48" s="28">
        <f t="shared" si="1"/>
        <v>0</v>
      </c>
      <c r="E48" s="29" t="s">
        <v>56</v>
      </c>
      <c r="F48" s="28">
        <f t="shared" si="2"/>
        <v>5</v>
      </c>
      <c r="G48" s="29" t="s">
        <v>115</v>
      </c>
      <c r="H48" s="28">
        <f t="shared" si="3"/>
        <v>0</v>
      </c>
      <c r="I48" s="29">
        <v>14</v>
      </c>
      <c r="J48" s="28">
        <f t="shared" si="4"/>
        <v>3</v>
      </c>
      <c r="K48" s="29" t="s">
        <v>35</v>
      </c>
      <c r="L48" s="28">
        <f t="shared" si="5"/>
        <v>0</v>
      </c>
      <c r="M48" s="29">
        <v>341</v>
      </c>
      <c r="N48" s="28">
        <f t="shared" si="6"/>
        <v>3</v>
      </c>
    </row>
    <row r="49" spans="1:14" x14ac:dyDescent="0.2">
      <c r="A49" s="27" t="s">
        <v>308</v>
      </c>
      <c r="B49" s="32">
        <f t="shared" si="0"/>
        <v>11</v>
      </c>
      <c r="C49" s="29" t="s">
        <v>49</v>
      </c>
      <c r="D49" s="28">
        <f t="shared" si="1"/>
        <v>5</v>
      </c>
      <c r="E49" s="29" t="s">
        <v>43</v>
      </c>
      <c r="F49" s="28">
        <f t="shared" si="2"/>
        <v>0</v>
      </c>
      <c r="G49" s="29" t="s">
        <v>111</v>
      </c>
      <c r="H49" s="28">
        <f t="shared" si="3"/>
        <v>0</v>
      </c>
      <c r="I49" s="29">
        <v>11</v>
      </c>
      <c r="J49" s="28">
        <f t="shared" si="4"/>
        <v>3</v>
      </c>
      <c r="K49" s="29" t="s">
        <v>35</v>
      </c>
      <c r="L49" s="28">
        <f t="shared" si="5"/>
        <v>0</v>
      </c>
      <c r="M49" s="29">
        <v>337</v>
      </c>
      <c r="N49" s="28">
        <f t="shared" si="6"/>
        <v>3</v>
      </c>
    </row>
    <row r="50" spans="1:14" x14ac:dyDescent="0.2">
      <c r="A50" s="27" t="s">
        <v>265</v>
      </c>
      <c r="B50" s="32">
        <f t="shared" si="0"/>
        <v>11</v>
      </c>
      <c r="C50" s="29" t="s">
        <v>49</v>
      </c>
      <c r="D50" s="28">
        <f t="shared" si="1"/>
        <v>5</v>
      </c>
      <c r="E50" s="29" t="s">
        <v>43</v>
      </c>
      <c r="F50" s="28">
        <f t="shared" si="2"/>
        <v>0</v>
      </c>
      <c r="G50" s="29" t="s">
        <v>89</v>
      </c>
      <c r="H50" s="28">
        <f t="shared" si="3"/>
        <v>0</v>
      </c>
      <c r="I50" s="29">
        <v>13</v>
      </c>
      <c r="J50" s="28">
        <f t="shared" si="4"/>
        <v>3</v>
      </c>
      <c r="K50" s="29" t="s">
        <v>35</v>
      </c>
      <c r="L50" s="28">
        <f t="shared" si="5"/>
        <v>0</v>
      </c>
      <c r="M50" s="29">
        <v>340</v>
      </c>
      <c r="N50" s="28">
        <f t="shared" si="6"/>
        <v>3</v>
      </c>
    </row>
    <row r="51" spans="1:14" x14ac:dyDescent="0.2">
      <c r="A51" s="27" t="s">
        <v>189</v>
      </c>
      <c r="B51" s="32">
        <f t="shared" si="0"/>
        <v>11</v>
      </c>
      <c r="C51" s="29" t="s">
        <v>49</v>
      </c>
      <c r="D51" s="28">
        <f t="shared" si="1"/>
        <v>5</v>
      </c>
      <c r="E51" s="29" t="s">
        <v>43</v>
      </c>
      <c r="F51" s="28">
        <f t="shared" si="2"/>
        <v>0</v>
      </c>
      <c r="G51" s="29" t="s">
        <v>86</v>
      </c>
      <c r="H51" s="28">
        <f t="shared" si="3"/>
        <v>0</v>
      </c>
      <c r="I51" s="29">
        <v>14</v>
      </c>
      <c r="J51" s="28">
        <f t="shared" si="4"/>
        <v>3</v>
      </c>
      <c r="K51" s="29" t="s">
        <v>35</v>
      </c>
      <c r="L51" s="28">
        <f t="shared" si="5"/>
        <v>0</v>
      </c>
      <c r="M51" s="29">
        <v>335</v>
      </c>
      <c r="N51" s="28">
        <f t="shared" si="6"/>
        <v>3</v>
      </c>
    </row>
    <row r="52" spans="1:14" x14ac:dyDescent="0.2">
      <c r="A52" s="27" t="s">
        <v>226</v>
      </c>
      <c r="B52" s="32">
        <f t="shared" si="0"/>
        <v>11</v>
      </c>
      <c r="C52" s="29" t="s">
        <v>43</v>
      </c>
      <c r="D52" s="28">
        <f t="shared" si="1"/>
        <v>0</v>
      </c>
      <c r="E52" s="29" t="s">
        <v>111</v>
      </c>
      <c r="F52" s="28">
        <f t="shared" si="2"/>
        <v>0</v>
      </c>
      <c r="G52" s="29" t="s">
        <v>86</v>
      </c>
      <c r="H52" s="28">
        <f t="shared" si="3"/>
        <v>0</v>
      </c>
      <c r="I52" s="29">
        <v>14</v>
      </c>
      <c r="J52" s="28">
        <f t="shared" si="4"/>
        <v>3</v>
      </c>
      <c r="K52" s="29" t="s">
        <v>37</v>
      </c>
      <c r="L52" s="28">
        <f t="shared" si="5"/>
        <v>3</v>
      </c>
      <c r="M52" s="29">
        <v>350</v>
      </c>
      <c r="N52" s="28">
        <f t="shared" si="6"/>
        <v>5</v>
      </c>
    </row>
    <row r="53" spans="1:14" x14ac:dyDescent="0.2">
      <c r="A53" s="27" t="s">
        <v>185</v>
      </c>
      <c r="B53" s="32">
        <f t="shared" si="0"/>
        <v>11</v>
      </c>
      <c r="C53" s="29" t="s">
        <v>56</v>
      </c>
      <c r="D53" s="28">
        <f t="shared" si="1"/>
        <v>2.5</v>
      </c>
      <c r="E53" s="29" t="s">
        <v>49</v>
      </c>
      <c r="F53" s="28">
        <f t="shared" si="2"/>
        <v>2.5</v>
      </c>
      <c r="G53" s="29" t="s">
        <v>115</v>
      </c>
      <c r="H53" s="28">
        <f t="shared" si="3"/>
        <v>0</v>
      </c>
      <c r="I53" s="29">
        <v>14</v>
      </c>
      <c r="J53" s="28">
        <f t="shared" si="4"/>
        <v>3</v>
      </c>
      <c r="K53" s="29" t="s">
        <v>35</v>
      </c>
      <c r="L53" s="28">
        <f t="shared" si="5"/>
        <v>0</v>
      </c>
      <c r="M53" s="29">
        <v>345</v>
      </c>
      <c r="N53" s="28">
        <f t="shared" si="6"/>
        <v>3</v>
      </c>
    </row>
    <row r="54" spans="1:14" x14ac:dyDescent="0.2">
      <c r="A54" s="27" t="s">
        <v>199</v>
      </c>
      <c r="B54" s="32">
        <f t="shared" si="0"/>
        <v>11</v>
      </c>
      <c r="C54" s="29" t="s">
        <v>89</v>
      </c>
      <c r="D54" s="28">
        <f t="shared" si="1"/>
        <v>0</v>
      </c>
      <c r="E54" s="29" t="s">
        <v>43</v>
      </c>
      <c r="F54" s="28">
        <f t="shared" si="2"/>
        <v>0</v>
      </c>
      <c r="G54" s="29" t="s">
        <v>115</v>
      </c>
      <c r="H54" s="28">
        <f t="shared" si="3"/>
        <v>0</v>
      </c>
      <c r="I54" s="29">
        <v>13</v>
      </c>
      <c r="J54" s="28">
        <f t="shared" si="4"/>
        <v>3</v>
      </c>
      <c r="K54" s="29" t="s">
        <v>37</v>
      </c>
      <c r="L54" s="28">
        <f t="shared" si="5"/>
        <v>3</v>
      </c>
      <c r="M54" s="29">
        <v>369</v>
      </c>
      <c r="N54" s="28">
        <f t="shared" si="6"/>
        <v>5</v>
      </c>
    </row>
    <row r="55" spans="1:14" x14ac:dyDescent="0.2">
      <c r="A55" s="27" t="s">
        <v>447</v>
      </c>
      <c r="B55" s="32">
        <f t="shared" si="0"/>
        <v>11</v>
      </c>
      <c r="C55" s="29" t="s">
        <v>43</v>
      </c>
      <c r="D55" s="28">
        <f t="shared" si="1"/>
        <v>0</v>
      </c>
      <c r="E55" s="29" t="s">
        <v>49</v>
      </c>
      <c r="F55" s="28">
        <f t="shared" si="2"/>
        <v>0</v>
      </c>
      <c r="G55" s="29" t="s">
        <v>86</v>
      </c>
      <c r="H55" s="28">
        <f t="shared" si="3"/>
        <v>0</v>
      </c>
      <c r="I55" s="29">
        <v>12</v>
      </c>
      <c r="J55" s="28">
        <f t="shared" si="4"/>
        <v>5</v>
      </c>
      <c r="K55" s="29" t="s">
        <v>37</v>
      </c>
      <c r="L55" s="28">
        <f t="shared" si="5"/>
        <v>3</v>
      </c>
      <c r="M55" s="29">
        <v>338</v>
      </c>
      <c r="N55" s="28">
        <f t="shared" si="6"/>
        <v>3</v>
      </c>
    </row>
    <row r="56" spans="1:14" x14ac:dyDescent="0.2">
      <c r="A56" s="27" t="s">
        <v>318</v>
      </c>
      <c r="B56" s="32">
        <f t="shared" si="0"/>
        <v>11</v>
      </c>
      <c r="C56" s="29" t="s">
        <v>49</v>
      </c>
      <c r="D56" s="28">
        <f t="shared" si="1"/>
        <v>5</v>
      </c>
      <c r="E56" s="29" t="s">
        <v>43</v>
      </c>
      <c r="F56" s="28">
        <f t="shared" si="2"/>
        <v>0</v>
      </c>
      <c r="G56" s="29" t="s">
        <v>89</v>
      </c>
      <c r="H56" s="28">
        <f t="shared" si="3"/>
        <v>0</v>
      </c>
      <c r="I56" s="29">
        <v>12</v>
      </c>
      <c r="J56" s="28">
        <f t="shared" si="4"/>
        <v>5</v>
      </c>
      <c r="K56" s="29" t="s">
        <v>35</v>
      </c>
      <c r="L56" s="28">
        <f t="shared" si="5"/>
        <v>0</v>
      </c>
      <c r="M56" s="29">
        <v>325</v>
      </c>
      <c r="N56" s="28">
        <f t="shared" si="6"/>
        <v>1</v>
      </c>
    </row>
    <row r="57" spans="1:14" x14ac:dyDescent="0.2">
      <c r="A57" s="27" t="s">
        <v>190</v>
      </c>
      <c r="B57" s="32">
        <f t="shared" si="0"/>
        <v>11</v>
      </c>
      <c r="C57" s="29" t="s">
        <v>89</v>
      </c>
      <c r="D57" s="28">
        <f t="shared" si="1"/>
        <v>0</v>
      </c>
      <c r="E57" s="29" t="s">
        <v>115</v>
      </c>
      <c r="F57" s="28">
        <f t="shared" si="2"/>
        <v>0</v>
      </c>
      <c r="G57" s="29" t="s">
        <v>43</v>
      </c>
      <c r="H57" s="28">
        <f t="shared" si="3"/>
        <v>5</v>
      </c>
      <c r="I57" s="29">
        <v>12</v>
      </c>
      <c r="J57" s="28">
        <f t="shared" si="4"/>
        <v>5</v>
      </c>
      <c r="K57" s="29" t="s">
        <v>35</v>
      </c>
      <c r="L57" s="28">
        <f t="shared" si="5"/>
        <v>0</v>
      </c>
      <c r="M57" s="29">
        <v>330</v>
      </c>
      <c r="N57" s="28">
        <f t="shared" si="6"/>
        <v>1</v>
      </c>
    </row>
    <row r="58" spans="1:14" x14ac:dyDescent="0.2">
      <c r="A58" s="27" t="s">
        <v>334</v>
      </c>
      <c r="B58" s="32">
        <f t="shared" si="0"/>
        <v>11</v>
      </c>
      <c r="C58" s="29" t="s">
        <v>89</v>
      </c>
      <c r="D58" s="28">
        <f t="shared" si="1"/>
        <v>0</v>
      </c>
      <c r="E58" s="29" t="s">
        <v>86</v>
      </c>
      <c r="F58" s="28">
        <f t="shared" si="2"/>
        <v>0</v>
      </c>
      <c r="G58" s="29" t="s">
        <v>56</v>
      </c>
      <c r="H58" s="28">
        <f t="shared" si="3"/>
        <v>0</v>
      </c>
      <c r="I58" s="29">
        <v>14</v>
      </c>
      <c r="J58" s="28">
        <f t="shared" si="4"/>
        <v>3</v>
      </c>
      <c r="K58" s="29" t="s">
        <v>37</v>
      </c>
      <c r="L58" s="28">
        <f t="shared" si="5"/>
        <v>3</v>
      </c>
      <c r="M58" s="29">
        <v>362</v>
      </c>
      <c r="N58" s="28">
        <f t="shared" si="6"/>
        <v>5</v>
      </c>
    </row>
    <row r="59" spans="1:14" x14ac:dyDescent="0.2">
      <c r="A59" s="27" t="s">
        <v>343</v>
      </c>
      <c r="B59" s="32">
        <f t="shared" si="0"/>
        <v>11</v>
      </c>
      <c r="C59" s="29" t="s">
        <v>49</v>
      </c>
      <c r="D59" s="28">
        <f t="shared" si="1"/>
        <v>5</v>
      </c>
      <c r="E59" s="29" t="s">
        <v>43</v>
      </c>
      <c r="F59" s="28">
        <f t="shared" si="2"/>
        <v>0</v>
      </c>
      <c r="G59" s="29" t="s">
        <v>89</v>
      </c>
      <c r="H59" s="28">
        <f t="shared" si="3"/>
        <v>0</v>
      </c>
      <c r="I59" s="29">
        <v>12</v>
      </c>
      <c r="J59" s="28">
        <f t="shared" si="4"/>
        <v>5</v>
      </c>
      <c r="K59" s="29" t="s">
        <v>35</v>
      </c>
      <c r="L59" s="28">
        <f t="shared" si="5"/>
        <v>0</v>
      </c>
      <c r="M59" s="29">
        <v>320</v>
      </c>
      <c r="N59" s="28">
        <f t="shared" si="6"/>
        <v>1</v>
      </c>
    </row>
    <row r="60" spans="1:14" x14ac:dyDescent="0.2">
      <c r="A60" s="27" t="s">
        <v>440</v>
      </c>
      <c r="B60" s="32">
        <f t="shared" si="0"/>
        <v>11</v>
      </c>
      <c r="C60" s="29" t="s">
        <v>86</v>
      </c>
      <c r="D60" s="28">
        <f t="shared" si="1"/>
        <v>0</v>
      </c>
      <c r="E60" s="29" t="s">
        <v>89</v>
      </c>
      <c r="F60" s="28">
        <f t="shared" si="2"/>
        <v>0</v>
      </c>
      <c r="G60" s="29" t="s">
        <v>43</v>
      </c>
      <c r="H60" s="28">
        <f t="shared" si="3"/>
        <v>5</v>
      </c>
      <c r="I60" s="29">
        <v>11</v>
      </c>
      <c r="J60" s="28">
        <f t="shared" si="4"/>
        <v>3</v>
      </c>
      <c r="K60" s="29" t="s">
        <v>35</v>
      </c>
      <c r="L60" s="28">
        <f t="shared" si="5"/>
        <v>0</v>
      </c>
      <c r="M60" s="29">
        <v>345</v>
      </c>
      <c r="N60" s="28">
        <f t="shared" si="6"/>
        <v>3</v>
      </c>
    </row>
    <row r="61" spans="1:14" x14ac:dyDescent="0.2">
      <c r="A61" s="27" t="s">
        <v>220</v>
      </c>
      <c r="B61" s="32">
        <f t="shared" si="0"/>
        <v>11</v>
      </c>
      <c r="C61" s="29" t="s">
        <v>43</v>
      </c>
      <c r="D61" s="28">
        <f t="shared" si="1"/>
        <v>0</v>
      </c>
      <c r="E61" s="29" t="s">
        <v>56</v>
      </c>
      <c r="F61" s="28">
        <f t="shared" si="2"/>
        <v>5</v>
      </c>
      <c r="G61" s="29" t="s">
        <v>115</v>
      </c>
      <c r="H61" s="28">
        <f t="shared" si="3"/>
        <v>0</v>
      </c>
      <c r="I61" s="29">
        <v>12</v>
      </c>
      <c r="J61" s="28">
        <f t="shared" si="4"/>
        <v>5</v>
      </c>
      <c r="K61" s="29" t="s">
        <v>35</v>
      </c>
      <c r="L61" s="28">
        <f t="shared" si="5"/>
        <v>0</v>
      </c>
      <c r="M61" s="29">
        <v>315</v>
      </c>
      <c r="N61" s="28">
        <f t="shared" si="6"/>
        <v>1</v>
      </c>
    </row>
    <row r="62" spans="1:14" x14ac:dyDescent="0.2">
      <c r="A62" s="27" t="s">
        <v>378</v>
      </c>
      <c r="B62" s="32">
        <f t="shared" si="0"/>
        <v>11</v>
      </c>
      <c r="C62" s="29" t="s">
        <v>43</v>
      </c>
      <c r="D62" s="28">
        <f t="shared" si="1"/>
        <v>0</v>
      </c>
      <c r="E62" s="29" t="s">
        <v>56</v>
      </c>
      <c r="F62" s="28">
        <f t="shared" si="2"/>
        <v>5</v>
      </c>
      <c r="G62" s="29" t="s">
        <v>115</v>
      </c>
      <c r="H62" s="28">
        <f t="shared" si="3"/>
        <v>0</v>
      </c>
      <c r="I62" s="29">
        <v>12</v>
      </c>
      <c r="J62" s="28">
        <f t="shared" si="4"/>
        <v>5</v>
      </c>
      <c r="K62" s="29" t="s">
        <v>35</v>
      </c>
      <c r="L62" s="28">
        <f t="shared" si="5"/>
        <v>0</v>
      </c>
      <c r="M62" s="29">
        <v>315</v>
      </c>
      <c r="N62" s="28">
        <f t="shared" si="6"/>
        <v>1</v>
      </c>
    </row>
    <row r="63" spans="1:14" x14ac:dyDescent="0.2">
      <c r="A63" s="27" t="s">
        <v>166</v>
      </c>
      <c r="B63" s="32">
        <f t="shared" si="0"/>
        <v>11</v>
      </c>
      <c r="C63" s="29" t="s">
        <v>89</v>
      </c>
      <c r="D63" s="28">
        <f t="shared" si="1"/>
        <v>0</v>
      </c>
      <c r="E63" s="29" t="s">
        <v>56</v>
      </c>
      <c r="F63" s="28">
        <f t="shared" si="2"/>
        <v>5</v>
      </c>
      <c r="G63" s="29" t="s">
        <v>86</v>
      </c>
      <c r="H63" s="28">
        <f t="shared" si="3"/>
        <v>0</v>
      </c>
      <c r="I63" s="29">
        <v>24</v>
      </c>
      <c r="J63" s="28">
        <f t="shared" si="4"/>
        <v>0</v>
      </c>
      <c r="K63" s="29" t="s">
        <v>37</v>
      </c>
      <c r="L63" s="28">
        <f t="shared" si="5"/>
        <v>3</v>
      </c>
      <c r="M63" s="29">
        <v>342</v>
      </c>
      <c r="N63" s="28">
        <f t="shared" si="6"/>
        <v>3</v>
      </c>
    </row>
    <row r="64" spans="1:14" x14ac:dyDescent="0.2">
      <c r="A64" s="27" t="s">
        <v>472</v>
      </c>
      <c r="B64" s="32">
        <f t="shared" si="0"/>
        <v>11</v>
      </c>
      <c r="C64" s="29" t="s">
        <v>89</v>
      </c>
      <c r="D64" s="28">
        <f t="shared" si="1"/>
        <v>0</v>
      </c>
      <c r="E64" s="29" t="s">
        <v>43</v>
      </c>
      <c r="F64" s="28">
        <f t="shared" si="2"/>
        <v>0</v>
      </c>
      <c r="G64" s="29" t="s">
        <v>56</v>
      </c>
      <c r="H64" s="28">
        <f t="shared" si="3"/>
        <v>0</v>
      </c>
      <c r="I64" s="29">
        <v>12</v>
      </c>
      <c r="J64" s="28">
        <f t="shared" si="4"/>
        <v>5</v>
      </c>
      <c r="K64" s="29" t="s">
        <v>37</v>
      </c>
      <c r="L64" s="28">
        <f t="shared" si="5"/>
        <v>3</v>
      </c>
      <c r="M64" s="29">
        <v>342</v>
      </c>
      <c r="N64" s="28">
        <f t="shared" si="6"/>
        <v>3</v>
      </c>
    </row>
    <row r="65" spans="1:14" x14ac:dyDescent="0.2">
      <c r="A65" s="27" t="s">
        <v>414</v>
      </c>
      <c r="B65" s="32">
        <f t="shared" si="0"/>
        <v>11</v>
      </c>
      <c r="C65" s="29" t="s">
        <v>89</v>
      </c>
      <c r="D65" s="28">
        <f t="shared" si="1"/>
        <v>0</v>
      </c>
      <c r="E65" s="29" t="s">
        <v>56</v>
      </c>
      <c r="F65" s="28">
        <f t="shared" si="2"/>
        <v>5</v>
      </c>
      <c r="G65" s="29" t="s">
        <v>86</v>
      </c>
      <c r="H65" s="28">
        <f t="shared" si="3"/>
        <v>0</v>
      </c>
      <c r="I65" s="29">
        <v>13</v>
      </c>
      <c r="J65" s="28">
        <f t="shared" si="4"/>
        <v>3</v>
      </c>
      <c r="K65" s="29" t="s">
        <v>35</v>
      </c>
      <c r="L65" s="28">
        <f t="shared" si="5"/>
        <v>0</v>
      </c>
      <c r="M65" s="29">
        <v>339</v>
      </c>
      <c r="N65" s="28">
        <f t="shared" si="6"/>
        <v>3</v>
      </c>
    </row>
    <row r="66" spans="1:14" x14ac:dyDescent="0.2">
      <c r="A66" s="27" t="s">
        <v>389</v>
      </c>
      <c r="B66" s="32">
        <f t="shared" si="0"/>
        <v>11</v>
      </c>
      <c r="C66" s="29" t="s">
        <v>49</v>
      </c>
      <c r="D66" s="28">
        <f t="shared" si="1"/>
        <v>5</v>
      </c>
      <c r="E66" s="29" t="s">
        <v>43</v>
      </c>
      <c r="F66" s="28">
        <f t="shared" si="2"/>
        <v>0</v>
      </c>
      <c r="G66" s="29" t="s">
        <v>89</v>
      </c>
      <c r="H66" s="28">
        <f t="shared" si="3"/>
        <v>0</v>
      </c>
      <c r="I66" s="29">
        <v>13</v>
      </c>
      <c r="J66" s="28">
        <f t="shared" si="4"/>
        <v>3</v>
      </c>
      <c r="K66" s="29" t="s">
        <v>35</v>
      </c>
      <c r="L66" s="28">
        <f t="shared" si="5"/>
        <v>0</v>
      </c>
      <c r="M66" s="29">
        <v>340</v>
      </c>
      <c r="N66" s="28">
        <f t="shared" si="6"/>
        <v>3</v>
      </c>
    </row>
    <row r="67" spans="1:14" x14ac:dyDescent="0.2">
      <c r="A67" s="27" t="s">
        <v>180</v>
      </c>
      <c r="B67" s="32">
        <f t="shared" si="0"/>
        <v>10</v>
      </c>
      <c r="C67" s="29" t="s">
        <v>49</v>
      </c>
      <c r="D67" s="28">
        <f t="shared" si="1"/>
        <v>5</v>
      </c>
      <c r="E67" s="29" t="s">
        <v>43</v>
      </c>
      <c r="F67" s="28">
        <f t="shared" si="2"/>
        <v>0</v>
      </c>
      <c r="G67" s="29" t="s">
        <v>89</v>
      </c>
      <c r="H67" s="28">
        <f t="shared" si="3"/>
        <v>0</v>
      </c>
      <c r="I67" s="29">
        <v>15</v>
      </c>
      <c r="J67" s="28">
        <f t="shared" si="4"/>
        <v>1</v>
      </c>
      <c r="K67" s="29" t="s">
        <v>37</v>
      </c>
      <c r="L67" s="28">
        <f t="shared" si="5"/>
        <v>3</v>
      </c>
      <c r="M67" s="29">
        <v>330</v>
      </c>
      <c r="N67" s="28">
        <f t="shared" si="6"/>
        <v>1</v>
      </c>
    </row>
    <row r="68" spans="1:14" x14ac:dyDescent="0.2">
      <c r="A68" s="27" t="s">
        <v>503</v>
      </c>
      <c r="B68" s="32">
        <f t="shared" si="0"/>
        <v>10</v>
      </c>
      <c r="C68" s="29" t="s">
        <v>49</v>
      </c>
      <c r="D68" s="28">
        <f t="shared" si="1"/>
        <v>5</v>
      </c>
      <c r="E68" s="29" t="s">
        <v>43</v>
      </c>
      <c r="F68" s="28">
        <f t="shared" si="2"/>
        <v>0</v>
      </c>
      <c r="G68" s="29" t="s">
        <v>86</v>
      </c>
      <c r="H68" s="28">
        <f t="shared" si="3"/>
        <v>0</v>
      </c>
      <c r="I68" s="29">
        <v>12</v>
      </c>
      <c r="J68" s="28">
        <f t="shared" si="4"/>
        <v>5</v>
      </c>
      <c r="K68" s="29" t="s">
        <v>35</v>
      </c>
      <c r="L68" s="28">
        <f t="shared" si="5"/>
        <v>0</v>
      </c>
      <c r="M68" s="29">
        <v>275</v>
      </c>
      <c r="N68" s="28">
        <f t="shared" si="6"/>
        <v>0</v>
      </c>
    </row>
    <row r="69" spans="1:14" x14ac:dyDescent="0.2">
      <c r="A69" s="27" t="s">
        <v>455</v>
      </c>
      <c r="B69" s="32">
        <f t="shared" ref="B69:B132" si="7">D69+F69+H69+J69+L69+N69</f>
        <v>9</v>
      </c>
      <c r="C69" s="29" t="s">
        <v>43</v>
      </c>
      <c r="D69" s="28">
        <f t="shared" ref="D69:D132" si="8">IF(C69=C$3, 5,) + IF(AND(C69=E$3, E69=C$3), 2.5, 0)</f>
        <v>0</v>
      </c>
      <c r="E69" s="29" t="s">
        <v>49</v>
      </c>
      <c r="F69" s="28">
        <f t="shared" ref="F69:F132" si="9">IF(E69=E$3,5, 0) + IF(AND(E69=C$3, C69=E$3), 2.5, 0)</f>
        <v>0</v>
      </c>
      <c r="G69" s="29" t="s">
        <v>56</v>
      </c>
      <c r="H69" s="28">
        <f t="shared" ref="H69:H132" si="10">IF(G69=G$3, 5, 0)</f>
        <v>0</v>
      </c>
      <c r="I69" s="29">
        <v>11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3</v>
      </c>
      <c r="K69" s="29" t="s">
        <v>37</v>
      </c>
      <c r="L69" s="28">
        <f t="shared" ref="L69:L132" si="12">IF(K69=K$3, 3, 0)</f>
        <v>3</v>
      </c>
      <c r="M69" s="29">
        <v>335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3</v>
      </c>
    </row>
    <row r="70" spans="1:14" x14ac:dyDescent="0.2">
      <c r="A70" s="27" t="s">
        <v>217</v>
      </c>
      <c r="B70" s="32">
        <f t="shared" si="7"/>
        <v>9</v>
      </c>
      <c r="C70" s="29" t="s">
        <v>43</v>
      </c>
      <c r="D70" s="28">
        <f t="shared" si="8"/>
        <v>0</v>
      </c>
      <c r="E70" s="29" t="s">
        <v>56</v>
      </c>
      <c r="F70" s="28">
        <f t="shared" si="9"/>
        <v>5</v>
      </c>
      <c r="G70" s="29" t="s">
        <v>56</v>
      </c>
      <c r="H70" s="28">
        <f t="shared" si="10"/>
        <v>0</v>
      </c>
      <c r="I70" s="29">
        <v>14</v>
      </c>
      <c r="J70" s="28">
        <f t="shared" si="11"/>
        <v>3</v>
      </c>
      <c r="K70" s="29" t="s">
        <v>35</v>
      </c>
      <c r="L70" s="28">
        <f t="shared" si="12"/>
        <v>0</v>
      </c>
      <c r="M70" s="29">
        <v>333</v>
      </c>
      <c r="N70" s="28">
        <f t="shared" si="13"/>
        <v>1</v>
      </c>
    </row>
    <row r="71" spans="1:14" x14ac:dyDescent="0.2">
      <c r="A71" s="27" t="s">
        <v>217</v>
      </c>
      <c r="B71" s="32">
        <f t="shared" si="7"/>
        <v>9</v>
      </c>
      <c r="C71" s="29" t="s">
        <v>43</v>
      </c>
      <c r="D71" s="28">
        <f t="shared" si="8"/>
        <v>0</v>
      </c>
      <c r="E71" s="29" t="s">
        <v>56</v>
      </c>
      <c r="F71" s="28">
        <f t="shared" si="9"/>
        <v>5</v>
      </c>
      <c r="G71" s="29" t="s">
        <v>56</v>
      </c>
      <c r="H71" s="28">
        <f t="shared" si="10"/>
        <v>0</v>
      </c>
      <c r="I71" s="29">
        <v>14</v>
      </c>
      <c r="J71" s="28">
        <f t="shared" si="11"/>
        <v>3</v>
      </c>
      <c r="K71" s="29" t="s">
        <v>35</v>
      </c>
      <c r="L71" s="28">
        <f t="shared" si="12"/>
        <v>0</v>
      </c>
      <c r="M71" s="29">
        <v>333</v>
      </c>
      <c r="N71" s="28">
        <f t="shared" si="13"/>
        <v>1</v>
      </c>
    </row>
    <row r="72" spans="1:14" x14ac:dyDescent="0.2">
      <c r="A72" s="27" t="s">
        <v>255</v>
      </c>
      <c r="B72" s="32">
        <f t="shared" si="7"/>
        <v>9</v>
      </c>
      <c r="C72" s="29" t="s">
        <v>86</v>
      </c>
      <c r="D72" s="28">
        <f t="shared" si="8"/>
        <v>0</v>
      </c>
      <c r="E72" s="29" t="s">
        <v>89</v>
      </c>
      <c r="F72" s="28">
        <f t="shared" si="9"/>
        <v>0</v>
      </c>
      <c r="G72" s="29" t="s">
        <v>56</v>
      </c>
      <c r="H72" s="28">
        <f t="shared" si="10"/>
        <v>0</v>
      </c>
      <c r="I72" s="29">
        <v>11</v>
      </c>
      <c r="J72" s="28">
        <f t="shared" si="11"/>
        <v>3</v>
      </c>
      <c r="K72" s="29" t="s">
        <v>37</v>
      </c>
      <c r="L72" s="28">
        <f t="shared" si="12"/>
        <v>3</v>
      </c>
      <c r="M72" s="29">
        <v>343</v>
      </c>
      <c r="N72" s="28">
        <f t="shared" si="13"/>
        <v>3</v>
      </c>
    </row>
    <row r="73" spans="1:14" x14ac:dyDescent="0.2">
      <c r="A73" s="27" t="s">
        <v>256</v>
      </c>
      <c r="B73" s="32">
        <f t="shared" si="7"/>
        <v>9</v>
      </c>
      <c r="C73" s="29" t="s">
        <v>49</v>
      </c>
      <c r="D73" s="28">
        <f t="shared" si="8"/>
        <v>5</v>
      </c>
      <c r="E73" s="29" t="s">
        <v>111</v>
      </c>
      <c r="F73" s="28">
        <f t="shared" si="9"/>
        <v>0</v>
      </c>
      <c r="G73" s="29" t="s">
        <v>89</v>
      </c>
      <c r="H73" s="28">
        <f t="shared" si="10"/>
        <v>0</v>
      </c>
      <c r="I73" s="29">
        <v>13</v>
      </c>
      <c r="J73" s="28">
        <f t="shared" si="11"/>
        <v>3</v>
      </c>
      <c r="K73" s="29" t="s">
        <v>35</v>
      </c>
      <c r="L73" s="28">
        <f t="shared" si="12"/>
        <v>0</v>
      </c>
      <c r="M73" s="29">
        <v>328</v>
      </c>
      <c r="N73" s="28">
        <f t="shared" si="13"/>
        <v>1</v>
      </c>
    </row>
    <row r="74" spans="1:14" x14ac:dyDescent="0.2">
      <c r="A74" s="27" t="s">
        <v>444</v>
      </c>
      <c r="B74" s="32">
        <f t="shared" si="7"/>
        <v>9</v>
      </c>
      <c r="C74" s="29" t="s">
        <v>111</v>
      </c>
      <c r="D74" s="28">
        <f t="shared" si="8"/>
        <v>0</v>
      </c>
      <c r="E74" s="29" t="s">
        <v>49</v>
      </c>
      <c r="F74" s="28">
        <f t="shared" si="9"/>
        <v>0</v>
      </c>
      <c r="G74" s="29" t="s">
        <v>43</v>
      </c>
      <c r="H74" s="28">
        <f t="shared" si="10"/>
        <v>5</v>
      </c>
      <c r="I74" s="29">
        <v>10</v>
      </c>
      <c r="J74" s="28">
        <f t="shared" si="11"/>
        <v>3</v>
      </c>
      <c r="K74" s="29" t="s">
        <v>35</v>
      </c>
      <c r="L74" s="28">
        <f t="shared" si="12"/>
        <v>0</v>
      </c>
      <c r="M74" s="29">
        <v>326</v>
      </c>
      <c r="N74" s="28">
        <f t="shared" si="13"/>
        <v>1</v>
      </c>
    </row>
    <row r="75" spans="1:14" x14ac:dyDescent="0.2">
      <c r="A75" s="27" t="s">
        <v>232</v>
      </c>
      <c r="B75" s="32">
        <f t="shared" si="7"/>
        <v>9</v>
      </c>
      <c r="C75" s="29" t="s">
        <v>56</v>
      </c>
      <c r="D75" s="28">
        <f t="shared" si="8"/>
        <v>2.5</v>
      </c>
      <c r="E75" s="29" t="s">
        <v>49</v>
      </c>
      <c r="F75" s="28">
        <f t="shared" si="9"/>
        <v>2.5</v>
      </c>
      <c r="G75" s="29" t="s">
        <v>86</v>
      </c>
      <c r="H75" s="28">
        <f t="shared" si="10"/>
        <v>0</v>
      </c>
      <c r="I75" s="29">
        <v>14</v>
      </c>
      <c r="J75" s="28">
        <f t="shared" si="11"/>
        <v>3</v>
      </c>
      <c r="K75" s="29" t="s">
        <v>35</v>
      </c>
      <c r="L75" s="28">
        <f t="shared" si="12"/>
        <v>0</v>
      </c>
      <c r="M75" s="29">
        <v>320</v>
      </c>
      <c r="N75" s="28">
        <f t="shared" si="13"/>
        <v>1</v>
      </c>
    </row>
    <row r="76" spans="1:14" x14ac:dyDescent="0.2">
      <c r="A76" s="27" t="s">
        <v>223</v>
      </c>
      <c r="B76" s="32">
        <f t="shared" si="7"/>
        <v>9</v>
      </c>
      <c r="C76" s="29" t="s">
        <v>89</v>
      </c>
      <c r="D76" s="28">
        <f t="shared" si="8"/>
        <v>0</v>
      </c>
      <c r="E76" s="29" t="s">
        <v>43</v>
      </c>
      <c r="F76" s="28">
        <f t="shared" si="9"/>
        <v>0</v>
      </c>
      <c r="G76" s="29" t="s">
        <v>86</v>
      </c>
      <c r="H76" s="28">
        <f t="shared" si="10"/>
        <v>0</v>
      </c>
      <c r="I76" s="29">
        <v>12</v>
      </c>
      <c r="J76" s="28">
        <f t="shared" si="11"/>
        <v>5</v>
      </c>
      <c r="K76" s="29" t="s">
        <v>37</v>
      </c>
      <c r="L76" s="28">
        <f t="shared" si="12"/>
        <v>3</v>
      </c>
      <c r="M76" s="29">
        <v>320</v>
      </c>
      <c r="N76" s="28">
        <f t="shared" si="13"/>
        <v>1</v>
      </c>
    </row>
    <row r="77" spans="1:14" x14ac:dyDescent="0.2">
      <c r="A77" s="27" t="s">
        <v>227</v>
      </c>
      <c r="B77" s="32">
        <f t="shared" si="7"/>
        <v>9</v>
      </c>
      <c r="C77" s="29" t="s">
        <v>89</v>
      </c>
      <c r="D77" s="28">
        <f t="shared" si="8"/>
        <v>0</v>
      </c>
      <c r="E77" s="29" t="s">
        <v>111</v>
      </c>
      <c r="F77" s="28">
        <f t="shared" si="9"/>
        <v>0</v>
      </c>
      <c r="G77" s="29" t="s">
        <v>49</v>
      </c>
      <c r="H77" s="28">
        <f t="shared" si="10"/>
        <v>0</v>
      </c>
      <c r="I77" s="29">
        <v>11</v>
      </c>
      <c r="J77" s="28">
        <f t="shared" si="11"/>
        <v>3</v>
      </c>
      <c r="K77" s="29" t="s">
        <v>37</v>
      </c>
      <c r="L77" s="28">
        <f t="shared" si="12"/>
        <v>3</v>
      </c>
      <c r="M77" s="29">
        <v>335</v>
      </c>
      <c r="N77" s="28">
        <f t="shared" si="13"/>
        <v>3</v>
      </c>
    </row>
    <row r="78" spans="1:14" x14ac:dyDescent="0.2">
      <c r="A78" s="27" t="s">
        <v>465</v>
      </c>
      <c r="B78" s="32">
        <f t="shared" si="7"/>
        <v>9</v>
      </c>
      <c r="C78" s="29" t="s">
        <v>89</v>
      </c>
      <c r="D78" s="28">
        <f t="shared" si="8"/>
        <v>0</v>
      </c>
      <c r="E78" s="29" t="s">
        <v>115</v>
      </c>
      <c r="F78" s="28">
        <f t="shared" si="9"/>
        <v>0</v>
      </c>
      <c r="G78" s="29" t="s">
        <v>49</v>
      </c>
      <c r="H78" s="28">
        <f t="shared" si="10"/>
        <v>0</v>
      </c>
      <c r="I78" s="29">
        <v>14</v>
      </c>
      <c r="J78" s="28">
        <f t="shared" si="11"/>
        <v>3</v>
      </c>
      <c r="K78" s="29" t="s">
        <v>37</v>
      </c>
      <c r="L78" s="28">
        <f t="shared" si="12"/>
        <v>3</v>
      </c>
      <c r="M78" s="29">
        <v>340</v>
      </c>
      <c r="N78" s="28">
        <f t="shared" si="13"/>
        <v>3</v>
      </c>
    </row>
    <row r="79" spans="1:14" x14ac:dyDescent="0.2">
      <c r="A79" s="27" t="s">
        <v>275</v>
      </c>
      <c r="B79" s="32">
        <f t="shared" si="7"/>
        <v>9</v>
      </c>
      <c r="C79" s="29" t="s">
        <v>89</v>
      </c>
      <c r="D79" s="28">
        <f t="shared" si="8"/>
        <v>0</v>
      </c>
      <c r="E79" s="29" t="s">
        <v>115</v>
      </c>
      <c r="F79" s="28">
        <f t="shared" si="9"/>
        <v>0</v>
      </c>
      <c r="G79" s="29" t="s">
        <v>56</v>
      </c>
      <c r="H79" s="28">
        <f t="shared" si="10"/>
        <v>0</v>
      </c>
      <c r="I79" s="29">
        <v>12</v>
      </c>
      <c r="J79" s="28">
        <f t="shared" si="11"/>
        <v>5</v>
      </c>
      <c r="K79" s="29" t="s">
        <v>37</v>
      </c>
      <c r="L79" s="28">
        <f t="shared" si="12"/>
        <v>3</v>
      </c>
      <c r="M79" s="29">
        <v>320</v>
      </c>
      <c r="N79" s="28">
        <f t="shared" si="13"/>
        <v>1</v>
      </c>
    </row>
    <row r="80" spans="1:14" x14ac:dyDescent="0.2">
      <c r="A80" s="27" t="s">
        <v>490</v>
      </c>
      <c r="B80" s="32">
        <f t="shared" si="7"/>
        <v>9</v>
      </c>
      <c r="C80" s="29" t="s">
        <v>43</v>
      </c>
      <c r="D80" s="28">
        <f t="shared" si="8"/>
        <v>0</v>
      </c>
      <c r="E80" s="29" t="s">
        <v>89</v>
      </c>
      <c r="F80" s="28">
        <f t="shared" si="9"/>
        <v>0</v>
      </c>
      <c r="G80" s="29" t="s">
        <v>86</v>
      </c>
      <c r="H80" s="28">
        <f t="shared" si="10"/>
        <v>0</v>
      </c>
      <c r="I80" s="29">
        <v>13</v>
      </c>
      <c r="J80" s="28">
        <f t="shared" si="11"/>
        <v>3</v>
      </c>
      <c r="K80" s="29" t="s">
        <v>37</v>
      </c>
      <c r="L80" s="28">
        <f t="shared" si="12"/>
        <v>3</v>
      </c>
      <c r="M80" s="29">
        <v>340</v>
      </c>
      <c r="N80" s="28">
        <f t="shared" si="13"/>
        <v>3</v>
      </c>
    </row>
    <row r="81" spans="1:14" x14ac:dyDescent="0.2">
      <c r="A81" s="27" t="s">
        <v>491</v>
      </c>
      <c r="B81" s="32">
        <f t="shared" si="7"/>
        <v>9</v>
      </c>
      <c r="C81" s="29" t="s">
        <v>43</v>
      </c>
      <c r="D81" s="28">
        <f t="shared" si="8"/>
        <v>0</v>
      </c>
      <c r="E81" s="29" t="s">
        <v>115</v>
      </c>
      <c r="F81" s="28">
        <f t="shared" si="9"/>
        <v>0</v>
      </c>
      <c r="G81" s="29" t="s">
        <v>111</v>
      </c>
      <c r="H81" s="28">
        <f t="shared" si="10"/>
        <v>0</v>
      </c>
      <c r="I81" s="29">
        <v>15</v>
      </c>
      <c r="J81" s="28">
        <f t="shared" si="11"/>
        <v>1</v>
      </c>
      <c r="K81" s="29" t="s">
        <v>37</v>
      </c>
      <c r="L81" s="28">
        <f t="shared" si="12"/>
        <v>3</v>
      </c>
      <c r="M81" s="29">
        <v>350</v>
      </c>
      <c r="N81" s="28">
        <f t="shared" si="13"/>
        <v>5</v>
      </c>
    </row>
    <row r="82" spans="1:14" x14ac:dyDescent="0.2">
      <c r="A82" s="27" t="s">
        <v>461</v>
      </c>
      <c r="B82" s="32">
        <f t="shared" si="7"/>
        <v>9</v>
      </c>
      <c r="C82" s="29" t="s">
        <v>43</v>
      </c>
      <c r="D82" s="28">
        <f t="shared" si="8"/>
        <v>0</v>
      </c>
      <c r="E82" s="29" t="s">
        <v>49</v>
      </c>
      <c r="F82" s="28">
        <f t="shared" si="9"/>
        <v>0</v>
      </c>
      <c r="G82" s="29" t="s">
        <v>89</v>
      </c>
      <c r="H82" s="28">
        <f t="shared" si="10"/>
        <v>0</v>
      </c>
      <c r="I82" s="29">
        <v>14</v>
      </c>
      <c r="J82" s="28">
        <f t="shared" si="11"/>
        <v>3</v>
      </c>
      <c r="K82" s="29" t="s">
        <v>37</v>
      </c>
      <c r="L82" s="28">
        <f t="shared" si="12"/>
        <v>3</v>
      </c>
      <c r="M82" s="29">
        <v>340</v>
      </c>
      <c r="N82" s="28">
        <f t="shared" si="13"/>
        <v>3</v>
      </c>
    </row>
    <row r="83" spans="1:14" x14ac:dyDescent="0.2">
      <c r="A83" s="27" t="s">
        <v>230</v>
      </c>
      <c r="B83" s="32">
        <f t="shared" si="7"/>
        <v>9</v>
      </c>
      <c r="C83" s="29" t="s">
        <v>49</v>
      </c>
      <c r="D83" s="28">
        <f t="shared" si="8"/>
        <v>5</v>
      </c>
      <c r="E83" s="29" t="s">
        <v>111</v>
      </c>
      <c r="F83" s="28">
        <f t="shared" si="9"/>
        <v>0</v>
      </c>
      <c r="G83" s="29" t="s">
        <v>89</v>
      </c>
      <c r="H83" s="28">
        <f t="shared" si="10"/>
        <v>0</v>
      </c>
      <c r="I83" s="29">
        <v>15</v>
      </c>
      <c r="J83" s="28">
        <f t="shared" si="11"/>
        <v>1</v>
      </c>
      <c r="K83" s="29" t="s">
        <v>35</v>
      </c>
      <c r="L83" s="28">
        <f t="shared" si="12"/>
        <v>0</v>
      </c>
      <c r="M83" s="29">
        <v>337</v>
      </c>
      <c r="N83" s="28">
        <f t="shared" si="13"/>
        <v>3</v>
      </c>
    </row>
    <row r="84" spans="1:14" x14ac:dyDescent="0.2">
      <c r="A84" s="27" t="s">
        <v>173</v>
      </c>
      <c r="B84" s="32">
        <f t="shared" si="7"/>
        <v>9</v>
      </c>
      <c r="C84" s="29" t="s">
        <v>43</v>
      </c>
      <c r="D84" s="28">
        <f t="shared" si="8"/>
        <v>0</v>
      </c>
      <c r="E84" s="29" t="s">
        <v>89</v>
      </c>
      <c r="F84" s="28">
        <f t="shared" si="9"/>
        <v>0</v>
      </c>
      <c r="G84" s="29" t="s">
        <v>86</v>
      </c>
      <c r="H84" s="28">
        <f t="shared" si="10"/>
        <v>0</v>
      </c>
      <c r="I84" s="29">
        <v>11</v>
      </c>
      <c r="J84" s="28">
        <f t="shared" si="11"/>
        <v>3</v>
      </c>
      <c r="K84" s="29" t="s">
        <v>37</v>
      </c>
      <c r="L84" s="28">
        <f t="shared" si="12"/>
        <v>3</v>
      </c>
      <c r="M84" s="29">
        <v>335</v>
      </c>
      <c r="N84" s="28">
        <f t="shared" si="13"/>
        <v>3</v>
      </c>
    </row>
    <row r="85" spans="1:14" x14ac:dyDescent="0.2">
      <c r="A85" s="27" t="s">
        <v>200</v>
      </c>
      <c r="B85" s="32">
        <f t="shared" si="7"/>
        <v>9</v>
      </c>
      <c r="C85" s="29" t="s">
        <v>49</v>
      </c>
      <c r="D85" s="28">
        <f t="shared" si="8"/>
        <v>5</v>
      </c>
      <c r="E85" s="29" t="s">
        <v>111</v>
      </c>
      <c r="F85" s="28">
        <f t="shared" si="9"/>
        <v>0</v>
      </c>
      <c r="G85" s="29" t="s">
        <v>89</v>
      </c>
      <c r="H85" s="28">
        <f t="shared" si="10"/>
        <v>0</v>
      </c>
      <c r="I85" s="29">
        <v>13</v>
      </c>
      <c r="J85" s="28">
        <f t="shared" si="11"/>
        <v>3</v>
      </c>
      <c r="K85" s="29" t="s">
        <v>35</v>
      </c>
      <c r="L85" s="28">
        <f t="shared" si="12"/>
        <v>0</v>
      </c>
      <c r="M85" s="29">
        <v>325</v>
      </c>
      <c r="N85" s="28">
        <f t="shared" si="13"/>
        <v>1</v>
      </c>
    </row>
    <row r="86" spans="1:14" x14ac:dyDescent="0.2">
      <c r="A86" s="27" t="s">
        <v>438</v>
      </c>
      <c r="B86" s="32">
        <f t="shared" si="7"/>
        <v>9</v>
      </c>
      <c r="C86" s="29" t="s">
        <v>86</v>
      </c>
      <c r="D86" s="28">
        <f t="shared" si="8"/>
        <v>0</v>
      </c>
      <c r="E86" s="29" t="s">
        <v>89</v>
      </c>
      <c r="F86" s="28">
        <f t="shared" si="9"/>
        <v>0</v>
      </c>
      <c r="G86" s="29" t="s">
        <v>56</v>
      </c>
      <c r="H86" s="28">
        <f t="shared" si="10"/>
        <v>0</v>
      </c>
      <c r="I86" s="29">
        <v>12</v>
      </c>
      <c r="J86" s="28">
        <f t="shared" si="11"/>
        <v>5</v>
      </c>
      <c r="K86" s="29" t="s">
        <v>37</v>
      </c>
      <c r="L86" s="28">
        <f t="shared" si="12"/>
        <v>3</v>
      </c>
      <c r="M86" s="29">
        <v>330</v>
      </c>
      <c r="N86" s="28">
        <f t="shared" si="13"/>
        <v>1</v>
      </c>
    </row>
    <row r="87" spans="1:14" x14ac:dyDescent="0.2">
      <c r="A87" s="27" t="s">
        <v>272</v>
      </c>
      <c r="B87" s="32">
        <f t="shared" si="7"/>
        <v>9</v>
      </c>
      <c r="C87" s="29" t="s">
        <v>89</v>
      </c>
      <c r="D87" s="28">
        <f t="shared" si="8"/>
        <v>0</v>
      </c>
      <c r="E87" s="29" t="s">
        <v>43</v>
      </c>
      <c r="F87" s="28">
        <f t="shared" si="9"/>
        <v>0</v>
      </c>
      <c r="G87" s="29" t="s">
        <v>86</v>
      </c>
      <c r="H87" s="28">
        <f t="shared" si="10"/>
        <v>0</v>
      </c>
      <c r="I87" s="29">
        <v>7</v>
      </c>
      <c r="J87" s="28">
        <f t="shared" si="11"/>
        <v>1</v>
      </c>
      <c r="K87" s="29" t="s">
        <v>37</v>
      </c>
      <c r="L87" s="28">
        <f t="shared" si="12"/>
        <v>3</v>
      </c>
      <c r="M87" s="29">
        <v>357</v>
      </c>
      <c r="N87" s="28">
        <f t="shared" si="13"/>
        <v>5</v>
      </c>
    </row>
    <row r="88" spans="1:14" x14ac:dyDescent="0.2">
      <c r="A88" s="27" t="s">
        <v>228</v>
      </c>
      <c r="B88" s="32">
        <f t="shared" si="7"/>
        <v>9</v>
      </c>
      <c r="C88" s="29" t="s">
        <v>115</v>
      </c>
      <c r="D88" s="28">
        <f t="shared" si="8"/>
        <v>0</v>
      </c>
      <c r="E88" s="29" t="s">
        <v>43</v>
      </c>
      <c r="F88" s="28">
        <f t="shared" si="9"/>
        <v>0</v>
      </c>
      <c r="G88" s="29" t="s">
        <v>86</v>
      </c>
      <c r="H88" s="28">
        <f t="shared" si="10"/>
        <v>0</v>
      </c>
      <c r="I88" s="29">
        <v>12</v>
      </c>
      <c r="J88" s="28">
        <f t="shared" si="11"/>
        <v>5</v>
      </c>
      <c r="K88" s="29" t="s">
        <v>37</v>
      </c>
      <c r="L88" s="28">
        <f t="shared" si="12"/>
        <v>3</v>
      </c>
      <c r="M88" s="29">
        <v>325</v>
      </c>
      <c r="N88" s="28">
        <f t="shared" si="13"/>
        <v>1</v>
      </c>
    </row>
    <row r="89" spans="1:14" x14ac:dyDescent="0.2">
      <c r="A89" s="27" t="s">
        <v>268</v>
      </c>
      <c r="B89" s="32">
        <f t="shared" si="7"/>
        <v>9</v>
      </c>
      <c r="C89" s="29" t="s">
        <v>43</v>
      </c>
      <c r="D89" s="28">
        <f t="shared" si="8"/>
        <v>0</v>
      </c>
      <c r="E89" s="29" t="s">
        <v>49</v>
      </c>
      <c r="F89" s="28">
        <f t="shared" si="9"/>
        <v>0</v>
      </c>
      <c r="G89" s="29" t="s">
        <v>86</v>
      </c>
      <c r="H89" s="28">
        <f t="shared" si="10"/>
        <v>0</v>
      </c>
      <c r="I89" s="29">
        <v>13</v>
      </c>
      <c r="J89" s="28">
        <f t="shared" si="11"/>
        <v>3</v>
      </c>
      <c r="K89" s="29" t="s">
        <v>37</v>
      </c>
      <c r="L89" s="28">
        <f t="shared" si="12"/>
        <v>3</v>
      </c>
      <c r="M89" s="29">
        <v>340</v>
      </c>
      <c r="N89" s="28">
        <f t="shared" si="13"/>
        <v>3</v>
      </c>
    </row>
    <row r="90" spans="1:14" x14ac:dyDescent="0.2">
      <c r="A90" s="27" t="s">
        <v>439</v>
      </c>
      <c r="B90" s="32">
        <f t="shared" si="7"/>
        <v>9</v>
      </c>
      <c r="C90" s="29" t="s">
        <v>89</v>
      </c>
      <c r="D90" s="28">
        <f t="shared" si="8"/>
        <v>0</v>
      </c>
      <c r="E90" s="29" t="s">
        <v>43</v>
      </c>
      <c r="F90" s="28">
        <f t="shared" si="9"/>
        <v>0</v>
      </c>
      <c r="G90" s="29" t="s">
        <v>111</v>
      </c>
      <c r="H90" s="28">
        <f t="shared" si="10"/>
        <v>0</v>
      </c>
      <c r="I90" s="29">
        <v>12</v>
      </c>
      <c r="J90" s="28">
        <f t="shared" si="11"/>
        <v>5</v>
      </c>
      <c r="K90" s="29" t="s">
        <v>37</v>
      </c>
      <c r="L90" s="28">
        <f t="shared" si="12"/>
        <v>3</v>
      </c>
      <c r="M90" s="29">
        <v>333</v>
      </c>
      <c r="N90" s="28">
        <f t="shared" si="13"/>
        <v>1</v>
      </c>
    </row>
    <row r="91" spans="1:14" x14ac:dyDescent="0.2">
      <c r="A91" s="27" t="s">
        <v>346</v>
      </c>
      <c r="B91" s="32">
        <f t="shared" si="7"/>
        <v>9</v>
      </c>
      <c r="C91" s="29" t="s">
        <v>49</v>
      </c>
      <c r="D91" s="28">
        <f t="shared" si="8"/>
        <v>5</v>
      </c>
      <c r="E91" s="29" t="s">
        <v>115</v>
      </c>
      <c r="F91" s="28">
        <f t="shared" si="9"/>
        <v>0</v>
      </c>
      <c r="G91" s="29" t="s">
        <v>111</v>
      </c>
      <c r="H91" s="28">
        <f t="shared" si="10"/>
        <v>0</v>
      </c>
      <c r="I91" s="29">
        <v>13</v>
      </c>
      <c r="J91" s="28">
        <f t="shared" si="11"/>
        <v>3</v>
      </c>
      <c r="K91" s="29" t="s">
        <v>35</v>
      </c>
      <c r="L91" s="28">
        <f t="shared" si="12"/>
        <v>0</v>
      </c>
      <c r="M91" s="29">
        <v>310</v>
      </c>
      <c r="N91" s="28">
        <f t="shared" si="13"/>
        <v>1</v>
      </c>
    </row>
    <row r="92" spans="1:14" x14ac:dyDescent="0.2">
      <c r="A92" s="27" t="s">
        <v>224</v>
      </c>
      <c r="B92" s="32">
        <f t="shared" si="7"/>
        <v>9</v>
      </c>
      <c r="C92" s="29" t="s">
        <v>49</v>
      </c>
      <c r="D92" s="28">
        <f t="shared" si="8"/>
        <v>5</v>
      </c>
      <c r="E92" s="29" t="s">
        <v>43</v>
      </c>
      <c r="F92" s="28">
        <f t="shared" si="9"/>
        <v>0</v>
      </c>
      <c r="G92" s="29" t="s">
        <v>89</v>
      </c>
      <c r="H92" s="28">
        <f t="shared" si="10"/>
        <v>0</v>
      </c>
      <c r="I92" s="29">
        <v>10</v>
      </c>
      <c r="J92" s="28">
        <f t="shared" si="11"/>
        <v>3</v>
      </c>
      <c r="K92" s="29" t="s">
        <v>35</v>
      </c>
      <c r="L92" s="28">
        <f t="shared" si="12"/>
        <v>0</v>
      </c>
      <c r="M92" s="29">
        <v>312</v>
      </c>
      <c r="N92" s="28">
        <f t="shared" si="13"/>
        <v>1</v>
      </c>
    </row>
    <row r="93" spans="1:14" x14ac:dyDescent="0.2">
      <c r="A93" s="27" t="s">
        <v>281</v>
      </c>
      <c r="B93" s="32">
        <f t="shared" si="7"/>
        <v>9</v>
      </c>
      <c r="C93" s="29" t="s">
        <v>89</v>
      </c>
      <c r="D93" s="28">
        <f t="shared" si="8"/>
        <v>0</v>
      </c>
      <c r="E93" s="29" t="s">
        <v>111</v>
      </c>
      <c r="F93" s="28">
        <f t="shared" si="9"/>
        <v>0</v>
      </c>
      <c r="G93" s="29" t="s">
        <v>115</v>
      </c>
      <c r="H93" s="28">
        <f t="shared" si="10"/>
        <v>0</v>
      </c>
      <c r="I93" s="29">
        <v>15</v>
      </c>
      <c r="J93" s="28">
        <f t="shared" si="11"/>
        <v>1</v>
      </c>
      <c r="K93" s="29" t="s">
        <v>37</v>
      </c>
      <c r="L93" s="28">
        <f t="shared" si="12"/>
        <v>3</v>
      </c>
      <c r="M93" s="29">
        <v>350</v>
      </c>
      <c r="N93" s="28">
        <f t="shared" si="13"/>
        <v>5</v>
      </c>
    </row>
    <row r="94" spans="1:14" x14ac:dyDescent="0.2">
      <c r="A94" s="27" t="s">
        <v>340</v>
      </c>
      <c r="B94" s="32">
        <f t="shared" si="7"/>
        <v>9</v>
      </c>
      <c r="C94" s="29" t="s">
        <v>86</v>
      </c>
      <c r="D94" s="28">
        <f t="shared" si="8"/>
        <v>0</v>
      </c>
      <c r="E94" s="29" t="s">
        <v>43</v>
      </c>
      <c r="F94" s="28">
        <f t="shared" si="9"/>
        <v>0</v>
      </c>
      <c r="G94" s="29" t="s">
        <v>56</v>
      </c>
      <c r="H94" s="28">
        <f t="shared" si="10"/>
        <v>0</v>
      </c>
      <c r="I94" s="29">
        <v>12</v>
      </c>
      <c r="J94" s="28">
        <f t="shared" si="11"/>
        <v>5</v>
      </c>
      <c r="K94" s="29" t="s">
        <v>37</v>
      </c>
      <c r="L94" s="28">
        <f t="shared" si="12"/>
        <v>3</v>
      </c>
      <c r="M94" s="29">
        <v>330</v>
      </c>
      <c r="N94" s="28">
        <f t="shared" si="13"/>
        <v>1</v>
      </c>
    </row>
    <row r="95" spans="1:14" x14ac:dyDescent="0.2">
      <c r="A95" s="27" t="s">
        <v>347</v>
      </c>
      <c r="B95" s="32">
        <f t="shared" si="7"/>
        <v>9</v>
      </c>
      <c r="C95" s="29" t="s">
        <v>43</v>
      </c>
      <c r="D95" s="28">
        <f t="shared" si="8"/>
        <v>0</v>
      </c>
      <c r="E95" s="29" t="s">
        <v>111</v>
      </c>
      <c r="F95" s="28">
        <f t="shared" si="9"/>
        <v>0</v>
      </c>
      <c r="G95" s="29" t="s">
        <v>86</v>
      </c>
      <c r="H95" s="28">
        <f t="shared" si="10"/>
        <v>0</v>
      </c>
      <c r="I95" s="29">
        <v>15</v>
      </c>
      <c r="J95" s="28">
        <f t="shared" si="11"/>
        <v>1</v>
      </c>
      <c r="K95" s="29" t="s">
        <v>37</v>
      </c>
      <c r="L95" s="28">
        <f t="shared" si="12"/>
        <v>3</v>
      </c>
      <c r="M95" s="29">
        <v>365</v>
      </c>
      <c r="N95" s="28">
        <f t="shared" si="13"/>
        <v>5</v>
      </c>
    </row>
    <row r="96" spans="1:14" x14ac:dyDescent="0.2">
      <c r="A96" s="27" t="s">
        <v>315</v>
      </c>
      <c r="B96" s="32">
        <f t="shared" si="7"/>
        <v>9</v>
      </c>
      <c r="C96" s="29" t="s">
        <v>43</v>
      </c>
      <c r="D96" s="28">
        <f t="shared" si="8"/>
        <v>0</v>
      </c>
      <c r="E96" s="29" t="s">
        <v>86</v>
      </c>
      <c r="F96" s="28">
        <f t="shared" si="9"/>
        <v>0</v>
      </c>
      <c r="G96" s="29" t="s">
        <v>115</v>
      </c>
      <c r="H96" s="28">
        <f t="shared" si="10"/>
        <v>0</v>
      </c>
      <c r="I96" s="29">
        <v>13</v>
      </c>
      <c r="J96" s="28">
        <f t="shared" si="11"/>
        <v>3</v>
      </c>
      <c r="K96" s="29" t="s">
        <v>37</v>
      </c>
      <c r="L96" s="28">
        <f t="shared" si="12"/>
        <v>3</v>
      </c>
      <c r="M96" s="29">
        <v>338</v>
      </c>
      <c r="N96" s="28">
        <f t="shared" si="13"/>
        <v>3</v>
      </c>
    </row>
    <row r="97" spans="1:14" x14ac:dyDescent="0.2">
      <c r="A97" s="27" t="s">
        <v>381</v>
      </c>
      <c r="B97" s="32">
        <f t="shared" si="7"/>
        <v>9</v>
      </c>
      <c r="C97" s="29" t="s">
        <v>43</v>
      </c>
      <c r="D97" s="28">
        <f t="shared" si="8"/>
        <v>0</v>
      </c>
      <c r="E97" s="29" t="s">
        <v>49</v>
      </c>
      <c r="F97" s="28">
        <f t="shared" si="9"/>
        <v>0</v>
      </c>
      <c r="G97" s="29" t="s">
        <v>86</v>
      </c>
      <c r="H97" s="28">
        <f t="shared" si="10"/>
        <v>0</v>
      </c>
      <c r="I97" s="29">
        <v>11</v>
      </c>
      <c r="J97" s="28">
        <f t="shared" si="11"/>
        <v>3</v>
      </c>
      <c r="K97" s="29" t="s">
        <v>37</v>
      </c>
      <c r="L97" s="28">
        <f t="shared" si="12"/>
        <v>3</v>
      </c>
      <c r="M97" s="29">
        <v>339</v>
      </c>
      <c r="N97" s="28">
        <f t="shared" si="13"/>
        <v>3</v>
      </c>
    </row>
    <row r="98" spans="1:14" x14ac:dyDescent="0.2">
      <c r="A98" s="27" t="s">
        <v>244</v>
      </c>
      <c r="B98" s="32">
        <f t="shared" si="7"/>
        <v>9</v>
      </c>
      <c r="C98" s="29" t="s">
        <v>49</v>
      </c>
      <c r="D98" s="28">
        <f t="shared" si="8"/>
        <v>5</v>
      </c>
      <c r="E98" s="29" t="s">
        <v>89</v>
      </c>
      <c r="F98" s="28">
        <f t="shared" si="9"/>
        <v>0</v>
      </c>
      <c r="G98" s="29" t="s">
        <v>86</v>
      </c>
      <c r="H98" s="28">
        <f t="shared" si="10"/>
        <v>0</v>
      </c>
      <c r="I98" s="29">
        <v>13</v>
      </c>
      <c r="J98" s="28">
        <f t="shared" si="11"/>
        <v>3</v>
      </c>
      <c r="K98" s="29" t="s">
        <v>35</v>
      </c>
      <c r="L98" s="28">
        <f t="shared" si="12"/>
        <v>0</v>
      </c>
      <c r="M98" s="29">
        <v>326</v>
      </c>
      <c r="N98" s="28">
        <f t="shared" si="13"/>
        <v>1</v>
      </c>
    </row>
    <row r="99" spans="1:14" x14ac:dyDescent="0.2">
      <c r="A99" s="27" t="s">
        <v>319</v>
      </c>
      <c r="B99" s="32">
        <f t="shared" si="7"/>
        <v>9</v>
      </c>
      <c r="C99" s="29" t="s">
        <v>49</v>
      </c>
      <c r="D99" s="28">
        <f t="shared" si="8"/>
        <v>5</v>
      </c>
      <c r="E99" s="29" t="s">
        <v>111</v>
      </c>
      <c r="F99" s="28">
        <f t="shared" si="9"/>
        <v>0</v>
      </c>
      <c r="G99" s="29" t="s">
        <v>86</v>
      </c>
      <c r="H99" s="28">
        <f t="shared" si="10"/>
        <v>0</v>
      </c>
      <c r="I99" s="29">
        <v>14</v>
      </c>
      <c r="J99" s="28">
        <f t="shared" si="11"/>
        <v>3</v>
      </c>
      <c r="K99" s="29" t="s">
        <v>35</v>
      </c>
      <c r="L99" s="28">
        <f t="shared" si="12"/>
        <v>0</v>
      </c>
      <c r="M99" s="29">
        <v>330</v>
      </c>
      <c r="N99" s="28">
        <f t="shared" si="13"/>
        <v>1</v>
      </c>
    </row>
    <row r="100" spans="1:14" x14ac:dyDescent="0.2">
      <c r="A100" s="27" t="s">
        <v>374</v>
      </c>
      <c r="B100" s="32">
        <f t="shared" si="7"/>
        <v>9</v>
      </c>
      <c r="C100" s="29" t="s">
        <v>43</v>
      </c>
      <c r="D100" s="28">
        <f t="shared" si="8"/>
        <v>0</v>
      </c>
      <c r="E100" s="29" t="s">
        <v>49</v>
      </c>
      <c r="F100" s="28">
        <f t="shared" si="9"/>
        <v>0</v>
      </c>
      <c r="G100" s="29" t="s">
        <v>86</v>
      </c>
      <c r="H100" s="28">
        <f t="shared" si="10"/>
        <v>0</v>
      </c>
      <c r="I100" s="29">
        <v>12</v>
      </c>
      <c r="J100" s="28">
        <f t="shared" si="11"/>
        <v>5</v>
      </c>
      <c r="K100" s="29" t="s">
        <v>37</v>
      </c>
      <c r="L100" s="28">
        <f t="shared" si="12"/>
        <v>3</v>
      </c>
      <c r="M100" s="29">
        <v>327</v>
      </c>
      <c r="N100" s="28">
        <f t="shared" si="13"/>
        <v>1</v>
      </c>
    </row>
    <row r="101" spans="1:14" x14ac:dyDescent="0.2">
      <c r="A101" s="27" t="s">
        <v>418</v>
      </c>
      <c r="B101" s="32">
        <f t="shared" si="7"/>
        <v>9</v>
      </c>
      <c r="C101" s="29" t="s">
        <v>43</v>
      </c>
      <c r="D101" s="28">
        <f t="shared" si="8"/>
        <v>0</v>
      </c>
      <c r="E101" s="29" t="s">
        <v>49</v>
      </c>
      <c r="F101" s="28">
        <f t="shared" si="9"/>
        <v>0</v>
      </c>
      <c r="G101" s="29" t="s">
        <v>86</v>
      </c>
      <c r="H101" s="28">
        <f t="shared" si="10"/>
        <v>0</v>
      </c>
      <c r="I101" s="29">
        <v>12</v>
      </c>
      <c r="J101" s="28">
        <f t="shared" si="11"/>
        <v>5</v>
      </c>
      <c r="K101" s="29" t="s">
        <v>37</v>
      </c>
      <c r="L101" s="28">
        <f t="shared" si="12"/>
        <v>3</v>
      </c>
      <c r="M101" s="29">
        <v>320</v>
      </c>
      <c r="N101" s="28">
        <f t="shared" si="13"/>
        <v>1</v>
      </c>
    </row>
    <row r="102" spans="1:14" x14ac:dyDescent="0.2">
      <c r="A102" s="27" t="s">
        <v>327</v>
      </c>
      <c r="B102" s="32">
        <f t="shared" si="7"/>
        <v>9</v>
      </c>
      <c r="C102" s="29" t="s">
        <v>89</v>
      </c>
      <c r="D102" s="28">
        <f t="shared" si="8"/>
        <v>0</v>
      </c>
      <c r="E102" s="29" t="s">
        <v>43</v>
      </c>
      <c r="F102" s="28">
        <f t="shared" si="9"/>
        <v>0</v>
      </c>
      <c r="G102" s="29" t="s">
        <v>49</v>
      </c>
      <c r="H102" s="28">
        <f t="shared" si="10"/>
        <v>0</v>
      </c>
      <c r="I102" s="29">
        <v>13</v>
      </c>
      <c r="J102" s="28">
        <f t="shared" si="11"/>
        <v>3</v>
      </c>
      <c r="K102" s="29" t="s">
        <v>37</v>
      </c>
      <c r="L102" s="28">
        <f t="shared" si="12"/>
        <v>3</v>
      </c>
      <c r="M102" s="29">
        <v>341</v>
      </c>
      <c r="N102" s="28">
        <f t="shared" si="13"/>
        <v>3</v>
      </c>
    </row>
    <row r="103" spans="1:14" x14ac:dyDescent="0.2">
      <c r="A103" s="27" t="s">
        <v>363</v>
      </c>
      <c r="B103" s="32">
        <f t="shared" si="7"/>
        <v>9</v>
      </c>
      <c r="C103" s="29" t="s">
        <v>89</v>
      </c>
      <c r="D103" s="28">
        <f t="shared" si="8"/>
        <v>0</v>
      </c>
      <c r="E103" s="29" t="s">
        <v>43</v>
      </c>
      <c r="F103" s="28">
        <f t="shared" si="9"/>
        <v>0</v>
      </c>
      <c r="G103" s="29" t="s">
        <v>56</v>
      </c>
      <c r="H103" s="28">
        <f t="shared" si="10"/>
        <v>0</v>
      </c>
      <c r="I103" s="29">
        <v>13</v>
      </c>
      <c r="J103" s="28">
        <f t="shared" si="11"/>
        <v>3</v>
      </c>
      <c r="K103" s="29" t="s">
        <v>37</v>
      </c>
      <c r="L103" s="28">
        <f t="shared" si="12"/>
        <v>3</v>
      </c>
      <c r="M103" s="29">
        <v>340</v>
      </c>
      <c r="N103" s="28">
        <f t="shared" si="13"/>
        <v>3</v>
      </c>
    </row>
    <row r="104" spans="1:14" x14ac:dyDescent="0.2">
      <c r="A104" s="27" t="s">
        <v>497</v>
      </c>
      <c r="B104" s="32">
        <f t="shared" si="7"/>
        <v>9</v>
      </c>
      <c r="C104" s="29" t="s">
        <v>89</v>
      </c>
      <c r="D104" s="28">
        <f t="shared" si="8"/>
        <v>0</v>
      </c>
      <c r="E104" s="29" t="s">
        <v>111</v>
      </c>
      <c r="F104" s="28">
        <f t="shared" si="9"/>
        <v>0</v>
      </c>
      <c r="G104" s="29" t="s">
        <v>86</v>
      </c>
      <c r="H104" s="28">
        <f t="shared" si="10"/>
        <v>0</v>
      </c>
      <c r="I104" s="29">
        <v>11</v>
      </c>
      <c r="J104" s="28">
        <f t="shared" si="11"/>
        <v>3</v>
      </c>
      <c r="K104" s="29" t="s">
        <v>37</v>
      </c>
      <c r="L104" s="28">
        <f t="shared" si="12"/>
        <v>3</v>
      </c>
      <c r="M104" s="29">
        <v>335</v>
      </c>
      <c r="N104" s="28">
        <f t="shared" si="13"/>
        <v>3</v>
      </c>
    </row>
    <row r="105" spans="1:14" x14ac:dyDescent="0.2">
      <c r="A105" s="27" t="s">
        <v>353</v>
      </c>
      <c r="B105" s="32">
        <f t="shared" si="7"/>
        <v>9</v>
      </c>
      <c r="C105" s="29" t="s">
        <v>89</v>
      </c>
      <c r="D105" s="28">
        <f t="shared" si="8"/>
        <v>0</v>
      </c>
      <c r="E105" s="29" t="s">
        <v>49</v>
      </c>
      <c r="F105" s="28">
        <f t="shared" si="9"/>
        <v>0</v>
      </c>
      <c r="G105" s="29" t="s">
        <v>86</v>
      </c>
      <c r="H105" s="28">
        <f t="shared" si="10"/>
        <v>0</v>
      </c>
      <c r="I105" s="29">
        <v>14</v>
      </c>
      <c r="J105" s="28">
        <f t="shared" si="11"/>
        <v>3</v>
      </c>
      <c r="K105" s="29" t="s">
        <v>37</v>
      </c>
      <c r="L105" s="28">
        <f t="shared" si="12"/>
        <v>3</v>
      </c>
      <c r="M105" s="29">
        <v>340</v>
      </c>
      <c r="N105" s="28">
        <f t="shared" si="13"/>
        <v>3</v>
      </c>
    </row>
    <row r="106" spans="1:14" x14ac:dyDescent="0.2">
      <c r="A106" s="27" t="s">
        <v>369</v>
      </c>
      <c r="B106" s="32">
        <f t="shared" si="7"/>
        <v>9</v>
      </c>
      <c r="C106" s="29" t="s">
        <v>89</v>
      </c>
      <c r="D106" s="28">
        <f t="shared" si="8"/>
        <v>0</v>
      </c>
      <c r="E106" s="29" t="s">
        <v>43</v>
      </c>
      <c r="F106" s="28">
        <f t="shared" si="9"/>
        <v>0</v>
      </c>
      <c r="G106" s="29" t="s">
        <v>49</v>
      </c>
      <c r="H106" s="28">
        <f t="shared" si="10"/>
        <v>0</v>
      </c>
      <c r="I106" s="29">
        <v>13</v>
      </c>
      <c r="J106" s="28">
        <f t="shared" si="11"/>
        <v>3</v>
      </c>
      <c r="K106" s="29" t="s">
        <v>37</v>
      </c>
      <c r="L106" s="28">
        <f t="shared" si="12"/>
        <v>3</v>
      </c>
      <c r="M106" s="29">
        <v>342</v>
      </c>
      <c r="N106" s="28">
        <f t="shared" si="13"/>
        <v>3</v>
      </c>
    </row>
    <row r="107" spans="1:14" x14ac:dyDescent="0.2">
      <c r="A107" s="27" t="s">
        <v>139</v>
      </c>
      <c r="B107" s="32">
        <f t="shared" si="7"/>
        <v>9</v>
      </c>
      <c r="C107" s="29" t="s">
        <v>86</v>
      </c>
      <c r="D107" s="28">
        <f t="shared" si="8"/>
        <v>0</v>
      </c>
      <c r="E107" s="29" t="s">
        <v>43</v>
      </c>
      <c r="F107" s="28">
        <f t="shared" si="9"/>
        <v>0</v>
      </c>
      <c r="G107" s="29" t="s">
        <v>56</v>
      </c>
      <c r="H107" s="28">
        <f t="shared" si="10"/>
        <v>0</v>
      </c>
      <c r="I107" s="29">
        <v>12</v>
      </c>
      <c r="J107" s="28">
        <f t="shared" si="11"/>
        <v>5</v>
      </c>
      <c r="K107" s="29" t="s">
        <v>37</v>
      </c>
      <c r="L107" s="28">
        <f t="shared" si="12"/>
        <v>3</v>
      </c>
      <c r="M107" s="29">
        <v>333</v>
      </c>
      <c r="N107" s="28">
        <f t="shared" si="13"/>
        <v>1</v>
      </c>
    </row>
    <row r="108" spans="1:14" x14ac:dyDescent="0.2">
      <c r="A108" s="27" t="s">
        <v>469</v>
      </c>
      <c r="B108" s="32">
        <f t="shared" si="7"/>
        <v>9</v>
      </c>
      <c r="C108" s="29" t="s">
        <v>43</v>
      </c>
      <c r="D108" s="28">
        <f t="shared" si="8"/>
        <v>0</v>
      </c>
      <c r="E108" s="29" t="s">
        <v>49</v>
      </c>
      <c r="F108" s="28">
        <f t="shared" si="9"/>
        <v>0</v>
      </c>
      <c r="G108" s="29" t="s">
        <v>86</v>
      </c>
      <c r="H108" s="28">
        <f t="shared" si="10"/>
        <v>0</v>
      </c>
      <c r="I108" s="29">
        <v>11</v>
      </c>
      <c r="J108" s="28">
        <f t="shared" si="11"/>
        <v>3</v>
      </c>
      <c r="K108" s="29" t="s">
        <v>37</v>
      </c>
      <c r="L108" s="28">
        <f t="shared" si="12"/>
        <v>3</v>
      </c>
      <c r="M108" s="29">
        <v>336</v>
      </c>
      <c r="N108" s="28">
        <f t="shared" si="13"/>
        <v>3</v>
      </c>
    </row>
    <row r="109" spans="1:14" x14ac:dyDescent="0.2">
      <c r="A109" s="27" t="s">
        <v>501</v>
      </c>
      <c r="B109" s="32">
        <f t="shared" si="7"/>
        <v>9</v>
      </c>
      <c r="C109" s="29" t="s">
        <v>115</v>
      </c>
      <c r="D109" s="28">
        <f t="shared" si="8"/>
        <v>0</v>
      </c>
      <c r="E109" s="29" t="s">
        <v>89</v>
      </c>
      <c r="F109" s="28">
        <f t="shared" si="9"/>
        <v>0</v>
      </c>
      <c r="G109" s="29" t="s">
        <v>49</v>
      </c>
      <c r="H109" s="28">
        <f t="shared" si="10"/>
        <v>0</v>
      </c>
      <c r="I109" s="29">
        <v>12</v>
      </c>
      <c r="J109" s="28">
        <f t="shared" si="11"/>
        <v>5</v>
      </c>
      <c r="K109" s="29" t="s">
        <v>37</v>
      </c>
      <c r="L109" s="28">
        <f t="shared" si="12"/>
        <v>3</v>
      </c>
      <c r="M109" s="29">
        <v>316</v>
      </c>
      <c r="N109" s="28">
        <f t="shared" si="13"/>
        <v>1</v>
      </c>
    </row>
    <row r="110" spans="1:14" x14ac:dyDescent="0.2">
      <c r="A110" s="27" t="s">
        <v>376</v>
      </c>
      <c r="B110" s="32">
        <f t="shared" si="7"/>
        <v>9</v>
      </c>
      <c r="C110" s="29" t="s">
        <v>89</v>
      </c>
      <c r="D110" s="28">
        <f t="shared" si="8"/>
        <v>0</v>
      </c>
      <c r="E110" s="29" t="s">
        <v>111</v>
      </c>
      <c r="F110" s="28">
        <f t="shared" si="9"/>
        <v>0</v>
      </c>
      <c r="G110" s="29" t="s">
        <v>56</v>
      </c>
      <c r="H110" s="28">
        <f t="shared" si="10"/>
        <v>0</v>
      </c>
      <c r="I110" s="29">
        <v>13</v>
      </c>
      <c r="J110" s="28">
        <f t="shared" si="11"/>
        <v>3</v>
      </c>
      <c r="K110" s="29" t="s">
        <v>37</v>
      </c>
      <c r="L110" s="28">
        <f t="shared" si="12"/>
        <v>3</v>
      </c>
      <c r="M110" s="29">
        <v>335</v>
      </c>
      <c r="N110" s="28">
        <f t="shared" si="13"/>
        <v>3</v>
      </c>
    </row>
    <row r="111" spans="1:14" x14ac:dyDescent="0.2">
      <c r="A111" s="27" t="s">
        <v>390</v>
      </c>
      <c r="B111" s="32">
        <f t="shared" si="7"/>
        <v>9</v>
      </c>
      <c r="C111" s="29" t="s">
        <v>89</v>
      </c>
      <c r="D111" s="28">
        <f t="shared" si="8"/>
        <v>0</v>
      </c>
      <c r="E111" s="29" t="s">
        <v>49</v>
      </c>
      <c r="F111" s="28">
        <f t="shared" si="9"/>
        <v>0</v>
      </c>
      <c r="G111" s="29" t="s">
        <v>111</v>
      </c>
      <c r="H111" s="28">
        <f t="shared" si="10"/>
        <v>0</v>
      </c>
      <c r="I111" s="29">
        <v>10</v>
      </c>
      <c r="J111" s="28">
        <f t="shared" si="11"/>
        <v>3</v>
      </c>
      <c r="K111" s="29" t="s">
        <v>37</v>
      </c>
      <c r="L111" s="28">
        <f t="shared" si="12"/>
        <v>3</v>
      </c>
      <c r="M111" s="29">
        <v>341</v>
      </c>
      <c r="N111" s="28">
        <f t="shared" si="13"/>
        <v>3</v>
      </c>
    </row>
    <row r="112" spans="1:14" x14ac:dyDescent="0.2">
      <c r="A112" s="27" t="s">
        <v>279</v>
      </c>
      <c r="B112" s="32">
        <f t="shared" si="7"/>
        <v>9</v>
      </c>
      <c r="C112" s="29" t="s">
        <v>49</v>
      </c>
      <c r="D112" s="28">
        <f t="shared" si="8"/>
        <v>5</v>
      </c>
      <c r="E112" s="29" t="s">
        <v>43</v>
      </c>
      <c r="F112" s="28">
        <f t="shared" si="9"/>
        <v>0</v>
      </c>
      <c r="G112" s="29" t="s">
        <v>89</v>
      </c>
      <c r="H112" s="28">
        <f t="shared" si="10"/>
        <v>0</v>
      </c>
      <c r="I112" s="29">
        <v>13</v>
      </c>
      <c r="J112" s="28">
        <f t="shared" si="11"/>
        <v>3</v>
      </c>
      <c r="K112" s="29" t="s">
        <v>35</v>
      </c>
      <c r="L112" s="28">
        <f t="shared" si="12"/>
        <v>0</v>
      </c>
      <c r="M112" s="29">
        <v>320</v>
      </c>
      <c r="N112" s="28">
        <f t="shared" si="13"/>
        <v>1</v>
      </c>
    </row>
    <row r="113" spans="1:14" x14ac:dyDescent="0.2">
      <c r="A113" s="27" t="s">
        <v>141</v>
      </c>
      <c r="B113" s="32">
        <f t="shared" si="7"/>
        <v>9</v>
      </c>
      <c r="C113" s="29" t="s">
        <v>56</v>
      </c>
      <c r="D113" s="28">
        <f t="shared" si="8"/>
        <v>2.5</v>
      </c>
      <c r="E113" s="29" t="s">
        <v>49</v>
      </c>
      <c r="F113" s="28">
        <f t="shared" si="9"/>
        <v>2.5</v>
      </c>
      <c r="G113" s="29" t="s">
        <v>86</v>
      </c>
      <c r="H113" s="28">
        <f t="shared" si="10"/>
        <v>0</v>
      </c>
      <c r="I113" s="29">
        <v>13</v>
      </c>
      <c r="J113" s="28">
        <f t="shared" si="11"/>
        <v>3</v>
      </c>
      <c r="K113" s="29" t="s">
        <v>35</v>
      </c>
      <c r="L113" s="28">
        <f t="shared" si="12"/>
        <v>0</v>
      </c>
      <c r="M113" s="29">
        <v>333</v>
      </c>
      <c r="N113" s="28">
        <f t="shared" si="13"/>
        <v>1</v>
      </c>
    </row>
    <row r="114" spans="1:14" x14ac:dyDescent="0.2">
      <c r="A114" s="27" t="s">
        <v>412</v>
      </c>
      <c r="B114" s="32">
        <f t="shared" si="7"/>
        <v>9</v>
      </c>
      <c r="C114" s="29" t="s">
        <v>89</v>
      </c>
      <c r="D114" s="28">
        <f t="shared" si="8"/>
        <v>0</v>
      </c>
      <c r="E114" s="29" t="s">
        <v>43</v>
      </c>
      <c r="F114" s="28">
        <f t="shared" si="9"/>
        <v>0</v>
      </c>
      <c r="G114" s="29" t="s">
        <v>86</v>
      </c>
      <c r="H114" s="28">
        <f t="shared" si="10"/>
        <v>0</v>
      </c>
      <c r="I114" s="29">
        <v>12</v>
      </c>
      <c r="J114" s="28">
        <f t="shared" si="11"/>
        <v>5</v>
      </c>
      <c r="K114" s="29" t="s">
        <v>37</v>
      </c>
      <c r="L114" s="28">
        <f t="shared" si="12"/>
        <v>3</v>
      </c>
      <c r="M114" s="29">
        <v>333</v>
      </c>
      <c r="N114" s="28">
        <f t="shared" si="13"/>
        <v>1</v>
      </c>
    </row>
    <row r="115" spans="1:14" x14ac:dyDescent="0.2">
      <c r="A115" s="27" t="s">
        <v>300</v>
      </c>
      <c r="B115" s="32">
        <f t="shared" si="7"/>
        <v>9</v>
      </c>
      <c r="C115" s="29" t="s">
        <v>43</v>
      </c>
      <c r="D115" s="28">
        <f t="shared" si="8"/>
        <v>0</v>
      </c>
      <c r="E115" s="29" t="s">
        <v>89</v>
      </c>
      <c r="F115" s="28">
        <f t="shared" si="9"/>
        <v>0</v>
      </c>
      <c r="G115" s="29" t="s">
        <v>86</v>
      </c>
      <c r="H115" s="28">
        <f t="shared" si="10"/>
        <v>0</v>
      </c>
      <c r="I115" s="29">
        <v>15</v>
      </c>
      <c r="J115" s="28">
        <f t="shared" si="11"/>
        <v>1</v>
      </c>
      <c r="K115" s="29" t="s">
        <v>37</v>
      </c>
      <c r="L115" s="28">
        <f t="shared" si="12"/>
        <v>3</v>
      </c>
      <c r="M115" s="29">
        <v>350</v>
      </c>
      <c r="N115" s="28">
        <f t="shared" si="13"/>
        <v>5</v>
      </c>
    </row>
    <row r="116" spans="1:14" x14ac:dyDescent="0.2">
      <c r="A116" s="27" t="s">
        <v>388</v>
      </c>
      <c r="B116" s="32">
        <f t="shared" si="7"/>
        <v>9</v>
      </c>
      <c r="C116" s="29" t="s">
        <v>89</v>
      </c>
      <c r="D116" s="28">
        <f t="shared" si="8"/>
        <v>0</v>
      </c>
      <c r="E116" s="29" t="s">
        <v>43</v>
      </c>
      <c r="F116" s="28">
        <f t="shared" si="9"/>
        <v>0</v>
      </c>
      <c r="G116" s="29" t="s">
        <v>56</v>
      </c>
      <c r="H116" s="28">
        <f t="shared" si="10"/>
        <v>0</v>
      </c>
      <c r="I116" s="29">
        <v>13</v>
      </c>
      <c r="J116" s="28">
        <f t="shared" si="11"/>
        <v>3</v>
      </c>
      <c r="K116" s="29" t="s">
        <v>37</v>
      </c>
      <c r="L116" s="28">
        <f t="shared" si="12"/>
        <v>3</v>
      </c>
      <c r="M116" s="29">
        <v>335</v>
      </c>
      <c r="N116" s="28">
        <f t="shared" si="13"/>
        <v>3</v>
      </c>
    </row>
    <row r="117" spans="1:14" x14ac:dyDescent="0.2">
      <c r="A117" s="27" t="s">
        <v>479</v>
      </c>
      <c r="B117" s="32">
        <f t="shared" si="7"/>
        <v>9</v>
      </c>
      <c r="C117" s="29" t="s">
        <v>89</v>
      </c>
      <c r="D117" s="28">
        <f t="shared" si="8"/>
        <v>0</v>
      </c>
      <c r="E117" s="29" t="s">
        <v>115</v>
      </c>
      <c r="F117" s="28">
        <f t="shared" si="9"/>
        <v>0</v>
      </c>
      <c r="G117" s="29" t="s">
        <v>111</v>
      </c>
      <c r="H117" s="28">
        <f t="shared" si="10"/>
        <v>0</v>
      </c>
      <c r="I117" s="29">
        <v>15</v>
      </c>
      <c r="J117" s="28">
        <f t="shared" si="11"/>
        <v>1</v>
      </c>
      <c r="K117" s="29" t="s">
        <v>37</v>
      </c>
      <c r="L117" s="28">
        <f t="shared" si="12"/>
        <v>3</v>
      </c>
      <c r="M117" s="29">
        <v>350</v>
      </c>
      <c r="N117" s="28">
        <f t="shared" si="13"/>
        <v>5</v>
      </c>
    </row>
    <row r="118" spans="1:14" x14ac:dyDescent="0.2">
      <c r="A118" s="27" t="s">
        <v>329</v>
      </c>
      <c r="B118" s="32">
        <f t="shared" si="7"/>
        <v>8</v>
      </c>
      <c r="C118" s="29" t="s">
        <v>49</v>
      </c>
      <c r="D118" s="28">
        <f t="shared" si="8"/>
        <v>5</v>
      </c>
      <c r="E118" s="29" t="s">
        <v>111</v>
      </c>
      <c r="F118" s="28">
        <f t="shared" si="9"/>
        <v>0</v>
      </c>
      <c r="G118" s="29" t="s">
        <v>89</v>
      </c>
      <c r="H118" s="28">
        <f t="shared" si="10"/>
        <v>0</v>
      </c>
      <c r="I118" s="29">
        <v>13</v>
      </c>
      <c r="J118" s="28">
        <f t="shared" si="11"/>
        <v>3</v>
      </c>
      <c r="K118" s="29" t="s">
        <v>35</v>
      </c>
      <c r="L118" s="28">
        <f t="shared" si="12"/>
        <v>0</v>
      </c>
      <c r="M118" s="29">
        <v>300</v>
      </c>
      <c r="N118" s="28">
        <f t="shared" si="13"/>
        <v>0</v>
      </c>
    </row>
    <row r="119" spans="1:14" x14ac:dyDescent="0.2">
      <c r="A119" s="27" t="s">
        <v>177</v>
      </c>
      <c r="B119" s="32">
        <f t="shared" si="7"/>
        <v>8</v>
      </c>
      <c r="C119" s="29" t="s">
        <v>49</v>
      </c>
      <c r="D119" s="28">
        <f t="shared" si="8"/>
        <v>5</v>
      </c>
      <c r="E119" s="29" t="s">
        <v>111</v>
      </c>
      <c r="F119" s="28">
        <f t="shared" si="9"/>
        <v>0</v>
      </c>
      <c r="G119" s="29" t="s">
        <v>86</v>
      </c>
      <c r="H119" s="28">
        <f t="shared" si="10"/>
        <v>0</v>
      </c>
      <c r="I119" s="29">
        <v>20</v>
      </c>
      <c r="J119" s="28">
        <f t="shared" si="11"/>
        <v>0</v>
      </c>
      <c r="K119" s="29" t="s">
        <v>35</v>
      </c>
      <c r="L119" s="28">
        <f t="shared" si="12"/>
        <v>0</v>
      </c>
      <c r="M119" s="29">
        <v>375</v>
      </c>
      <c r="N119" s="28">
        <f t="shared" si="13"/>
        <v>3</v>
      </c>
    </row>
    <row r="120" spans="1:14" x14ac:dyDescent="0.2">
      <c r="A120" s="27" t="s">
        <v>467</v>
      </c>
      <c r="B120" s="32">
        <f t="shared" si="7"/>
        <v>8</v>
      </c>
      <c r="C120" s="29" t="s">
        <v>43</v>
      </c>
      <c r="D120" s="28">
        <f t="shared" si="8"/>
        <v>0</v>
      </c>
      <c r="E120" s="29" t="s">
        <v>89</v>
      </c>
      <c r="F120" s="28">
        <f t="shared" si="9"/>
        <v>0</v>
      </c>
      <c r="G120" s="29" t="s">
        <v>86</v>
      </c>
      <c r="H120" s="28">
        <f t="shared" si="10"/>
        <v>0</v>
      </c>
      <c r="I120" s="29">
        <v>12</v>
      </c>
      <c r="J120" s="28">
        <f t="shared" si="11"/>
        <v>5</v>
      </c>
      <c r="K120" s="29" t="s">
        <v>35</v>
      </c>
      <c r="L120" s="28">
        <f t="shared" si="12"/>
        <v>0</v>
      </c>
      <c r="M120" s="29">
        <v>335</v>
      </c>
      <c r="N120" s="28">
        <f t="shared" si="13"/>
        <v>3</v>
      </c>
    </row>
    <row r="121" spans="1:14" x14ac:dyDescent="0.2">
      <c r="A121" s="27" t="s">
        <v>241</v>
      </c>
      <c r="B121" s="32">
        <f t="shared" si="7"/>
        <v>8</v>
      </c>
      <c r="C121" s="29" t="s">
        <v>43</v>
      </c>
      <c r="D121" s="28">
        <f t="shared" si="8"/>
        <v>0</v>
      </c>
      <c r="E121" s="29" t="s">
        <v>49</v>
      </c>
      <c r="F121" s="28">
        <f t="shared" si="9"/>
        <v>0</v>
      </c>
      <c r="G121" s="29" t="s">
        <v>86</v>
      </c>
      <c r="H121" s="28">
        <f t="shared" si="10"/>
        <v>0</v>
      </c>
      <c r="I121" s="29">
        <v>12</v>
      </c>
      <c r="J121" s="28">
        <f t="shared" si="11"/>
        <v>5</v>
      </c>
      <c r="K121" s="29" t="s">
        <v>35</v>
      </c>
      <c r="L121" s="28">
        <f t="shared" si="12"/>
        <v>0</v>
      </c>
      <c r="M121" s="29">
        <v>337</v>
      </c>
      <c r="N121" s="28">
        <f t="shared" si="13"/>
        <v>3</v>
      </c>
    </row>
    <row r="122" spans="1:14" x14ac:dyDescent="0.2">
      <c r="A122" s="27" t="s">
        <v>436</v>
      </c>
      <c r="B122" s="32">
        <f t="shared" si="7"/>
        <v>8</v>
      </c>
      <c r="C122" s="29" t="s">
        <v>115</v>
      </c>
      <c r="D122" s="28">
        <f t="shared" si="8"/>
        <v>0</v>
      </c>
      <c r="E122" s="29" t="s">
        <v>43</v>
      </c>
      <c r="F122" s="28">
        <f t="shared" si="9"/>
        <v>0</v>
      </c>
      <c r="G122" s="29" t="s">
        <v>86</v>
      </c>
      <c r="H122" s="28">
        <f t="shared" si="10"/>
        <v>0</v>
      </c>
      <c r="I122" s="29">
        <v>12</v>
      </c>
      <c r="J122" s="28">
        <f t="shared" si="11"/>
        <v>5</v>
      </c>
      <c r="K122" s="29" t="s">
        <v>38</v>
      </c>
      <c r="L122" s="28">
        <f t="shared" si="12"/>
        <v>0</v>
      </c>
      <c r="M122" s="29">
        <v>340</v>
      </c>
      <c r="N122" s="28">
        <f t="shared" si="13"/>
        <v>3</v>
      </c>
    </row>
    <row r="123" spans="1:14" x14ac:dyDescent="0.2">
      <c r="A123" s="27" t="s">
        <v>357</v>
      </c>
      <c r="B123" s="32">
        <f t="shared" si="7"/>
        <v>8</v>
      </c>
      <c r="C123" s="29" t="s">
        <v>43</v>
      </c>
      <c r="D123" s="28">
        <f t="shared" si="8"/>
        <v>0</v>
      </c>
      <c r="E123" s="29" t="s">
        <v>89</v>
      </c>
      <c r="F123" s="28">
        <f t="shared" si="9"/>
        <v>0</v>
      </c>
      <c r="G123" s="29" t="s">
        <v>49</v>
      </c>
      <c r="H123" s="28">
        <f t="shared" si="10"/>
        <v>0</v>
      </c>
      <c r="I123" s="29">
        <v>12</v>
      </c>
      <c r="J123" s="28">
        <f t="shared" si="11"/>
        <v>5</v>
      </c>
      <c r="K123" s="29" t="s">
        <v>35</v>
      </c>
      <c r="L123" s="28">
        <f t="shared" si="12"/>
        <v>0</v>
      </c>
      <c r="M123" s="29">
        <v>340</v>
      </c>
      <c r="N123" s="28">
        <f t="shared" si="13"/>
        <v>3</v>
      </c>
    </row>
    <row r="124" spans="1:14" x14ac:dyDescent="0.2">
      <c r="A124" s="27" t="s">
        <v>498</v>
      </c>
      <c r="B124" s="32">
        <f t="shared" si="7"/>
        <v>8</v>
      </c>
      <c r="C124" s="29" t="s">
        <v>43</v>
      </c>
      <c r="D124" s="28">
        <f t="shared" si="8"/>
        <v>0</v>
      </c>
      <c r="E124" s="29" t="s">
        <v>49</v>
      </c>
      <c r="F124" s="28">
        <f t="shared" si="9"/>
        <v>0</v>
      </c>
      <c r="G124" s="29" t="s">
        <v>86</v>
      </c>
      <c r="H124" s="28">
        <f t="shared" si="10"/>
        <v>0</v>
      </c>
      <c r="I124" s="29">
        <v>12</v>
      </c>
      <c r="J124" s="28">
        <f t="shared" si="11"/>
        <v>5</v>
      </c>
      <c r="K124" s="29" t="s">
        <v>35</v>
      </c>
      <c r="L124" s="28">
        <f t="shared" si="12"/>
        <v>0</v>
      </c>
      <c r="M124" s="29">
        <v>337</v>
      </c>
      <c r="N124" s="28">
        <f t="shared" si="13"/>
        <v>3</v>
      </c>
    </row>
    <row r="125" spans="1:14" x14ac:dyDescent="0.2">
      <c r="A125" s="27" t="s">
        <v>446</v>
      </c>
      <c r="B125" s="32">
        <f t="shared" si="7"/>
        <v>8</v>
      </c>
      <c r="C125" s="29" t="s">
        <v>43</v>
      </c>
      <c r="D125" s="28">
        <f t="shared" si="8"/>
        <v>0</v>
      </c>
      <c r="E125" s="29" t="s">
        <v>56</v>
      </c>
      <c r="F125" s="28">
        <f t="shared" si="9"/>
        <v>5</v>
      </c>
      <c r="G125" s="29" t="s">
        <v>89</v>
      </c>
      <c r="H125" s="28">
        <f t="shared" si="10"/>
        <v>0</v>
      </c>
      <c r="I125" s="29">
        <v>10</v>
      </c>
      <c r="J125" s="28">
        <f t="shared" si="11"/>
        <v>3</v>
      </c>
      <c r="K125" s="29" t="s">
        <v>35</v>
      </c>
      <c r="L125" s="28">
        <f t="shared" si="12"/>
        <v>0</v>
      </c>
      <c r="M125" s="29">
        <v>250</v>
      </c>
      <c r="N125" s="28">
        <f t="shared" si="13"/>
        <v>0</v>
      </c>
    </row>
    <row r="126" spans="1:14" x14ac:dyDescent="0.2">
      <c r="A126" s="27" t="s">
        <v>485</v>
      </c>
      <c r="B126" s="32">
        <f t="shared" si="7"/>
        <v>7</v>
      </c>
      <c r="C126" s="29" t="s">
        <v>89</v>
      </c>
      <c r="D126" s="28">
        <f t="shared" si="8"/>
        <v>0</v>
      </c>
      <c r="E126" s="29" t="s">
        <v>115</v>
      </c>
      <c r="F126" s="28">
        <f t="shared" si="9"/>
        <v>0</v>
      </c>
      <c r="G126" s="29" t="s">
        <v>56</v>
      </c>
      <c r="H126" s="28">
        <f t="shared" si="10"/>
        <v>0</v>
      </c>
      <c r="I126" s="29">
        <v>14</v>
      </c>
      <c r="J126" s="28">
        <f t="shared" si="11"/>
        <v>3</v>
      </c>
      <c r="K126" s="29" t="s">
        <v>37</v>
      </c>
      <c r="L126" s="28">
        <f t="shared" si="12"/>
        <v>3</v>
      </c>
      <c r="M126" s="29">
        <v>330</v>
      </c>
      <c r="N126" s="28">
        <f t="shared" si="13"/>
        <v>1</v>
      </c>
    </row>
    <row r="127" spans="1:14" x14ac:dyDescent="0.2">
      <c r="A127" s="27" t="s">
        <v>171</v>
      </c>
      <c r="B127" s="32">
        <f t="shared" si="7"/>
        <v>7</v>
      </c>
      <c r="C127" s="29" t="s">
        <v>49</v>
      </c>
      <c r="D127" s="28">
        <f t="shared" si="8"/>
        <v>5</v>
      </c>
      <c r="E127" s="29" t="s">
        <v>43</v>
      </c>
      <c r="F127" s="28">
        <f t="shared" si="9"/>
        <v>0</v>
      </c>
      <c r="G127" s="29" t="s">
        <v>115</v>
      </c>
      <c r="H127" s="28">
        <f t="shared" si="10"/>
        <v>0</v>
      </c>
      <c r="I127" s="29">
        <v>15</v>
      </c>
      <c r="J127" s="28">
        <f t="shared" si="11"/>
        <v>1</v>
      </c>
      <c r="K127" s="29" t="s">
        <v>35</v>
      </c>
      <c r="L127" s="28">
        <f t="shared" si="12"/>
        <v>0</v>
      </c>
      <c r="M127" s="29">
        <v>330</v>
      </c>
      <c r="N127" s="28">
        <f t="shared" si="13"/>
        <v>1</v>
      </c>
    </row>
    <row r="128" spans="1:14" x14ac:dyDescent="0.2">
      <c r="A128" s="27" t="s">
        <v>178</v>
      </c>
      <c r="B128" s="32">
        <f t="shared" si="7"/>
        <v>7</v>
      </c>
      <c r="C128" s="29" t="s">
        <v>89</v>
      </c>
      <c r="D128" s="28">
        <f t="shared" si="8"/>
        <v>0</v>
      </c>
      <c r="E128" s="29" t="s">
        <v>111</v>
      </c>
      <c r="F128" s="28">
        <f t="shared" si="9"/>
        <v>0</v>
      </c>
      <c r="G128" s="29" t="s">
        <v>86</v>
      </c>
      <c r="H128" s="28">
        <f t="shared" si="10"/>
        <v>0</v>
      </c>
      <c r="I128" s="29">
        <v>14</v>
      </c>
      <c r="J128" s="28">
        <f t="shared" si="11"/>
        <v>3</v>
      </c>
      <c r="K128" s="29" t="s">
        <v>37</v>
      </c>
      <c r="L128" s="28">
        <f t="shared" si="12"/>
        <v>3</v>
      </c>
      <c r="M128" s="29">
        <v>325</v>
      </c>
      <c r="N128" s="28">
        <f t="shared" si="13"/>
        <v>1</v>
      </c>
    </row>
    <row r="129" spans="1:14" x14ac:dyDescent="0.2">
      <c r="A129" s="27" t="s">
        <v>267</v>
      </c>
      <c r="B129" s="32">
        <f t="shared" si="7"/>
        <v>7</v>
      </c>
      <c r="C129" s="29" t="s">
        <v>86</v>
      </c>
      <c r="D129" s="28">
        <f t="shared" si="8"/>
        <v>0</v>
      </c>
      <c r="E129" s="29" t="s">
        <v>49</v>
      </c>
      <c r="F129" s="28">
        <f t="shared" si="9"/>
        <v>0</v>
      </c>
      <c r="G129" s="29" t="s">
        <v>111</v>
      </c>
      <c r="H129" s="28">
        <f t="shared" si="10"/>
        <v>0</v>
      </c>
      <c r="I129" s="29">
        <v>17</v>
      </c>
      <c r="J129" s="28">
        <f t="shared" si="11"/>
        <v>1</v>
      </c>
      <c r="K129" s="29" t="s">
        <v>37</v>
      </c>
      <c r="L129" s="28">
        <f t="shared" si="12"/>
        <v>3</v>
      </c>
      <c r="M129" s="29">
        <v>349</v>
      </c>
      <c r="N129" s="28">
        <f t="shared" si="13"/>
        <v>3</v>
      </c>
    </row>
    <row r="130" spans="1:14" x14ac:dyDescent="0.2">
      <c r="A130" s="87" t="s">
        <v>457</v>
      </c>
      <c r="B130" s="32">
        <f t="shared" si="7"/>
        <v>7</v>
      </c>
      <c r="C130" s="29" t="s">
        <v>89</v>
      </c>
      <c r="D130" s="28">
        <f t="shared" si="8"/>
        <v>0</v>
      </c>
      <c r="E130" s="29" t="s">
        <v>43</v>
      </c>
      <c r="F130" s="28">
        <f t="shared" si="9"/>
        <v>0</v>
      </c>
      <c r="G130" s="29" t="s">
        <v>115</v>
      </c>
      <c r="H130" s="28">
        <f t="shared" si="10"/>
        <v>0</v>
      </c>
      <c r="I130" s="29">
        <v>13</v>
      </c>
      <c r="J130" s="28">
        <f t="shared" si="11"/>
        <v>3</v>
      </c>
      <c r="K130" s="29" t="s">
        <v>37</v>
      </c>
      <c r="L130" s="28">
        <f t="shared" si="12"/>
        <v>3</v>
      </c>
      <c r="M130" s="29">
        <v>330</v>
      </c>
      <c r="N130" s="28">
        <f t="shared" si="13"/>
        <v>1</v>
      </c>
    </row>
    <row r="131" spans="1:14" x14ac:dyDescent="0.2">
      <c r="A131" s="27" t="s">
        <v>165</v>
      </c>
      <c r="B131" s="32">
        <f t="shared" si="7"/>
        <v>7</v>
      </c>
      <c r="C131" s="29" t="s">
        <v>89</v>
      </c>
      <c r="D131" s="28">
        <f t="shared" si="8"/>
        <v>0</v>
      </c>
      <c r="E131" s="29" t="s">
        <v>115</v>
      </c>
      <c r="F131" s="28">
        <f t="shared" si="9"/>
        <v>0</v>
      </c>
      <c r="G131" s="29" t="s">
        <v>56</v>
      </c>
      <c r="H131" s="28">
        <f t="shared" si="10"/>
        <v>0</v>
      </c>
      <c r="I131" s="29">
        <v>9</v>
      </c>
      <c r="J131" s="28">
        <f t="shared" si="11"/>
        <v>1</v>
      </c>
      <c r="K131" s="29" t="s">
        <v>37</v>
      </c>
      <c r="L131" s="28">
        <f t="shared" si="12"/>
        <v>3</v>
      </c>
      <c r="M131" s="29">
        <v>340</v>
      </c>
      <c r="N131" s="28">
        <f t="shared" si="13"/>
        <v>3</v>
      </c>
    </row>
    <row r="132" spans="1:14" x14ac:dyDescent="0.2">
      <c r="A132" s="27" t="s">
        <v>259</v>
      </c>
      <c r="B132" s="32">
        <f t="shared" si="7"/>
        <v>7</v>
      </c>
      <c r="C132" s="29" t="s">
        <v>43</v>
      </c>
      <c r="D132" s="28">
        <f t="shared" si="8"/>
        <v>0</v>
      </c>
      <c r="E132" s="29" t="s">
        <v>111</v>
      </c>
      <c r="F132" s="28">
        <f t="shared" si="9"/>
        <v>0</v>
      </c>
      <c r="G132" s="29" t="s">
        <v>56</v>
      </c>
      <c r="H132" s="28">
        <f t="shared" si="10"/>
        <v>0</v>
      </c>
      <c r="I132" s="29">
        <v>9</v>
      </c>
      <c r="J132" s="28">
        <f t="shared" si="11"/>
        <v>1</v>
      </c>
      <c r="K132" s="29" t="s">
        <v>37</v>
      </c>
      <c r="L132" s="28">
        <f t="shared" si="12"/>
        <v>3</v>
      </c>
      <c r="M132" s="29">
        <v>341</v>
      </c>
      <c r="N132" s="28">
        <f t="shared" si="13"/>
        <v>3</v>
      </c>
    </row>
    <row r="133" spans="1:14" x14ac:dyDescent="0.2">
      <c r="A133" s="27" t="s">
        <v>264</v>
      </c>
      <c r="B133" s="32">
        <f t="shared" ref="B133:B196" si="14">D133+F133+H133+J133+L133+N133</f>
        <v>7</v>
      </c>
      <c r="C133" s="29" t="s">
        <v>86</v>
      </c>
      <c r="D133" s="28">
        <f t="shared" ref="D133:D196" si="15">IF(C133=C$3, 5,) + IF(AND(C133=E$3, E133=C$3), 2.5, 0)</f>
        <v>0</v>
      </c>
      <c r="E133" s="29" t="s">
        <v>43</v>
      </c>
      <c r="F133" s="28">
        <f t="shared" ref="F133:F196" si="16">IF(E133=E$3,5, 0) + IF(AND(E133=C$3, C133=E$3), 2.5, 0)</f>
        <v>0</v>
      </c>
      <c r="G133" s="29" t="s">
        <v>111</v>
      </c>
      <c r="H133" s="28">
        <f t="shared" ref="H133:H196" si="17">IF(G133=G$3, 5, 0)</f>
        <v>0</v>
      </c>
      <c r="I133" s="29">
        <v>16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1</v>
      </c>
      <c r="K133" s="29" t="s">
        <v>37</v>
      </c>
      <c r="L133" s="28">
        <f t="shared" ref="L133:L196" si="19">IF(K133=K$3, 3, 0)</f>
        <v>3</v>
      </c>
      <c r="M133" s="29">
        <v>342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3</v>
      </c>
    </row>
    <row r="134" spans="1:14" x14ac:dyDescent="0.2">
      <c r="A134" s="27" t="s">
        <v>183</v>
      </c>
      <c r="B134" s="32">
        <f t="shared" si="14"/>
        <v>7</v>
      </c>
      <c r="C134" s="29" t="s">
        <v>43</v>
      </c>
      <c r="D134" s="28">
        <f t="shared" si="15"/>
        <v>0</v>
      </c>
      <c r="E134" s="29" t="s">
        <v>89</v>
      </c>
      <c r="F134" s="28">
        <f t="shared" si="16"/>
        <v>0</v>
      </c>
      <c r="G134" s="29" t="s">
        <v>111</v>
      </c>
      <c r="H134" s="28">
        <f t="shared" si="17"/>
        <v>0</v>
      </c>
      <c r="I134" s="29">
        <v>15</v>
      </c>
      <c r="J134" s="28">
        <f t="shared" si="18"/>
        <v>1</v>
      </c>
      <c r="K134" s="29" t="s">
        <v>37</v>
      </c>
      <c r="L134" s="28">
        <f t="shared" si="19"/>
        <v>3</v>
      </c>
      <c r="M134" s="29">
        <v>336</v>
      </c>
      <c r="N134" s="28">
        <f t="shared" si="20"/>
        <v>3</v>
      </c>
    </row>
    <row r="135" spans="1:14" x14ac:dyDescent="0.2">
      <c r="A135" s="27" t="s">
        <v>371</v>
      </c>
      <c r="B135" s="32">
        <f t="shared" si="14"/>
        <v>7</v>
      </c>
      <c r="C135" s="29" t="s">
        <v>89</v>
      </c>
      <c r="D135" s="28">
        <f t="shared" si="15"/>
        <v>0</v>
      </c>
      <c r="E135" s="29" t="s">
        <v>49</v>
      </c>
      <c r="F135" s="28">
        <f t="shared" si="16"/>
        <v>0</v>
      </c>
      <c r="G135" s="29" t="s">
        <v>56</v>
      </c>
      <c r="H135" s="28">
        <f t="shared" si="17"/>
        <v>0</v>
      </c>
      <c r="I135" s="29">
        <v>13</v>
      </c>
      <c r="J135" s="28">
        <f t="shared" si="18"/>
        <v>3</v>
      </c>
      <c r="K135" s="29" t="s">
        <v>37</v>
      </c>
      <c r="L135" s="28">
        <f t="shared" si="19"/>
        <v>3</v>
      </c>
      <c r="M135" s="29">
        <v>315</v>
      </c>
      <c r="N135" s="28">
        <f t="shared" si="20"/>
        <v>1</v>
      </c>
    </row>
    <row r="136" spans="1:14" x14ac:dyDescent="0.2">
      <c r="A136" s="27" t="s">
        <v>138</v>
      </c>
      <c r="B136" s="32">
        <f t="shared" si="14"/>
        <v>7</v>
      </c>
      <c r="C136" s="29" t="s">
        <v>49</v>
      </c>
      <c r="D136" s="28">
        <f t="shared" si="15"/>
        <v>5</v>
      </c>
      <c r="E136" s="29" t="s">
        <v>111</v>
      </c>
      <c r="F136" s="28">
        <f t="shared" si="16"/>
        <v>0</v>
      </c>
      <c r="G136" s="29" t="s">
        <v>56</v>
      </c>
      <c r="H136" s="28">
        <f t="shared" si="17"/>
        <v>0</v>
      </c>
      <c r="I136" s="29">
        <v>16</v>
      </c>
      <c r="J136" s="28">
        <f t="shared" si="18"/>
        <v>1</v>
      </c>
      <c r="K136" s="29" t="s">
        <v>35</v>
      </c>
      <c r="L136" s="28">
        <f t="shared" si="19"/>
        <v>0</v>
      </c>
      <c r="M136" s="29">
        <v>325</v>
      </c>
      <c r="N136" s="28">
        <f t="shared" si="20"/>
        <v>1</v>
      </c>
    </row>
    <row r="137" spans="1:14" x14ac:dyDescent="0.2">
      <c r="A137" s="27" t="s">
        <v>314</v>
      </c>
      <c r="B137" s="32">
        <f t="shared" si="14"/>
        <v>7</v>
      </c>
      <c r="C137" s="29" t="s">
        <v>89</v>
      </c>
      <c r="D137" s="28">
        <f t="shared" si="15"/>
        <v>0</v>
      </c>
      <c r="E137" s="29" t="s">
        <v>43</v>
      </c>
      <c r="F137" s="28">
        <f t="shared" si="16"/>
        <v>0</v>
      </c>
      <c r="G137" s="29" t="s">
        <v>111</v>
      </c>
      <c r="H137" s="28">
        <f t="shared" si="17"/>
        <v>0</v>
      </c>
      <c r="I137" s="29">
        <v>13</v>
      </c>
      <c r="J137" s="28">
        <f t="shared" si="18"/>
        <v>3</v>
      </c>
      <c r="K137" s="29" t="s">
        <v>37</v>
      </c>
      <c r="L137" s="28">
        <f t="shared" si="19"/>
        <v>3</v>
      </c>
      <c r="M137" s="29">
        <v>332</v>
      </c>
      <c r="N137" s="28">
        <f t="shared" si="20"/>
        <v>1</v>
      </c>
    </row>
    <row r="138" spans="1:14" x14ac:dyDescent="0.2">
      <c r="A138" s="27" t="s">
        <v>416</v>
      </c>
      <c r="B138" s="32">
        <f t="shared" si="14"/>
        <v>7</v>
      </c>
      <c r="C138" s="29" t="s">
        <v>43</v>
      </c>
      <c r="D138" s="28">
        <f t="shared" si="15"/>
        <v>0</v>
      </c>
      <c r="E138" s="29" t="s">
        <v>49</v>
      </c>
      <c r="F138" s="28">
        <f t="shared" si="16"/>
        <v>0</v>
      </c>
      <c r="G138" s="29" t="s">
        <v>111</v>
      </c>
      <c r="H138" s="28">
        <f t="shared" si="17"/>
        <v>0</v>
      </c>
      <c r="I138" s="29">
        <v>14</v>
      </c>
      <c r="J138" s="28">
        <f t="shared" si="18"/>
        <v>3</v>
      </c>
      <c r="K138" s="29" t="s">
        <v>37</v>
      </c>
      <c r="L138" s="28">
        <f t="shared" si="19"/>
        <v>3</v>
      </c>
      <c r="M138" s="29">
        <v>330</v>
      </c>
      <c r="N138" s="28">
        <f t="shared" si="20"/>
        <v>1</v>
      </c>
    </row>
    <row r="139" spans="1:14" x14ac:dyDescent="0.2">
      <c r="A139" s="27" t="s">
        <v>424</v>
      </c>
      <c r="B139" s="32">
        <f t="shared" si="14"/>
        <v>7</v>
      </c>
      <c r="C139" s="29" t="s">
        <v>89</v>
      </c>
      <c r="D139" s="28">
        <f t="shared" si="15"/>
        <v>0</v>
      </c>
      <c r="E139" s="29" t="s">
        <v>56</v>
      </c>
      <c r="F139" s="28">
        <f t="shared" si="16"/>
        <v>5</v>
      </c>
      <c r="G139" s="29" t="s">
        <v>86</v>
      </c>
      <c r="H139" s="28">
        <f t="shared" si="17"/>
        <v>0</v>
      </c>
      <c r="I139" s="29">
        <v>8</v>
      </c>
      <c r="J139" s="28">
        <f t="shared" si="18"/>
        <v>1</v>
      </c>
      <c r="K139" s="29" t="s">
        <v>81</v>
      </c>
      <c r="L139" s="28">
        <f t="shared" si="19"/>
        <v>0</v>
      </c>
      <c r="M139" s="29">
        <v>333</v>
      </c>
      <c r="N139" s="28">
        <f t="shared" si="20"/>
        <v>1</v>
      </c>
    </row>
    <row r="140" spans="1:14" x14ac:dyDescent="0.2">
      <c r="A140" s="27" t="s">
        <v>232</v>
      </c>
      <c r="B140" s="32">
        <f t="shared" si="14"/>
        <v>7</v>
      </c>
      <c r="C140" s="29" t="s">
        <v>56</v>
      </c>
      <c r="D140" s="28">
        <f t="shared" si="15"/>
        <v>2.5</v>
      </c>
      <c r="E140" s="29" t="s">
        <v>49</v>
      </c>
      <c r="F140" s="28">
        <f t="shared" si="16"/>
        <v>2.5</v>
      </c>
      <c r="G140" s="29" t="s">
        <v>86</v>
      </c>
      <c r="H140" s="28">
        <f t="shared" si="17"/>
        <v>0</v>
      </c>
      <c r="I140" s="29">
        <v>15</v>
      </c>
      <c r="J140" s="28">
        <f t="shared" si="18"/>
        <v>1</v>
      </c>
      <c r="K140" s="29" t="s">
        <v>35</v>
      </c>
      <c r="L140" s="28">
        <f t="shared" si="19"/>
        <v>0</v>
      </c>
      <c r="M140" s="29">
        <v>320</v>
      </c>
      <c r="N140" s="28">
        <f t="shared" si="20"/>
        <v>1</v>
      </c>
    </row>
    <row r="141" spans="1:14" x14ac:dyDescent="0.2">
      <c r="A141" s="27" t="s">
        <v>422</v>
      </c>
      <c r="B141" s="32">
        <f t="shared" si="14"/>
        <v>7</v>
      </c>
      <c r="C141" s="29" t="s">
        <v>43</v>
      </c>
      <c r="D141" s="28">
        <f t="shared" si="15"/>
        <v>0</v>
      </c>
      <c r="E141" s="29" t="s">
        <v>89</v>
      </c>
      <c r="F141" s="28">
        <f t="shared" si="16"/>
        <v>0</v>
      </c>
      <c r="G141" s="29" t="s">
        <v>56</v>
      </c>
      <c r="H141" s="28">
        <f t="shared" si="17"/>
        <v>0</v>
      </c>
      <c r="I141" s="29">
        <v>11</v>
      </c>
      <c r="J141" s="28">
        <f t="shared" si="18"/>
        <v>3</v>
      </c>
      <c r="K141" s="29" t="s">
        <v>37</v>
      </c>
      <c r="L141" s="28">
        <f t="shared" si="19"/>
        <v>3</v>
      </c>
      <c r="M141" s="29">
        <v>333</v>
      </c>
      <c r="N141" s="28">
        <f t="shared" si="20"/>
        <v>1</v>
      </c>
    </row>
    <row r="142" spans="1:14" x14ac:dyDescent="0.2">
      <c r="A142" s="27" t="s">
        <v>293</v>
      </c>
      <c r="B142" s="32">
        <f t="shared" si="14"/>
        <v>7</v>
      </c>
      <c r="C142" s="29" t="s">
        <v>56</v>
      </c>
      <c r="D142" s="28">
        <f t="shared" si="15"/>
        <v>0</v>
      </c>
      <c r="E142" s="29" t="s">
        <v>86</v>
      </c>
      <c r="F142" s="28">
        <f t="shared" si="16"/>
        <v>0</v>
      </c>
      <c r="G142" s="29" t="s">
        <v>43</v>
      </c>
      <c r="H142" s="28">
        <f t="shared" si="17"/>
        <v>5</v>
      </c>
      <c r="I142" s="29">
        <v>8</v>
      </c>
      <c r="J142" s="28">
        <f t="shared" si="18"/>
        <v>1</v>
      </c>
      <c r="K142" s="29" t="s">
        <v>35</v>
      </c>
      <c r="L142" s="28">
        <f t="shared" si="19"/>
        <v>0</v>
      </c>
      <c r="M142" s="29">
        <v>330</v>
      </c>
      <c r="N142" s="28">
        <f t="shared" si="20"/>
        <v>1</v>
      </c>
    </row>
    <row r="143" spans="1:14" x14ac:dyDescent="0.2">
      <c r="A143" s="27" t="s">
        <v>345</v>
      </c>
      <c r="B143" s="32">
        <f t="shared" si="14"/>
        <v>7</v>
      </c>
      <c r="C143" s="29" t="s">
        <v>89</v>
      </c>
      <c r="D143" s="28">
        <f t="shared" si="15"/>
        <v>0</v>
      </c>
      <c r="E143" s="29" t="s">
        <v>43</v>
      </c>
      <c r="F143" s="28">
        <f t="shared" si="16"/>
        <v>0</v>
      </c>
      <c r="G143" s="29" t="s">
        <v>56</v>
      </c>
      <c r="H143" s="28">
        <f t="shared" si="17"/>
        <v>0</v>
      </c>
      <c r="I143" s="29">
        <v>15</v>
      </c>
      <c r="J143" s="28">
        <f t="shared" si="18"/>
        <v>1</v>
      </c>
      <c r="K143" s="29" t="s">
        <v>37</v>
      </c>
      <c r="L143" s="28">
        <f t="shared" si="19"/>
        <v>3</v>
      </c>
      <c r="M143" s="29">
        <v>345</v>
      </c>
      <c r="N143" s="28">
        <f t="shared" si="20"/>
        <v>3</v>
      </c>
    </row>
    <row r="144" spans="1:14" x14ac:dyDescent="0.2">
      <c r="A144" s="27" t="s">
        <v>301</v>
      </c>
      <c r="B144" s="32">
        <f t="shared" si="14"/>
        <v>7</v>
      </c>
      <c r="C144" s="29" t="s">
        <v>49</v>
      </c>
      <c r="D144" s="28">
        <f t="shared" si="15"/>
        <v>5</v>
      </c>
      <c r="E144" s="29" t="s">
        <v>43</v>
      </c>
      <c r="F144" s="28">
        <f t="shared" si="16"/>
        <v>0</v>
      </c>
      <c r="G144" s="29" t="s">
        <v>89</v>
      </c>
      <c r="H144" s="28">
        <f t="shared" si="17"/>
        <v>0</v>
      </c>
      <c r="I144" s="29">
        <v>15</v>
      </c>
      <c r="J144" s="28">
        <f t="shared" si="18"/>
        <v>1</v>
      </c>
      <c r="K144" s="29" t="s">
        <v>35</v>
      </c>
      <c r="L144" s="28">
        <f t="shared" si="19"/>
        <v>0</v>
      </c>
      <c r="M144" s="29">
        <v>333</v>
      </c>
      <c r="N144" s="28">
        <f t="shared" si="20"/>
        <v>1</v>
      </c>
    </row>
    <row r="145" spans="1:14" x14ac:dyDescent="0.2">
      <c r="A145" s="27" t="s">
        <v>295</v>
      </c>
      <c r="B145" s="32">
        <f t="shared" si="14"/>
        <v>7</v>
      </c>
      <c r="C145" s="29" t="s">
        <v>43</v>
      </c>
      <c r="D145" s="28">
        <f t="shared" si="15"/>
        <v>0</v>
      </c>
      <c r="E145" s="29" t="s">
        <v>49</v>
      </c>
      <c r="F145" s="28">
        <f t="shared" si="16"/>
        <v>0</v>
      </c>
      <c r="G145" s="29" t="s">
        <v>86</v>
      </c>
      <c r="H145" s="28">
        <f t="shared" si="17"/>
        <v>0</v>
      </c>
      <c r="I145" s="29">
        <v>17</v>
      </c>
      <c r="J145" s="28">
        <f t="shared" si="18"/>
        <v>1</v>
      </c>
      <c r="K145" s="29" t="s">
        <v>37</v>
      </c>
      <c r="L145" s="28">
        <f t="shared" si="19"/>
        <v>3</v>
      </c>
      <c r="M145" s="29">
        <v>342</v>
      </c>
      <c r="N145" s="28">
        <f t="shared" si="20"/>
        <v>3</v>
      </c>
    </row>
    <row r="146" spans="1:14" x14ac:dyDescent="0.2">
      <c r="A146" s="27" t="s">
        <v>266</v>
      </c>
      <c r="B146" s="32">
        <f t="shared" si="14"/>
        <v>7</v>
      </c>
      <c r="C146" s="29" t="s">
        <v>43</v>
      </c>
      <c r="D146" s="28">
        <f t="shared" si="15"/>
        <v>0</v>
      </c>
      <c r="E146" s="29" t="s">
        <v>111</v>
      </c>
      <c r="F146" s="28">
        <f t="shared" si="16"/>
        <v>0</v>
      </c>
      <c r="G146" s="29" t="s">
        <v>89</v>
      </c>
      <c r="H146" s="28">
        <f t="shared" si="17"/>
        <v>0</v>
      </c>
      <c r="I146" s="29">
        <v>14</v>
      </c>
      <c r="J146" s="28">
        <f t="shared" si="18"/>
        <v>3</v>
      </c>
      <c r="K146" s="29" t="s">
        <v>37</v>
      </c>
      <c r="L146" s="28">
        <f t="shared" si="19"/>
        <v>3</v>
      </c>
      <c r="M146" s="29">
        <v>333</v>
      </c>
      <c r="N146" s="28">
        <f t="shared" si="20"/>
        <v>1</v>
      </c>
    </row>
    <row r="147" spans="1:14" x14ac:dyDescent="0.2">
      <c r="A147" s="27" t="s">
        <v>359</v>
      </c>
      <c r="B147" s="32">
        <f t="shared" si="14"/>
        <v>7</v>
      </c>
      <c r="C147" s="29" t="s">
        <v>43</v>
      </c>
      <c r="D147" s="28">
        <f t="shared" si="15"/>
        <v>0</v>
      </c>
      <c r="E147" s="29" t="s">
        <v>86</v>
      </c>
      <c r="F147" s="28">
        <f t="shared" si="16"/>
        <v>0</v>
      </c>
      <c r="G147" s="29" t="s">
        <v>111</v>
      </c>
      <c r="H147" s="28">
        <f t="shared" si="17"/>
        <v>0</v>
      </c>
      <c r="I147" s="29">
        <v>14</v>
      </c>
      <c r="J147" s="28">
        <f t="shared" si="18"/>
        <v>3</v>
      </c>
      <c r="K147" s="29" t="s">
        <v>37</v>
      </c>
      <c r="L147" s="28">
        <f t="shared" si="19"/>
        <v>3</v>
      </c>
      <c r="M147" s="29">
        <v>319</v>
      </c>
      <c r="N147" s="28">
        <f t="shared" si="20"/>
        <v>1</v>
      </c>
    </row>
    <row r="148" spans="1:14" x14ac:dyDescent="0.2">
      <c r="A148" s="27" t="s">
        <v>323</v>
      </c>
      <c r="B148" s="32">
        <f t="shared" si="14"/>
        <v>7</v>
      </c>
      <c r="C148" s="29" t="s">
        <v>43</v>
      </c>
      <c r="D148" s="28">
        <f t="shared" si="15"/>
        <v>0</v>
      </c>
      <c r="E148" s="29" t="s">
        <v>86</v>
      </c>
      <c r="F148" s="28">
        <f t="shared" si="16"/>
        <v>0</v>
      </c>
      <c r="G148" s="29" t="s">
        <v>115</v>
      </c>
      <c r="H148" s="28">
        <f t="shared" si="17"/>
        <v>0</v>
      </c>
      <c r="I148" s="29">
        <v>14</v>
      </c>
      <c r="J148" s="28">
        <f t="shared" si="18"/>
        <v>3</v>
      </c>
      <c r="K148" s="29" t="s">
        <v>37</v>
      </c>
      <c r="L148" s="28">
        <f t="shared" si="19"/>
        <v>3</v>
      </c>
      <c r="M148" s="29">
        <v>330</v>
      </c>
      <c r="N148" s="28">
        <f t="shared" si="20"/>
        <v>1</v>
      </c>
    </row>
    <row r="149" spans="1:14" x14ac:dyDescent="0.2">
      <c r="A149" s="27" t="s">
        <v>307</v>
      </c>
      <c r="B149" s="32">
        <f t="shared" si="14"/>
        <v>7</v>
      </c>
      <c r="C149" s="29" t="s">
        <v>89</v>
      </c>
      <c r="D149" s="28">
        <f t="shared" si="15"/>
        <v>0</v>
      </c>
      <c r="E149" s="29" t="s">
        <v>43</v>
      </c>
      <c r="F149" s="28">
        <f t="shared" si="16"/>
        <v>0</v>
      </c>
      <c r="G149" s="29" t="s">
        <v>56</v>
      </c>
      <c r="H149" s="28">
        <f t="shared" si="17"/>
        <v>0</v>
      </c>
      <c r="I149" s="29">
        <v>11</v>
      </c>
      <c r="J149" s="28">
        <f t="shared" si="18"/>
        <v>3</v>
      </c>
      <c r="K149" s="29" t="s">
        <v>37</v>
      </c>
      <c r="L149" s="28">
        <f t="shared" si="19"/>
        <v>3</v>
      </c>
      <c r="M149" s="29">
        <v>321</v>
      </c>
      <c r="N149" s="28">
        <f t="shared" si="20"/>
        <v>1</v>
      </c>
    </row>
    <row r="150" spans="1:14" x14ac:dyDescent="0.2">
      <c r="A150" s="27" t="s">
        <v>337</v>
      </c>
      <c r="B150" s="32">
        <f t="shared" si="14"/>
        <v>7</v>
      </c>
      <c r="C150" s="29" t="s">
        <v>56</v>
      </c>
      <c r="D150" s="28">
        <f t="shared" si="15"/>
        <v>2.5</v>
      </c>
      <c r="E150" s="29" t="s">
        <v>49</v>
      </c>
      <c r="F150" s="28">
        <f t="shared" si="16"/>
        <v>2.5</v>
      </c>
      <c r="G150" s="29" t="s">
        <v>86</v>
      </c>
      <c r="H150" s="28">
        <f t="shared" si="17"/>
        <v>0</v>
      </c>
      <c r="I150" s="29">
        <v>15</v>
      </c>
      <c r="J150" s="28">
        <f t="shared" si="18"/>
        <v>1</v>
      </c>
      <c r="K150" s="29" t="s">
        <v>35</v>
      </c>
      <c r="L150" s="28">
        <f t="shared" si="19"/>
        <v>0</v>
      </c>
      <c r="M150" s="29">
        <v>332</v>
      </c>
      <c r="N150" s="28">
        <f t="shared" si="20"/>
        <v>1</v>
      </c>
    </row>
    <row r="151" spans="1:14" x14ac:dyDescent="0.2">
      <c r="A151" s="27" t="s">
        <v>342</v>
      </c>
      <c r="B151" s="32">
        <f t="shared" si="14"/>
        <v>7</v>
      </c>
      <c r="C151" s="29" t="s">
        <v>56</v>
      </c>
      <c r="D151" s="28">
        <f t="shared" si="15"/>
        <v>0</v>
      </c>
      <c r="E151" s="29" t="s">
        <v>43</v>
      </c>
      <c r="F151" s="28">
        <f t="shared" si="16"/>
        <v>0</v>
      </c>
      <c r="G151" s="29" t="s">
        <v>115</v>
      </c>
      <c r="H151" s="28">
        <f t="shared" si="17"/>
        <v>0</v>
      </c>
      <c r="I151" s="29">
        <v>10</v>
      </c>
      <c r="J151" s="28">
        <f t="shared" si="18"/>
        <v>3</v>
      </c>
      <c r="K151" s="29" t="s">
        <v>37</v>
      </c>
      <c r="L151" s="28">
        <f t="shared" si="19"/>
        <v>3</v>
      </c>
      <c r="M151" s="29">
        <v>330</v>
      </c>
      <c r="N151" s="28">
        <f t="shared" si="20"/>
        <v>1</v>
      </c>
    </row>
    <row r="152" spans="1:14" x14ac:dyDescent="0.2">
      <c r="A152" s="27" t="s">
        <v>312</v>
      </c>
      <c r="B152" s="32">
        <f t="shared" si="14"/>
        <v>7</v>
      </c>
      <c r="C152" s="29" t="s">
        <v>43</v>
      </c>
      <c r="D152" s="28">
        <f t="shared" si="15"/>
        <v>0</v>
      </c>
      <c r="E152" s="29" t="s">
        <v>49</v>
      </c>
      <c r="F152" s="28">
        <f t="shared" si="16"/>
        <v>0</v>
      </c>
      <c r="G152" s="29" t="s">
        <v>89</v>
      </c>
      <c r="H152" s="28">
        <f t="shared" si="17"/>
        <v>0</v>
      </c>
      <c r="I152" s="29">
        <v>15</v>
      </c>
      <c r="J152" s="28">
        <f t="shared" si="18"/>
        <v>1</v>
      </c>
      <c r="K152" s="29" t="s">
        <v>37</v>
      </c>
      <c r="L152" s="28">
        <f t="shared" si="19"/>
        <v>3</v>
      </c>
      <c r="M152" s="29">
        <v>335</v>
      </c>
      <c r="N152" s="28">
        <f t="shared" si="20"/>
        <v>3</v>
      </c>
    </row>
    <row r="153" spans="1:14" x14ac:dyDescent="0.2">
      <c r="A153" s="27" t="s">
        <v>313</v>
      </c>
      <c r="B153" s="32">
        <f t="shared" si="14"/>
        <v>7</v>
      </c>
      <c r="C153" s="29" t="s">
        <v>43</v>
      </c>
      <c r="D153" s="28">
        <f t="shared" si="15"/>
        <v>0</v>
      </c>
      <c r="E153" s="29" t="s">
        <v>89</v>
      </c>
      <c r="F153" s="28">
        <f t="shared" si="16"/>
        <v>0</v>
      </c>
      <c r="G153" s="29" t="s">
        <v>86</v>
      </c>
      <c r="H153" s="28">
        <f t="shared" si="17"/>
        <v>0</v>
      </c>
      <c r="I153" s="29">
        <v>8</v>
      </c>
      <c r="J153" s="28">
        <f t="shared" si="18"/>
        <v>1</v>
      </c>
      <c r="K153" s="29" t="s">
        <v>37</v>
      </c>
      <c r="L153" s="28">
        <f t="shared" si="19"/>
        <v>3</v>
      </c>
      <c r="M153" s="29">
        <v>337</v>
      </c>
      <c r="N153" s="28">
        <f t="shared" si="20"/>
        <v>3</v>
      </c>
    </row>
    <row r="154" spans="1:14" x14ac:dyDescent="0.2">
      <c r="A154" s="27" t="s">
        <v>309</v>
      </c>
      <c r="B154" s="32">
        <f t="shared" si="14"/>
        <v>7</v>
      </c>
      <c r="C154" s="29" t="s">
        <v>43</v>
      </c>
      <c r="D154" s="28">
        <f t="shared" si="15"/>
        <v>0</v>
      </c>
      <c r="E154" s="29" t="s">
        <v>49</v>
      </c>
      <c r="F154" s="28">
        <f t="shared" si="16"/>
        <v>0</v>
      </c>
      <c r="G154" s="29" t="s">
        <v>86</v>
      </c>
      <c r="H154" s="28">
        <f t="shared" si="17"/>
        <v>0</v>
      </c>
      <c r="I154" s="29">
        <v>11</v>
      </c>
      <c r="J154" s="28">
        <f t="shared" si="18"/>
        <v>3</v>
      </c>
      <c r="K154" s="29" t="s">
        <v>37</v>
      </c>
      <c r="L154" s="28">
        <f t="shared" si="19"/>
        <v>3</v>
      </c>
      <c r="M154" s="29">
        <v>333</v>
      </c>
      <c r="N154" s="28">
        <f t="shared" si="20"/>
        <v>1</v>
      </c>
    </row>
    <row r="155" spans="1:14" x14ac:dyDescent="0.2">
      <c r="A155" s="27" t="s">
        <v>316</v>
      </c>
      <c r="B155" s="32">
        <f t="shared" si="14"/>
        <v>7</v>
      </c>
      <c r="C155" s="29" t="s">
        <v>43</v>
      </c>
      <c r="D155" s="28">
        <f t="shared" si="15"/>
        <v>0</v>
      </c>
      <c r="E155" s="29" t="s">
        <v>89</v>
      </c>
      <c r="F155" s="28">
        <f t="shared" si="16"/>
        <v>0</v>
      </c>
      <c r="G155" s="29" t="s">
        <v>86</v>
      </c>
      <c r="H155" s="28">
        <f t="shared" si="17"/>
        <v>0</v>
      </c>
      <c r="I155" s="29">
        <v>10</v>
      </c>
      <c r="J155" s="28">
        <f t="shared" si="18"/>
        <v>3</v>
      </c>
      <c r="K155" s="29" t="s">
        <v>37</v>
      </c>
      <c r="L155" s="28">
        <f t="shared" si="19"/>
        <v>3</v>
      </c>
      <c r="M155" s="29">
        <v>325</v>
      </c>
      <c r="N155" s="28">
        <f t="shared" si="20"/>
        <v>1</v>
      </c>
    </row>
    <row r="156" spans="1:14" x14ac:dyDescent="0.2">
      <c r="A156" s="27" t="s">
        <v>198</v>
      </c>
      <c r="B156" s="32">
        <f t="shared" si="14"/>
        <v>7</v>
      </c>
      <c r="C156" s="29" t="s">
        <v>43</v>
      </c>
      <c r="D156" s="28">
        <f t="shared" si="15"/>
        <v>0</v>
      </c>
      <c r="E156" s="29" t="s">
        <v>49</v>
      </c>
      <c r="F156" s="28">
        <f t="shared" si="16"/>
        <v>0</v>
      </c>
      <c r="G156" s="29" t="s">
        <v>115</v>
      </c>
      <c r="H156" s="28">
        <f t="shared" si="17"/>
        <v>0</v>
      </c>
      <c r="I156" s="29">
        <v>13</v>
      </c>
      <c r="J156" s="28">
        <f t="shared" si="18"/>
        <v>3</v>
      </c>
      <c r="K156" s="29" t="s">
        <v>37</v>
      </c>
      <c r="L156" s="28">
        <f t="shared" si="19"/>
        <v>3</v>
      </c>
      <c r="M156" s="29">
        <v>324</v>
      </c>
      <c r="N156" s="28">
        <f t="shared" si="20"/>
        <v>1</v>
      </c>
    </row>
    <row r="157" spans="1:14" x14ac:dyDescent="0.2">
      <c r="A157" s="27" t="s">
        <v>352</v>
      </c>
      <c r="B157" s="32">
        <f t="shared" si="14"/>
        <v>7</v>
      </c>
      <c r="C157" s="29" t="s">
        <v>86</v>
      </c>
      <c r="D157" s="28">
        <f t="shared" si="15"/>
        <v>0</v>
      </c>
      <c r="E157" s="29" t="s">
        <v>89</v>
      </c>
      <c r="F157" s="28">
        <f t="shared" si="16"/>
        <v>0</v>
      </c>
      <c r="G157" s="29" t="s">
        <v>115</v>
      </c>
      <c r="H157" s="28">
        <f t="shared" si="17"/>
        <v>0</v>
      </c>
      <c r="I157" s="29">
        <v>14</v>
      </c>
      <c r="J157" s="28">
        <f t="shared" si="18"/>
        <v>3</v>
      </c>
      <c r="K157" s="29" t="s">
        <v>37</v>
      </c>
      <c r="L157" s="28">
        <f t="shared" si="19"/>
        <v>3</v>
      </c>
      <c r="M157" s="29">
        <v>325</v>
      </c>
      <c r="N157" s="28">
        <f t="shared" si="20"/>
        <v>1</v>
      </c>
    </row>
    <row r="158" spans="1:14" x14ac:dyDescent="0.2">
      <c r="A158" s="27" t="s">
        <v>248</v>
      </c>
      <c r="B158" s="32">
        <f t="shared" si="14"/>
        <v>7</v>
      </c>
      <c r="C158" s="29" t="s">
        <v>43</v>
      </c>
      <c r="D158" s="28">
        <f t="shared" si="15"/>
        <v>0</v>
      </c>
      <c r="E158" s="29" t="s">
        <v>89</v>
      </c>
      <c r="F158" s="28">
        <f t="shared" si="16"/>
        <v>0</v>
      </c>
      <c r="G158" s="29" t="s">
        <v>86</v>
      </c>
      <c r="H158" s="28">
        <f t="shared" si="17"/>
        <v>0</v>
      </c>
      <c r="I158" s="29">
        <v>11</v>
      </c>
      <c r="J158" s="28">
        <f t="shared" si="18"/>
        <v>3</v>
      </c>
      <c r="K158" s="29" t="s">
        <v>37</v>
      </c>
      <c r="L158" s="28">
        <f t="shared" si="19"/>
        <v>3</v>
      </c>
      <c r="M158" s="29">
        <v>322</v>
      </c>
      <c r="N158" s="28">
        <f t="shared" si="20"/>
        <v>1</v>
      </c>
    </row>
    <row r="159" spans="1:14" x14ac:dyDescent="0.2">
      <c r="A159" s="27" t="s">
        <v>375</v>
      </c>
      <c r="B159" s="32">
        <f t="shared" si="14"/>
        <v>7</v>
      </c>
      <c r="C159" s="29" t="s">
        <v>86</v>
      </c>
      <c r="D159" s="28">
        <f t="shared" si="15"/>
        <v>0</v>
      </c>
      <c r="E159" s="29" t="s">
        <v>89</v>
      </c>
      <c r="F159" s="28">
        <f t="shared" si="16"/>
        <v>0</v>
      </c>
      <c r="G159" s="29" t="s">
        <v>56</v>
      </c>
      <c r="H159" s="28">
        <f t="shared" si="17"/>
        <v>0</v>
      </c>
      <c r="I159" s="29">
        <v>14</v>
      </c>
      <c r="J159" s="28">
        <f t="shared" si="18"/>
        <v>3</v>
      </c>
      <c r="K159" s="29" t="s">
        <v>37</v>
      </c>
      <c r="L159" s="28">
        <f t="shared" si="19"/>
        <v>3</v>
      </c>
      <c r="M159" s="29">
        <v>311</v>
      </c>
      <c r="N159" s="28">
        <f t="shared" si="20"/>
        <v>1</v>
      </c>
    </row>
    <row r="160" spans="1:14" x14ac:dyDescent="0.2">
      <c r="A160" s="27" t="s">
        <v>502</v>
      </c>
      <c r="B160" s="32">
        <f t="shared" si="14"/>
        <v>7</v>
      </c>
      <c r="C160" s="29" t="s">
        <v>56</v>
      </c>
      <c r="D160" s="28">
        <f t="shared" si="15"/>
        <v>2.5</v>
      </c>
      <c r="E160" s="29" t="s">
        <v>49</v>
      </c>
      <c r="F160" s="28">
        <f t="shared" si="16"/>
        <v>2.5</v>
      </c>
      <c r="G160" s="29" t="s">
        <v>86</v>
      </c>
      <c r="H160" s="28">
        <f t="shared" si="17"/>
        <v>0</v>
      </c>
      <c r="I160" s="29">
        <v>15</v>
      </c>
      <c r="J160" s="28">
        <f t="shared" si="18"/>
        <v>1</v>
      </c>
      <c r="K160" s="29" t="s">
        <v>35</v>
      </c>
      <c r="L160" s="28">
        <f t="shared" si="19"/>
        <v>0</v>
      </c>
      <c r="M160" s="29">
        <v>320</v>
      </c>
      <c r="N160" s="28">
        <f t="shared" si="20"/>
        <v>1</v>
      </c>
    </row>
    <row r="161" spans="1:14" x14ac:dyDescent="0.2">
      <c r="A161" s="27" t="s">
        <v>387</v>
      </c>
      <c r="B161" s="32">
        <f t="shared" si="14"/>
        <v>7</v>
      </c>
      <c r="C161" s="29" t="s">
        <v>89</v>
      </c>
      <c r="D161" s="28">
        <f t="shared" si="15"/>
        <v>0</v>
      </c>
      <c r="E161" s="29" t="s">
        <v>115</v>
      </c>
      <c r="F161" s="28">
        <f t="shared" si="16"/>
        <v>0</v>
      </c>
      <c r="G161" s="29" t="s">
        <v>86</v>
      </c>
      <c r="H161" s="28">
        <f t="shared" si="17"/>
        <v>0</v>
      </c>
      <c r="I161" s="29">
        <v>13</v>
      </c>
      <c r="J161" s="28">
        <f t="shared" si="18"/>
        <v>3</v>
      </c>
      <c r="K161" s="29" t="s">
        <v>37</v>
      </c>
      <c r="L161" s="28">
        <f t="shared" si="19"/>
        <v>3</v>
      </c>
      <c r="M161" s="29">
        <v>325</v>
      </c>
      <c r="N161" s="28">
        <f t="shared" si="20"/>
        <v>1</v>
      </c>
    </row>
    <row r="162" spans="1:14" x14ac:dyDescent="0.2">
      <c r="A162" s="27" t="s">
        <v>276</v>
      </c>
      <c r="B162" s="32">
        <f t="shared" si="14"/>
        <v>7</v>
      </c>
      <c r="C162" s="29" t="s">
        <v>86</v>
      </c>
      <c r="D162" s="28">
        <f t="shared" si="15"/>
        <v>0</v>
      </c>
      <c r="E162" s="29" t="s">
        <v>89</v>
      </c>
      <c r="F162" s="28">
        <f t="shared" si="16"/>
        <v>0</v>
      </c>
      <c r="G162" s="29" t="s">
        <v>111</v>
      </c>
      <c r="H162" s="28">
        <f t="shared" si="17"/>
        <v>0</v>
      </c>
      <c r="I162" s="29">
        <v>11</v>
      </c>
      <c r="J162" s="28">
        <f t="shared" si="18"/>
        <v>3</v>
      </c>
      <c r="K162" s="29" t="s">
        <v>37</v>
      </c>
      <c r="L162" s="28">
        <f t="shared" si="19"/>
        <v>3</v>
      </c>
      <c r="M162" s="29">
        <v>320</v>
      </c>
      <c r="N162" s="28">
        <f t="shared" si="20"/>
        <v>1</v>
      </c>
    </row>
    <row r="163" spans="1:14" x14ac:dyDescent="0.2">
      <c r="A163" s="27" t="s">
        <v>504</v>
      </c>
      <c r="B163" s="32">
        <f t="shared" si="14"/>
        <v>7</v>
      </c>
      <c r="C163" s="29" t="s">
        <v>49</v>
      </c>
      <c r="D163" s="28">
        <f t="shared" si="15"/>
        <v>5</v>
      </c>
      <c r="E163" s="29" t="s">
        <v>111</v>
      </c>
      <c r="F163" s="28">
        <f t="shared" si="16"/>
        <v>0</v>
      </c>
      <c r="G163" s="29" t="s">
        <v>86</v>
      </c>
      <c r="H163" s="28">
        <f t="shared" si="17"/>
        <v>0</v>
      </c>
      <c r="I163" s="29">
        <v>16</v>
      </c>
      <c r="J163" s="28">
        <f t="shared" si="18"/>
        <v>1</v>
      </c>
      <c r="K163" s="29" t="s">
        <v>35</v>
      </c>
      <c r="L163" s="28">
        <f t="shared" si="19"/>
        <v>0</v>
      </c>
      <c r="M163" s="29">
        <v>315</v>
      </c>
      <c r="N163" s="28">
        <f t="shared" si="20"/>
        <v>1</v>
      </c>
    </row>
    <row r="164" spans="1:14" x14ac:dyDescent="0.2">
      <c r="A164" s="27" t="s">
        <v>152</v>
      </c>
      <c r="B164" s="32">
        <f t="shared" si="14"/>
        <v>7</v>
      </c>
      <c r="C164" s="29" t="s">
        <v>43</v>
      </c>
      <c r="D164" s="28">
        <f t="shared" si="15"/>
        <v>0</v>
      </c>
      <c r="E164" s="29" t="s">
        <v>111</v>
      </c>
      <c r="F164" s="28">
        <f t="shared" si="16"/>
        <v>0</v>
      </c>
      <c r="G164" s="29" t="s">
        <v>86</v>
      </c>
      <c r="H164" s="28">
        <f t="shared" si="17"/>
        <v>0</v>
      </c>
      <c r="I164" s="29">
        <v>15</v>
      </c>
      <c r="J164" s="28">
        <f t="shared" si="18"/>
        <v>1</v>
      </c>
      <c r="K164" s="29" t="s">
        <v>37</v>
      </c>
      <c r="L164" s="28">
        <f t="shared" si="19"/>
        <v>3</v>
      </c>
      <c r="M164" s="29">
        <v>340</v>
      </c>
      <c r="N164" s="28">
        <f t="shared" si="20"/>
        <v>3</v>
      </c>
    </row>
    <row r="165" spans="1:14" x14ac:dyDescent="0.2">
      <c r="A165" s="27" t="s">
        <v>486</v>
      </c>
      <c r="B165" s="32">
        <f t="shared" si="14"/>
        <v>6</v>
      </c>
      <c r="C165" s="29" t="s">
        <v>89</v>
      </c>
      <c r="D165" s="28">
        <f t="shared" si="15"/>
        <v>0</v>
      </c>
      <c r="E165" s="29" t="s">
        <v>56</v>
      </c>
      <c r="F165" s="28">
        <f t="shared" si="16"/>
        <v>5</v>
      </c>
      <c r="G165" s="29" t="s">
        <v>86</v>
      </c>
      <c r="H165" s="28">
        <f t="shared" si="17"/>
        <v>0</v>
      </c>
      <c r="I165" s="29">
        <v>4</v>
      </c>
      <c r="J165" s="28">
        <f t="shared" si="18"/>
        <v>0</v>
      </c>
      <c r="K165" s="29" t="s">
        <v>35</v>
      </c>
      <c r="L165" s="28">
        <f t="shared" si="19"/>
        <v>0</v>
      </c>
      <c r="M165" s="29">
        <v>325</v>
      </c>
      <c r="N165" s="28">
        <f t="shared" si="20"/>
        <v>1</v>
      </c>
    </row>
    <row r="166" spans="1:14" x14ac:dyDescent="0.2">
      <c r="A166" s="27" t="s">
        <v>231</v>
      </c>
      <c r="B166" s="32">
        <f t="shared" si="14"/>
        <v>6</v>
      </c>
      <c r="C166" s="29" t="s">
        <v>43</v>
      </c>
      <c r="D166" s="28">
        <f t="shared" si="15"/>
        <v>0</v>
      </c>
      <c r="E166" s="29" t="s">
        <v>86</v>
      </c>
      <c r="F166" s="28">
        <f t="shared" si="16"/>
        <v>0</v>
      </c>
      <c r="G166" s="29" t="s">
        <v>115</v>
      </c>
      <c r="H166" s="28">
        <f t="shared" si="17"/>
        <v>0</v>
      </c>
      <c r="I166" s="29">
        <v>14</v>
      </c>
      <c r="J166" s="28">
        <f t="shared" si="18"/>
        <v>3</v>
      </c>
      <c r="K166" s="29" t="s">
        <v>35</v>
      </c>
      <c r="L166" s="28">
        <f t="shared" si="19"/>
        <v>0</v>
      </c>
      <c r="M166" s="29">
        <v>345</v>
      </c>
      <c r="N166" s="28">
        <f t="shared" si="20"/>
        <v>3</v>
      </c>
    </row>
    <row r="167" spans="1:14" x14ac:dyDescent="0.2">
      <c r="A167" s="27" t="s">
        <v>487</v>
      </c>
      <c r="B167" s="32">
        <f t="shared" si="14"/>
        <v>6</v>
      </c>
      <c r="C167" s="29" t="s">
        <v>43</v>
      </c>
      <c r="D167" s="28">
        <f t="shared" si="15"/>
        <v>0</v>
      </c>
      <c r="E167" s="29" t="s">
        <v>111</v>
      </c>
      <c r="F167" s="28">
        <f t="shared" si="16"/>
        <v>0</v>
      </c>
      <c r="G167" s="29" t="s">
        <v>86</v>
      </c>
      <c r="H167" s="28">
        <f t="shared" si="17"/>
        <v>0</v>
      </c>
      <c r="I167" s="29">
        <v>13</v>
      </c>
      <c r="J167" s="28">
        <f t="shared" si="18"/>
        <v>3</v>
      </c>
      <c r="K167" s="29" t="s">
        <v>35</v>
      </c>
      <c r="L167" s="28">
        <f t="shared" si="19"/>
        <v>0</v>
      </c>
      <c r="M167" s="29">
        <v>335</v>
      </c>
      <c r="N167" s="28">
        <f t="shared" si="20"/>
        <v>3</v>
      </c>
    </row>
    <row r="168" spans="1:14" x14ac:dyDescent="0.2">
      <c r="A168" s="27" t="s">
        <v>170</v>
      </c>
      <c r="B168" s="32">
        <f t="shared" si="14"/>
        <v>6</v>
      </c>
      <c r="C168" s="29" t="s">
        <v>43</v>
      </c>
      <c r="D168" s="28">
        <f t="shared" si="15"/>
        <v>0</v>
      </c>
      <c r="E168" s="29" t="s">
        <v>43</v>
      </c>
      <c r="F168" s="28">
        <f t="shared" si="16"/>
        <v>0</v>
      </c>
      <c r="G168" s="29" t="s">
        <v>111</v>
      </c>
      <c r="H168" s="28">
        <f t="shared" si="17"/>
        <v>0</v>
      </c>
      <c r="I168" s="29">
        <v>16</v>
      </c>
      <c r="J168" s="28">
        <f t="shared" si="18"/>
        <v>1</v>
      </c>
      <c r="K168" s="29" t="s">
        <v>35</v>
      </c>
      <c r="L168" s="28">
        <f t="shared" si="19"/>
        <v>0</v>
      </c>
      <c r="M168" s="29">
        <v>368</v>
      </c>
      <c r="N168" s="28">
        <f t="shared" si="20"/>
        <v>5</v>
      </c>
    </row>
    <row r="169" spans="1:14" x14ac:dyDescent="0.2">
      <c r="A169" s="27" t="s">
        <v>311</v>
      </c>
      <c r="B169" s="32">
        <f t="shared" si="14"/>
        <v>6</v>
      </c>
      <c r="C169" s="29" t="s">
        <v>115</v>
      </c>
      <c r="D169" s="28">
        <f t="shared" si="15"/>
        <v>0</v>
      </c>
      <c r="E169" s="29" t="s">
        <v>111</v>
      </c>
      <c r="F169" s="28">
        <f t="shared" si="16"/>
        <v>0</v>
      </c>
      <c r="G169" s="29" t="s">
        <v>89</v>
      </c>
      <c r="H169" s="28">
        <f t="shared" si="17"/>
        <v>0</v>
      </c>
      <c r="I169" s="29">
        <v>15</v>
      </c>
      <c r="J169" s="28">
        <f t="shared" si="18"/>
        <v>1</v>
      </c>
      <c r="K169" s="29" t="s">
        <v>38</v>
      </c>
      <c r="L169" s="28">
        <f t="shared" si="19"/>
        <v>0</v>
      </c>
      <c r="M169" s="29">
        <v>363</v>
      </c>
      <c r="N169" s="28">
        <f t="shared" si="20"/>
        <v>5</v>
      </c>
    </row>
    <row r="170" spans="1:14" x14ac:dyDescent="0.2">
      <c r="A170" s="27" t="s">
        <v>360</v>
      </c>
      <c r="B170" s="32">
        <f t="shared" si="14"/>
        <v>6</v>
      </c>
      <c r="C170" s="29" t="s">
        <v>43</v>
      </c>
      <c r="D170" s="28">
        <f t="shared" si="15"/>
        <v>0</v>
      </c>
      <c r="E170" s="29" t="s">
        <v>49</v>
      </c>
      <c r="F170" s="28">
        <f t="shared" si="16"/>
        <v>0</v>
      </c>
      <c r="G170" s="29" t="s">
        <v>111</v>
      </c>
      <c r="H170" s="28">
        <f t="shared" si="17"/>
        <v>0</v>
      </c>
      <c r="I170" s="29">
        <v>13</v>
      </c>
      <c r="J170" s="28">
        <f t="shared" si="18"/>
        <v>3</v>
      </c>
      <c r="K170" s="29" t="s">
        <v>35</v>
      </c>
      <c r="L170" s="28">
        <f t="shared" si="19"/>
        <v>0</v>
      </c>
      <c r="M170" s="29">
        <v>342</v>
      </c>
      <c r="N170" s="28">
        <f t="shared" si="20"/>
        <v>3</v>
      </c>
    </row>
    <row r="171" spans="1:14" x14ac:dyDescent="0.2">
      <c r="A171" s="27" t="s">
        <v>229</v>
      </c>
      <c r="B171" s="32">
        <f t="shared" si="14"/>
        <v>6</v>
      </c>
      <c r="C171" s="29" t="s">
        <v>43</v>
      </c>
      <c r="D171" s="28">
        <f t="shared" si="15"/>
        <v>0</v>
      </c>
      <c r="E171" s="29" t="s">
        <v>89</v>
      </c>
      <c r="F171" s="28">
        <f t="shared" si="16"/>
        <v>0</v>
      </c>
      <c r="G171" s="29" t="s">
        <v>115</v>
      </c>
      <c r="H171" s="28">
        <f t="shared" si="17"/>
        <v>0</v>
      </c>
      <c r="I171" s="29">
        <v>12</v>
      </c>
      <c r="J171" s="28">
        <f t="shared" si="18"/>
        <v>5</v>
      </c>
      <c r="K171" s="29" t="s">
        <v>35</v>
      </c>
      <c r="L171" s="28">
        <f t="shared" si="19"/>
        <v>0</v>
      </c>
      <c r="M171" s="29">
        <v>315</v>
      </c>
      <c r="N171" s="28">
        <f t="shared" si="20"/>
        <v>1</v>
      </c>
    </row>
    <row r="172" spans="1:14" x14ac:dyDescent="0.2">
      <c r="A172" s="27" t="s">
        <v>492</v>
      </c>
      <c r="B172" s="32">
        <f t="shared" si="14"/>
        <v>6</v>
      </c>
      <c r="C172" s="29" t="s">
        <v>43</v>
      </c>
      <c r="D172" s="28">
        <f t="shared" si="15"/>
        <v>0</v>
      </c>
      <c r="E172" s="29" t="s">
        <v>89</v>
      </c>
      <c r="F172" s="28">
        <f t="shared" si="16"/>
        <v>0</v>
      </c>
      <c r="G172" s="29" t="s">
        <v>505</v>
      </c>
      <c r="H172" s="28">
        <f t="shared" si="17"/>
        <v>0</v>
      </c>
      <c r="I172" s="29">
        <v>0</v>
      </c>
      <c r="J172" s="28">
        <f t="shared" si="18"/>
        <v>0</v>
      </c>
      <c r="K172" s="29" t="s">
        <v>37</v>
      </c>
      <c r="L172" s="28">
        <f t="shared" si="19"/>
        <v>3</v>
      </c>
      <c r="M172" s="29">
        <v>340</v>
      </c>
      <c r="N172" s="28">
        <f t="shared" si="20"/>
        <v>3</v>
      </c>
    </row>
    <row r="173" spans="1:14" x14ac:dyDescent="0.2">
      <c r="A173" s="27" t="s">
        <v>222</v>
      </c>
      <c r="B173" s="32">
        <f t="shared" si="14"/>
        <v>6</v>
      </c>
      <c r="C173" s="29" t="s">
        <v>43</v>
      </c>
      <c r="D173" s="28">
        <f t="shared" si="15"/>
        <v>0</v>
      </c>
      <c r="E173" s="29" t="s">
        <v>49</v>
      </c>
      <c r="F173" s="28">
        <f t="shared" si="16"/>
        <v>0</v>
      </c>
      <c r="G173" s="29" t="s">
        <v>56</v>
      </c>
      <c r="H173" s="28">
        <f t="shared" si="17"/>
        <v>0</v>
      </c>
      <c r="I173" s="29">
        <v>15</v>
      </c>
      <c r="J173" s="28">
        <f t="shared" si="18"/>
        <v>1</v>
      </c>
      <c r="K173" s="29" t="s">
        <v>35</v>
      </c>
      <c r="L173" s="28">
        <f t="shared" si="19"/>
        <v>0</v>
      </c>
      <c r="M173" s="29">
        <v>357</v>
      </c>
      <c r="N173" s="28">
        <f t="shared" si="20"/>
        <v>5</v>
      </c>
    </row>
    <row r="174" spans="1:14" x14ac:dyDescent="0.2">
      <c r="A174" s="27" t="s">
        <v>274</v>
      </c>
      <c r="B174" s="32">
        <f t="shared" si="14"/>
        <v>6</v>
      </c>
      <c r="C174" s="29" t="s">
        <v>43</v>
      </c>
      <c r="D174" s="28">
        <f t="shared" si="15"/>
        <v>0</v>
      </c>
      <c r="E174" s="29" t="s">
        <v>49</v>
      </c>
      <c r="F174" s="28">
        <f t="shared" si="16"/>
        <v>0</v>
      </c>
      <c r="G174" s="29" t="s">
        <v>86</v>
      </c>
      <c r="H174" s="28">
        <f t="shared" si="17"/>
        <v>0</v>
      </c>
      <c r="I174" s="29">
        <v>12</v>
      </c>
      <c r="J174" s="28">
        <f t="shared" si="18"/>
        <v>5</v>
      </c>
      <c r="K174" s="29" t="s">
        <v>35</v>
      </c>
      <c r="L174" s="28">
        <f t="shared" si="19"/>
        <v>0</v>
      </c>
      <c r="M174" s="29">
        <v>330</v>
      </c>
      <c r="N174" s="28">
        <f t="shared" si="20"/>
        <v>1</v>
      </c>
    </row>
    <row r="175" spans="1:14" x14ac:dyDescent="0.2">
      <c r="A175" s="27" t="s">
        <v>290</v>
      </c>
      <c r="B175" s="32">
        <f t="shared" si="14"/>
        <v>6</v>
      </c>
      <c r="C175" s="29" t="s">
        <v>43</v>
      </c>
      <c r="D175" s="28">
        <f t="shared" si="15"/>
        <v>0</v>
      </c>
      <c r="E175" s="29" t="s">
        <v>111</v>
      </c>
      <c r="F175" s="28">
        <f t="shared" si="16"/>
        <v>0</v>
      </c>
      <c r="G175" s="29" t="s">
        <v>86</v>
      </c>
      <c r="H175" s="28">
        <f t="shared" si="17"/>
        <v>0</v>
      </c>
      <c r="I175" s="29">
        <v>13</v>
      </c>
      <c r="J175" s="28">
        <f t="shared" si="18"/>
        <v>3</v>
      </c>
      <c r="K175" s="29" t="s">
        <v>35</v>
      </c>
      <c r="L175" s="28">
        <f t="shared" si="19"/>
        <v>0</v>
      </c>
      <c r="M175" s="29">
        <v>335</v>
      </c>
      <c r="N175" s="28">
        <f t="shared" si="20"/>
        <v>3</v>
      </c>
    </row>
    <row r="176" spans="1:14" x14ac:dyDescent="0.2">
      <c r="A176" s="27" t="s">
        <v>365</v>
      </c>
      <c r="B176" s="32">
        <f t="shared" si="14"/>
        <v>6</v>
      </c>
      <c r="C176" s="29" t="s">
        <v>56</v>
      </c>
      <c r="D176" s="28">
        <f t="shared" si="15"/>
        <v>0</v>
      </c>
      <c r="E176" s="29" t="s">
        <v>89</v>
      </c>
      <c r="F176" s="28">
        <f t="shared" si="16"/>
        <v>0</v>
      </c>
      <c r="G176" s="29" t="s">
        <v>115</v>
      </c>
      <c r="H176" s="28">
        <f t="shared" si="17"/>
        <v>0</v>
      </c>
      <c r="I176" s="29">
        <v>11</v>
      </c>
      <c r="J176" s="28">
        <f t="shared" si="18"/>
        <v>3</v>
      </c>
      <c r="K176" s="29" t="s">
        <v>35</v>
      </c>
      <c r="L176" s="28">
        <f t="shared" si="19"/>
        <v>0</v>
      </c>
      <c r="M176" s="29">
        <v>335</v>
      </c>
      <c r="N176" s="28">
        <f t="shared" si="20"/>
        <v>3</v>
      </c>
    </row>
    <row r="177" spans="1:14" x14ac:dyDescent="0.2">
      <c r="A177" s="27" t="s">
        <v>280</v>
      </c>
      <c r="B177" s="32">
        <f t="shared" si="14"/>
        <v>6</v>
      </c>
      <c r="C177" s="29" t="s">
        <v>86</v>
      </c>
      <c r="D177" s="28">
        <f t="shared" si="15"/>
        <v>0</v>
      </c>
      <c r="E177" s="29" t="s">
        <v>43</v>
      </c>
      <c r="F177" s="28">
        <f t="shared" si="16"/>
        <v>0</v>
      </c>
      <c r="G177" s="29" t="s">
        <v>56</v>
      </c>
      <c r="H177" s="28">
        <f t="shared" si="17"/>
        <v>0</v>
      </c>
      <c r="I177" s="29">
        <v>14</v>
      </c>
      <c r="J177" s="28">
        <f t="shared" si="18"/>
        <v>3</v>
      </c>
      <c r="K177" s="29" t="s">
        <v>38</v>
      </c>
      <c r="L177" s="28">
        <f t="shared" si="19"/>
        <v>0</v>
      </c>
      <c r="M177" s="29">
        <v>347</v>
      </c>
      <c r="N177" s="28">
        <f t="shared" si="20"/>
        <v>3</v>
      </c>
    </row>
    <row r="178" spans="1:14" x14ac:dyDescent="0.2">
      <c r="A178" s="27" t="s">
        <v>297</v>
      </c>
      <c r="B178" s="32">
        <f t="shared" si="14"/>
        <v>6</v>
      </c>
      <c r="C178" s="29" t="s">
        <v>56</v>
      </c>
      <c r="D178" s="28">
        <f t="shared" si="15"/>
        <v>0</v>
      </c>
      <c r="E178" s="29" t="s">
        <v>115</v>
      </c>
      <c r="F178" s="28">
        <f t="shared" si="16"/>
        <v>0</v>
      </c>
      <c r="G178" s="29" t="s">
        <v>86</v>
      </c>
      <c r="H178" s="28">
        <f t="shared" si="17"/>
        <v>0</v>
      </c>
      <c r="I178" s="29">
        <v>13</v>
      </c>
      <c r="J178" s="28">
        <f t="shared" si="18"/>
        <v>3</v>
      </c>
      <c r="K178" s="29" t="s">
        <v>35</v>
      </c>
      <c r="L178" s="28">
        <f t="shared" si="19"/>
        <v>0</v>
      </c>
      <c r="M178" s="29">
        <v>340</v>
      </c>
      <c r="N178" s="28">
        <f t="shared" si="20"/>
        <v>3</v>
      </c>
    </row>
    <row r="179" spans="1:14" x14ac:dyDescent="0.2">
      <c r="A179" s="27" t="s">
        <v>145</v>
      </c>
      <c r="B179" s="32">
        <f t="shared" si="14"/>
        <v>6</v>
      </c>
      <c r="C179" s="29" t="s">
        <v>115</v>
      </c>
      <c r="D179" s="28">
        <f t="shared" si="15"/>
        <v>0</v>
      </c>
      <c r="E179" s="29" t="s">
        <v>86</v>
      </c>
      <c r="F179" s="28">
        <f t="shared" si="16"/>
        <v>0</v>
      </c>
      <c r="G179" s="29" t="s">
        <v>49</v>
      </c>
      <c r="H179" s="28">
        <f t="shared" si="17"/>
        <v>0</v>
      </c>
      <c r="I179" s="29">
        <v>12</v>
      </c>
      <c r="J179" s="28">
        <f t="shared" si="18"/>
        <v>5</v>
      </c>
      <c r="K179" s="29" t="s">
        <v>38</v>
      </c>
      <c r="L179" s="28">
        <f t="shared" si="19"/>
        <v>0</v>
      </c>
      <c r="M179" s="29">
        <v>310</v>
      </c>
      <c r="N179" s="28">
        <f t="shared" si="20"/>
        <v>1</v>
      </c>
    </row>
    <row r="180" spans="1:14" x14ac:dyDescent="0.2">
      <c r="A180" s="27" t="s">
        <v>137</v>
      </c>
      <c r="B180" s="32">
        <f t="shared" si="14"/>
        <v>6</v>
      </c>
      <c r="C180" s="29" t="s">
        <v>111</v>
      </c>
      <c r="D180" s="28">
        <f t="shared" si="15"/>
        <v>0</v>
      </c>
      <c r="E180" s="29" t="s">
        <v>115</v>
      </c>
      <c r="F180" s="28">
        <f t="shared" si="16"/>
        <v>0</v>
      </c>
      <c r="G180" s="29" t="s">
        <v>56</v>
      </c>
      <c r="H180" s="28">
        <f t="shared" si="17"/>
        <v>0</v>
      </c>
      <c r="I180" s="29">
        <v>14</v>
      </c>
      <c r="J180" s="28">
        <f t="shared" si="18"/>
        <v>3</v>
      </c>
      <c r="K180" s="29" t="s">
        <v>35</v>
      </c>
      <c r="L180" s="28">
        <f t="shared" si="19"/>
        <v>0</v>
      </c>
      <c r="M180" s="29">
        <v>345</v>
      </c>
      <c r="N180" s="28">
        <f t="shared" si="20"/>
        <v>3</v>
      </c>
    </row>
    <row r="181" spans="1:14" x14ac:dyDescent="0.2">
      <c r="A181" s="27" t="s">
        <v>246</v>
      </c>
      <c r="B181" s="32">
        <f t="shared" si="14"/>
        <v>6</v>
      </c>
      <c r="C181" s="29" t="s">
        <v>89</v>
      </c>
      <c r="D181" s="28">
        <f t="shared" si="15"/>
        <v>0</v>
      </c>
      <c r="E181" s="29" t="s">
        <v>115</v>
      </c>
      <c r="F181" s="28">
        <f t="shared" si="16"/>
        <v>0</v>
      </c>
      <c r="G181" s="29" t="s">
        <v>49</v>
      </c>
      <c r="H181" s="28">
        <f t="shared" si="17"/>
        <v>0</v>
      </c>
      <c r="I181" s="29">
        <v>12</v>
      </c>
      <c r="J181" s="28">
        <f t="shared" si="18"/>
        <v>5</v>
      </c>
      <c r="K181" s="29" t="s">
        <v>35</v>
      </c>
      <c r="L181" s="28">
        <f t="shared" si="19"/>
        <v>0</v>
      </c>
      <c r="M181" s="29">
        <v>324</v>
      </c>
      <c r="N181" s="28">
        <f t="shared" si="20"/>
        <v>1</v>
      </c>
    </row>
    <row r="182" spans="1:14" x14ac:dyDescent="0.2">
      <c r="A182" s="27" t="s">
        <v>320</v>
      </c>
      <c r="B182" s="32">
        <f t="shared" si="14"/>
        <v>6</v>
      </c>
      <c r="C182" s="29" t="s">
        <v>43</v>
      </c>
      <c r="D182" s="28">
        <f t="shared" si="15"/>
        <v>0</v>
      </c>
      <c r="E182" s="29" t="s">
        <v>49</v>
      </c>
      <c r="F182" s="28">
        <f t="shared" si="16"/>
        <v>0</v>
      </c>
      <c r="G182" s="29" t="s">
        <v>115</v>
      </c>
      <c r="H182" s="28">
        <f t="shared" si="17"/>
        <v>0</v>
      </c>
      <c r="I182" s="29">
        <v>12</v>
      </c>
      <c r="J182" s="28">
        <f t="shared" si="18"/>
        <v>5</v>
      </c>
      <c r="K182" s="29" t="s">
        <v>35</v>
      </c>
      <c r="L182" s="28">
        <f t="shared" si="19"/>
        <v>0</v>
      </c>
      <c r="M182" s="29">
        <v>330</v>
      </c>
      <c r="N182" s="28">
        <f t="shared" si="20"/>
        <v>1</v>
      </c>
    </row>
    <row r="183" spans="1:14" x14ac:dyDescent="0.2">
      <c r="A183" s="27" t="s">
        <v>299</v>
      </c>
      <c r="B183" s="32">
        <f t="shared" si="14"/>
        <v>6</v>
      </c>
      <c r="C183" s="29" t="s">
        <v>43</v>
      </c>
      <c r="D183" s="28">
        <f t="shared" si="15"/>
        <v>0</v>
      </c>
      <c r="E183" s="29" t="s">
        <v>49</v>
      </c>
      <c r="F183" s="28">
        <f t="shared" si="16"/>
        <v>0</v>
      </c>
      <c r="G183" s="29" t="s">
        <v>86</v>
      </c>
      <c r="H183" s="28">
        <f t="shared" si="17"/>
        <v>0</v>
      </c>
      <c r="I183" s="29">
        <v>12</v>
      </c>
      <c r="J183" s="28">
        <f t="shared" si="18"/>
        <v>5</v>
      </c>
      <c r="K183" s="29" t="s">
        <v>35</v>
      </c>
      <c r="L183" s="28">
        <f t="shared" si="19"/>
        <v>0</v>
      </c>
      <c r="M183" s="29">
        <v>333</v>
      </c>
      <c r="N183" s="28">
        <f t="shared" si="20"/>
        <v>1</v>
      </c>
    </row>
    <row r="184" spans="1:14" x14ac:dyDescent="0.2">
      <c r="A184" s="27" t="s">
        <v>226</v>
      </c>
      <c r="B184" s="32">
        <f t="shared" si="14"/>
        <v>6</v>
      </c>
      <c r="C184" s="29" t="s">
        <v>43</v>
      </c>
      <c r="D184" s="28">
        <f t="shared" si="15"/>
        <v>0</v>
      </c>
      <c r="E184" s="29" t="s">
        <v>49</v>
      </c>
      <c r="F184" s="28">
        <f t="shared" si="16"/>
        <v>0</v>
      </c>
      <c r="G184" s="29" t="s">
        <v>86</v>
      </c>
      <c r="H184" s="28">
        <f t="shared" si="17"/>
        <v>0</v>
      </c>
      <c r="I184" s="29">
        <v>14</v>
      </c>
      <c r="J184" s="28">
        <f t="shared" si="18"/>
        <v>3</v>
      </c>
      <c r="K184" s="29" t="s">
        <v>35</v>
      </c>
      <c r="L184" s="28">
        <f t="shared" si="19"/>
        <v>0</v>
      </c>
      <c r="M184" s="29">
        <v>340</v>
      </c>
      <c r="N184" s="28">
        <f t="shared" si="20"/>
        <v>3</v>
      </c>
    </row>
    <row r="185" spans="1:14" x14ac:dyDescent="0.2">
      <c r="A185" s="27" t="s">
        <v>284</v>
      </c>
      <c r="B185" s="32">
        <f t="shared" si="14"/>
        <v>6</v>
      </c>
      <c r="C185" s="29" t="s">
        <v>43</v>
      </c>
      <c r="D185" s="28">
        <f t="shared" si="15"/>
        <v>0</v>
      </c>
      <c r="E185" s="29" t="s">
        <v>49</v>
      </c>
      <c r="F185" s="28">
        <f t="shared" si="16"/>
        <v>0</v>
      </c>
      <c r="G185" s="29" t="s">
        <v>56</v>
      </c>
      <c r="H185" s="28">
        <f t="shared" si="17"/>
        <v>0</v>
      </c>
      <c r="I185" s="29">
        <v>12</v>
      </c>
      <c r="J185" s="28">
        <f t="shared" si="18"/>
        <v>5</v>
      </c>
      <c r="K185" s="29" t="s">
        <v>35</v>
      </c>
      <c r="L185" s="28">
        <f t="shared" si="19"/>
        <v>0</v>
      </c>
      <c r="M185" s="29">
        <v>320</v>
      </c>
      <c r="N185" s="28">
        <f t="shared" si="20"/>
        <v>1</v>
      </c>
    </row>
    <row r="186" spans="1:14" x14ac:dyDescent="0.2">
      <c r="A186" s="27" t="s">
        <v>462</v>
      </c>
      <c r="B186" s="32">
        <f t="shared" si="14"/>
        <v>6</v>
      </c>
      <c r="C186" s="29" t="s">
        <v>56</v>
      </c>
      <c r="D186" s="28">
        <f t="shared" si="15"/>
        <v>0</v>
      </c>
      <c r="E186" s="29" t="s">
        <v>89</v>
      </c>
      <c r="F186" s="28">
        <f t="shared" si="16"/>
        <v>0</v>
      </c>
      <c r="G186" s="29" t="s">
        <v>86</v>
      </c>
      <c r="H186" s="28">
        <f t="shared" si="17"/>
        <v>0</v>
      </c>
      <c r="I186" s="29">
        <v>12</v>
      </c>
      <c r="J186" s="28">
        <f t="shared" si="18"/>
        <v>5</v>
      </c>
      <c r="K186" s="29" t="s">
        <v>35</v>
      </c>
      <c r="L186" s="28">
        <f t="shared" si="19"/>
        <v>0</v>
      </c>
      <c r="M186" s="29">
        <v>330</v>
      </c>
      <c r="N186" s="28">
        <f t="shared" si="20"/>
        <v>1</v>
      </c>
    </row>
    <row r="187" spans="1:14" x14ac:dyDescent="0.2">
      <c r="A187" s="27" t="s">
        <v>335</v>
      </c>
      <c r="B187" s="32">
        <f t="shared" si="14"/>
        <v>6</v>
      </c>
      <c r="C187" s="29" t="s">
        <v>43</v>
      </c>
      <c r="D187" s="28">
        <f t="shared" si="15"/>
        <v>0</v>
      </c>
      <c r="E187" s="29" t="s">
        <v>49</v>
      </c>
      <c r="F187" s="28">
        <f t="shared" si="16"/>
        <v>0</v>
      </c>
      <c r="G187" s="29" t="s">
        <v>86</v>
      </c>
      <c r="H187" s="28">
        <f t="shared" si="17"/>
        <v>0</v>
      </c>
      <c r="I187" s="29">
        <v>12</v>
      </c>
      <c r="J187" s="28">
        <f t="shared" si="18"/>
        <v>5</v>
      </c>
      <c r="K187" s="29" t="s">
        <v>35</v>
      </c>
      <c r="L187" s="28">
        <f t="shared" si="19"/>
        <v>0</v>
      </c>
      <c r="M187" s="29">
        <v>317</v>
      </c>
      <c r="N187" s="28">
        <f t="shared" si="20"/>
        <v>1</v>
      </c>
    </row>
    <row r="188" spans="1:14" x14ac:dyDescent="0.2">
      <c r="A188" s="27" t="s">
        <v>495</v>
      </c>
      <c r="B188" s="32">
        <f t="shared" si="14"/>
        <v>6</v>
      </c>
      <c r="C188" s="29" t="s">
        <v>56</v>
      </c>
      <c r="D188" s="28">
        <f t="shared" si="15"/>
        <v>2.5</v>
      </c>
      <c r="E188" s="29" t="s">
        <v>49</v>
      </c>
      <c r="F188" s="28">
        <f t="shared" si="16"/>
        <v>2.5</v>
      </c>
      <c r="G188" s="29" t="s">
        <v>86</v>
      </c>
      <c r="H188" s="28">
        <f t="shared" si="17"/>
        <v>0</v>
      </c>
      <c r="I188" s="29">
        <v>8</v>
      </c>
      <c r="J188" s="28">
        <f t="shared" si="18"/>
        <v>1</v>
      </c>
      <c r="K188" s="29" t="s">
        <v>35</v>
      </c>
      <c r="L188" s="28">
        <f t="shared" si="19"/>
        <v>0</v>
      </c>
      <c r="M188" s="29">
        <v>285</v>
      </c>
      <c r="N188" s="28">
        <f t="shared" si="20"/>
        <v>0</v>
      </c>
    </row>
    <row r="189" spans="1:14" x14ac:dyDescent="0.2">
      <c r="A189" s="27" t="s">
        <v>197</v>
      </c>
      <c r="B189" s="32">
        <f t="shared" si="14"/>
        <v>6</v>
      </c>
      <c r="C189" s="29" t="s">
        <v>56</v>
      </c>
      <c r="D189" s="28">
        <f t="shared" si="15"/>
        <v>2.5</v>
      </c>
      <c r="E189" s="29" t="s">
        <v>49</v>
      </c>
      <c r="F189" s="28">
        <f t="shared" si="16"/>
        <v>2.5</v>
      </c>
      <c r="G189" s="29" t="s">
        <v>86</v>
      </c>
      <c r="H189" s="28">
        <f t="shared" si="17"/>
        <v>0</v>
      </c>
      <c r="I189" s="29">
        <v>15</v>
      </c>
      <c r="J189" s="28">
        <f t="shared" si="18"/>
        <v>1</v>
      </c>
      <c r="K189" s="29" t="s">
        <v>35</v>
      </c>
      <c r="L189" s="28">
        <f t="shared" si="19"/>
        <v>0</v>
      </c>
      <c r="M189" s="29">
        <v>290</v>
      </c>
      <c r="N189" s="28">
        <f t="shared" si="20"/>
        <v>0</v>
      </c>
    </row>
    <row r="190" spans="1:14" x14ac:dyDescent="0.2">
      <c r="A190" s="27" t="s">
        <v>143</v>
      </c>
      <c r="B190" s="32">
        <f t="shared" si="14"/>
        <v>6</v>
      </c>
      <c r="C190" s="29" t="s">
        <v>43</v>
      </c>
      <c r="D190" s="28">
        <f t="shared" si="15"/>
        <v>0</v>
      </c>
      <c r="E190" s="29" t="s">
        <v>49</v>
      </c>
      <c r="F190" s="28">
        <f t="shared" si="16"/>
        <v>0</v>
      </c>
      <c r="G190" s="29" t="s">
        <v>86</v>
      </c>
      <c r="H190" s="28">
        <f t="shared" si="17"/>
        <v>0</v>
      </c>
      <c r="I190" s="29">
        <v>13</v>
      </c>
      <c r="J190" s="28">
        <f t="shared" si="18"/>
        <v>3</v>
      </c>
      <c r="K190" s="29" t="s">
        <v>35</v>
      </c>
      <c r="L190" s="28">
        <f t="shared" si="19"/>
        <v>0</v>
      </c>
      <c r="M190" s="29">
        <v>342</v>
      </c>
      <c r="N190" s="28">
        <f t="shared" si="20"/>
        <v>3</v>
      </c>
    </row>
    <row r="191" spans="1:14" x14ac:dyDescent="0.2">
      <c r="A191" s="27" t="s">
        <v>303</v>
      </c>
      <c r="B191" s="32">
        <f t="shared" si="14"/>
        <v>6</v>
      </c>
      <c r="C191" s="29" t="s">
        <v>89</v>
      </c>
      <c r="D191" s="28">
        <f t="shared" si="15"/>
        <v>0</v>
      </c>
      <c r="E191" s="29" t="s">
        <v>115</v>
      </c>
      <c r="F191" s="28">
        <f t="shared" si="16"/>
        <v>0</v>
      </c>
      <c r="G191" s="29" t="s">
        <v>86</v>
      </c>
      <c r="H191" s="28">
        <f t="shared" si="17"/>
        <v>0</v>
      </c>
      <c r="I191" s="29">
        <v>12</v>
      </c>
      <c r="J191" s="28">
        <f t="shared" si="18"/>
        <v>5</v>
      </c>
      <c r="K191" s="29" t="s">
        <v>35</v>
      </c>
      <c r="L191" s="28">
        <f t="shared" si="19"/>
        <v>0</v>
      </c>
      <c r="M191" s="29">
        <v>327</v>
      </c>
      <c r="N191" s="28">
        <f t="shared" si="20"/>
        <v>1</v>
      </c>
    </row>
    <row r="192" spans="1:14" x14ac:dyDescent="0.2">
      <c r="A192" s="27" t="s">
        <v>442</v>
      </c>
      <c r="B192" s="32">
        <f t="shared" si="14"/>
        <v>6</v>
      </c>
      <c r="C192" s="29" t="s">
        <v>43</v>
      </c>
      <c r="D192" s="28">
        <f t="shared" si="15"/>
        <v>0</v>
      </c>
      <c r="E192" s="29" t="s">
        <v>49</v>
      </c>
      <c r="F192" s="28">
        <f t="shared" si="16"/>
        <v>0</v>
      </c>
      <c r="G192" s="29" t="s">
        <v>111</v>
      </c>
      <c r="H192" s="28">
        <f t="shared" si="17"/>
        <v>0</v>
      </c>
      <c r="I192" s="29">
        <v>16</v>
      </c>
      <c r="J192" s="28">
        <f t="shared" si="18"/>
        <v>1</v>
      </c>
      <c r="K192" s="29" t="s">
        <v>38</v>
      </c>
      <c r="L192" s="28">
        <f t="shared" si="19"/>
        <v>0</v>
      </c>
      <c r="M192" s="29">
        <v>359</v>
      </c>
      <c r="N192" s="28">
        <f t="shared" si="20"/>
        <v>5</v>
      </c>
    </row>
    <row r="193" spans="1:14" x14ac:dyDescent="0.2">
      <c r="A193" s="27" t="s">
        <v>382</v>
      </c>
      <c r="B193" s="32">
        <f t="shared" si="14"/>
        <v>6</v>
      </c>
      <c r="C193" s="29" t="s">
        <v>49</v>
      </c>
      <c r="D193" s="28">
        <f t="shared" si="15"/>
        <v>5</v>
      </c>
      <c r="E193" s="29" t="s">
        <v>43</v>
      </c>
      <c r="F193" s="28">
        <f t="shared" si="16"/>
        <v>0</v>
      </c>
      <c r="G193" s="29" t="s">
        <v>89</v>
      </c>
      <c r="H193" s="28">
        <f t="shared" si="17"/>
        <v>0</v>
      </c>
      <c r="I193" s="29">
        <v>15</v>
      </c>
      <c r="J193" s="28">
        <f t="shared" si="18"/>
        <v>1</v>
      </c>
      <c r="K193" s="29" t="s">
        <v>35</v>
      </c>
      <c r="L193" s="28">
        <f t="shared" si="19"/>
        <v>0</v>
      </c>
      <c r="M193" s="29">
        <v>300</v>
      </c>
      <c r="N193" s="28">
        <f t="shared" si="20"/>
        <v>0</v>
      </c>
    </row>
    <row r="194" spans="1:14" x14ac:dyDescent="0.2">
      <c r="A194" s="27" t="s">
        <v>349</v>
      </c>
      <c r="B194" s="32">
        <f t="shared" si="14"/>
        <v>6</v>
      </c>
      <c r="C194" s="29" t="s">
        <v>43</v>
      </c>
      <c r="D194" s="28">
        <f t="shared" si="15"/>
        <v>0</v>
      </c>
      <c r="E194" s="29" t="s">
        <v>49</v>
      </c>
      <c r="F194" s="28">
        <f t="shared" si="16"/>
        <v>0</v>
      </c>
      <c r="G194" s="29" t="s">
        <v>86</v>
      </c>
      <c r="H194" s="28">
        <f t="shared" si="17"/>
        <v>0</v>
      </c>
      <c r="I194" s="29">
        <v>13</v>
      </c>
      <c r="J194" s="28">
        <f t="shared" si="18"/>
        <v>3</v>
      </c>
      <c r="K194" s="29" t="s">
        <v>35</v>
      </c>
      <c r="L194" s="28">
        <f t="shared" si="19"/>
        <v>0</v>
      </c>
      <c r="M194" s="29">
        <v>345</v>
      </c>
      <c r="N194" s="28">
        <f t="shared" si="20"/>
        <v>3</v>
      </c>
    </row>
    <row r="195" spans="1:14" x14ac:dyDescent="0.2">
      <c r="A195" s="27" t="s">
        <v>499</v>
      </c>
      <c r="B195" s="32">
        <f t="shared" si="14"/>
        <v>6</v>
      </c>
      <c r="C195" s="29" t="s">
        <v>89</v>
      </c>
      <c r="D195" s="28">
        <f t="shared" si="15"/>
        <v>0</v>
      </c>
      <c r="E195" s="29" t="s">
        <v>49</v>
      </c>
      <c r="F195" s="28">
        <f t="shared" si="16"/>
        <v>0</v>
      </c>
      <c r="G195" s="29" t="s">
        <v>86</v>
      </c>
      <c r="H195" s="28">
        <f t="shared" si="17"/>
        <v>0</v>
      </c>
      <c r="I195" s="29">
        <v>13</v>
      </c>
      <c r="J195" s="28">
        <f t="shared" si="18"/>
        <v>3</v>
      </c>
      <c r="K195" s="29" t="s">
        <v>35</v>
      </c>
      <c r="L195" s="28">
        <f t="shared" si="19"/>
        <v>0</v>
      </c>
      <c r="M195" s="29">
        <v>340</v>
      </c>
      <c r="N195" s="28">
        <f t="shared" si="20"/>
        <v>3</v>
      </c>
    </row>
    <row r="196" spans="1:14" x14ac:dyDescent="0.2">
      <c r="A196" s="27" t="s">
        <v>500</v>
      </c>
      <c r="B196" s="32">
        <f t="shared" si="14"/>
        <v>6</v>
      </c>
      <c r="C196" s="29" t="s">
        <v>43</v>
      </c>
      <c r="D196" s="28">
        <f t="shared" si="15"/>
        <v>0</v>
      </c>
      <c r="E196" s="29" t="s">
        <v>49</v>
      </c>
      <c r="F196" s="28">
        <f t="shared" si="16"/>
        <v>0</v>
      </c>
      <c r="G196" s="29" t="s">
        <v>86</v>
      </c>
      <c r="H196" s="28">
        <f t="shared" si="17"/>
        <v>0</v>
      </c>
      <c r="I196" s="29">
        <v>16</v>
      </c>
      <c r="J196" s="28">
        <f t="shared" si="18"/>
        <v>1</v>
      </c>
      <c r="K196" s="29" t="s">
        <v>35</v>
      </c>
      <c r="L196" s="28">
        <f t="shared" si="19"/>
        <v>0</v>
      </c>
      <c r="M196" s="29">
        <v>350</v>
      </c>
      <c r="N196" s="28">
        <f t="shared" si="20"/>
        <v>5</v>
      </c>
    </row>
    <row r="197" spans="1:14" x14ac:dyDescent="0.2">
      <c r="A197" s="27" t="s">
        <v>373</v>
      </c>
      <c r="B197" s="32">
        <f t="shared" ref="B197:B260" si="21">D197+F197+H197+J197+L197+N197</f>
        <v>6</v>
      </c>
      <c r="C197" s="29" t="s">
        <v>56</v>
      </c>
      <c r="D197" s="28">
        <f t="shared" ref="D197:D260" si="22">IF(C197=C$3, 5,) + IF(AND(C197=E$3, E197=C$3), 2.5, 0)</f>
        <v>0</v>
      </c>
      <c r="E197" s="29" t="s">
        <v>43</v>
      </c>
      <c r="F197" s="28">
        <f t="shared" ref="F197:F260" si="23">IF(E197=E$3,5, 0) + IF(AND(E197=C$3, C197=E$3), 2.5, 0)</f>
        <v>0</v>
      </c>
      <c r="G197" s="29" t="s">
        <v>49</v>
      </c>
      <c r="H197" s="28">
        <f t="shared" ref="H197:H260" si="24">IF(G197=G$3, 5, 0)</f>
        <v>0</v>
      </c>
      <c r="I197" s="29">
        <v>14</v>
      </c>
      <c r="J197" s="28">
        <f t="shared" ref="J197:J260" si="25">IF(I197=I$3, 5, 0) + IF(AND(I197&gt;=(I$3-2), I197&lt;=(I$3+2), I197&lt;&gt;I$3), 3, 0) + IF(AND(I197&gt;=(I$3-5), I197&lt;(I$3-2)), 1, 0) + IF(AND(I197&gt;(I$3+2), I197&lt;=(I$3+5)), 1, 0)</f>
        <v>3</v>
      </c>
      <c r="K197" s="29" t="s">
        <v>35</v>
      </c>
      <c r="L197" s="28">
        <f t="shared" ref="L197:L260" si="26">IF(K197=K$3, 3, 0)</f>
        <v>0</v>
      </c>
      <c r="M197" s="29">
        <v>348</v>
      </c>
      <c r="N197" s="28">
        <f t="shared" ref="N197:N260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3</v>
      </c>
    </row>
    <row r="198" spans="1:14" x14ac:dyDescent="0.2">
      <c r="A198" s="27" t="s">
        <v>370</v>
      </c>
      <c r="B198" s="32">
        <f t="shared" si="21"/>
        <v>6</v>
      </c>
      <c r="C198" s="29" t="s">
        <v>111</v>
      </c>
      <c r="D198" s="28">
        <f t="shared" si="22"/>
        <v>0</v>
      </c>
      <c r="E198" s="29" t="s">
        <v>86</v>
      </c>
      <c r="F198" s="28">
        <f t="shared" si="23"/>
        <v>0</v>
      </c>
      <c r="G198" s="29" t="s">
        <v>49</v>
      </c>
      <c r="H198" s="28">
        <f t="shared" si="24"/>
        <v>0</v>
      </c>
      <c r="I198" s="29">
        <v>12</v>
      </c>
      <c r="J198" s="28">
        <f t="shared" si="25"/>
        <v>5</v>
      </c>
      <c r="K198" s="29" t="s">
        <v>35</v>
      </c>
      <c r="L198" s="28">
        <f t="shared" si="26"/>
        <v>0</v>
      </c>
      <c r="M198" s="29">
        <v>322</v>
      </c>
      <c r="N198" s="28">
        <f t="shared" si="27"/>
        <v>1</v>
      </c>
    </row>
    <row r="199" spans="1:14" x14ac:dyDescent="0.2">
      <c r="A199" s="27" t="s">
        <v>194</v>
      </c>
      <c r="B199" s="32">
        <f t="shared" si="21"/>
        <v>5</v>
      </c>
      <c r="C199" s="29" t="s">
        <v>56</v>
      </c>
      <c r="D199" s="28">
        <f t="shared" si="22"/>
        <v>2.5</v>
      </c>
      <c r="E199" s="29" t="s">
        <v>49</v>
      </c>
      <c r="F199" s="28">
        <f t="shared" si="23"/>
        <v>2.5</v>
      </c>
      <c r="G199" s="29" t="s">
        <v>86</v>
      </c>
      <c r="H199" s="28">
        <f t="shared" si="24"/>
        <v>0</v>
      </c>
      <c r="I199" s="29">
        <v>22</v>
      </c>
      <c r="J199" s="28">
        <f t="shared" si="25"/>
        <v>0</v>
      </c>
      <c r="K199" s="29" t="s">
        <v>35</v>
      </c>
      <c r="L199" s="28">
        <f t="shared" si="26"/>
        <v>0</v>
      </c>
      <c r="M199" s="29">
        <v>307</v>
      </c>
      <c r="N199" s="28">
        <f t="shared" si="27"/>
        <v>0</v>
      </c>
    </row>
    <row r="200" spans="1:14" x14ac:dyDescent="0.2">
      <c r="A200" s="27" t="s">
        <v>188</v>
      </c>
      <c r="B200" s="32">
        <f t="shared" si="21"/>
        <v>5</v>
      </c>
      <c r="C200" s="29" t="s">
        <v>56</v>
      </c>
      <c r="D200" s="28">
        <f t="shared" si="22"/>
        <v>0</v>
      </c>
      <c r="E200" s="29" t="s">
        <v>43</v>
      </c>
      <c r="F200" s="28">
        <f t="shared" si="23"/>
        <v>0</v>
      </c>
      <c r="G200" s="29" t="s">
        <v>111</v>
      </c>
      <c r="H200" s="28">
        <f t="shared" si="24"/>
        <v>0</v>
      </c>
      <c r="I200" s="29">
        <v>15</v>
      </c>
      <c r="J200" s="28">
        <f t="shared" si="25"/>
        <v>1</v>
      </c>
      <c r="K200" s="29" t="s">
        <v>37</v>
      </c>
      <c r="L200" s="28">
        <f t="shared" si="26"/>
        <v>3</v>
      </c>
      <c r="M200" s="29">
        <v>320</v>
      </c>
      <c r="N200" s="28">
        <f t="shared" si="27"/>
        <v>1</v>
      </c>
    </row>
    <row r="201" spans="1:14" x14ac:dyDescent="0.2">
      <c r="A201" s="27" t="s">
        <v>478</v>
      </c>
      <c r="B201" s="32">
        <f t="shared" si="21"/>
        <v>5</v>
      </c>
      <c r="C201" s="29" t="s">
        <v>89</v>
      </c>
      <c r="D201" s="28">
        <f t="shared" si="22"/>
        <v>0</v>
      </c>
      <c r="E201" s="29" t="s">
        <v>43</v>
      </c>
      <c r="F201" s="28">
        <f t="shared" si="23"/>
        <v>0</v>
      </c>
      <c r="G201" s="29" t="s">
        <v>86</v>
      </c>
      <c r="H201" s="28">
        <f t="shared" si="24"/>
        <v>0</v>
      </c>
      <c r="I201" s="29">
        <v>16</v>
      </c>
      <c r="J201" s="28">
        <f t="shared" si="25"/>
        <v>1</v>
      </c>
      <c r="K201" s="29" t="s">
        <v>37</v>
      </c>
      <c r="L201" s="28">
        <f t="shared" si="26"/>
        <v>3</v>
      </c>
      <c r="M201" s="29">
        <v>330</v>
      </c>
      <c r="N201" s="28">
        <f t="shared" si="27"/>
        <v>1</v>
      </c>
    </row>
    <row r="202" spans="1:14" x14ac:dyDescent="0.2">
      <c r="A202" s="27" t="s">
        <v>169</v>
      </c>
      <c r="B202" s="32">
        <f t="shared" si="21"/>
        <v>5</v>
      </c>
      <c r="C202" s="29" t="s">
        <v>43</v>
      </c>
      <c r="D202" s="28">
        <f t="shared" si="22"/>
        <v>0</v>
      </c>
      <c r="E202" s="29" t="s">
        <v>49</v>
      </c>
      <c r="F202" s="28">
        <f t="shared" si="23"/>
        <v>0</v>
      </c>
      <c r="G202" s="29" t="s">
        <v>86</v>
      </c>
      <c r="H202" s="28">
        <f t="shared" si="24"/>
        <v>0</v>
      </c>
      <c r="I202" s="29">
        <v>16</v>
      </c>
      <c r="J202" s="28">
        <f t="shared" si="25"/>
        <v>1</v>
      </c>
      <c r="K202" s="29" t="s">
        <v>37</v>
      </c>
      <c r="L202" s="28">
        <f t="shared" si="26"/>
        <v>3</v>
      </c>
      <c r="M202" s="29">
        <v>333</v>
      </c>
      <c r="N202" s="28">
        <f t="shared" si="27"/>
        <v>1</v>
      </c>
    </row>
    <row r="203" spans="1:14" x14ac:dyDescent="0.2">
      <c r="A203" s="27" t="s">
        <v>235</v>
      </c>
      <c r="B203" s="32">
        <f t="shared" si="21"/>
        <v>5</v>
      </c>
      <c r="C203" s="29" t="s">
        <v>43</v>
      </c>
      <c r="D203" s="28">
        <f t="shared" si="22"/>
        <v>0</v>
      </c>
      <c r="E203" s="29" t="s">
        <v>111</v>
      </c>
      <c r="F203" s="28">
        <f t="shared" si="23"/>
        <v>0</v>
      </c>
      <c r="G203" s="29" t="s">
        <v>49</v>
      </c>
      <c r="H203" s="28">
        <f t="shared" si="24"/>
        <v>0</v>
      </c>
      <c r="I203" s="29">
        <v>15</v>
      </c>
      <c r="J203" s="28">
        <f t="shared" si="25"/>
        <v>1</v>
      </c>
      <c r="K203" s="29" t="s">
        <v>37</v>
      </c>
      <c r="L203" s="28">
        <f t="shared" si="26"/>
        <v>3</v>
      </c>
      <c r="M203" s="29">
        <v>333</v>
      </c>
      <c r="N203" s="28">
        <f t="shared" si="27"/>
        <v>1</v>
      </c>
    </row>
    <row r="204" spans="1:14" x14ac:dyDescent="0.2">
      <c r="A204" s="27" t="s">
        <v>221</v>
      </c>
      <c r="B204" s="32">
        <f t="shared" si="21"/>
        <v>5</v>
      </c>
      <c r="C204" s="29" t="s">
        <v>86</v>
      </c>
      <c r="D204" s="28">
        <f t="shared" si="22"/>
        <v>0</v>
      </c>
      <c r="E204" s="29" t="s">
        <v>49</v>
      </c>
      <c r="F204" s="28">
        <f t="shared" si="23"/>
        <v>0</v>
      </c>
      <c r="G204" s="29" t="s">
        <v>115</v>
      </c>
      <c r="H204" s="28">
        <f t="shared" si="24"/>
        <v>0</v>
      </c>
      <c r="I204" s="29">
        <v>15</v>
      </c>
      <c r="J204" s="28">
        <f t="shared" si="25"/>
        <v>1</v>
      </c>
      <c r="K204" s="29" t="s">
        <v>37</v>
      </c>
      <c r="L204" s="28">
        <f t="shared" si="26"/>
        <v>3</v>
      </c>
      <c r="M204" s="29">
        <v>324</v>
      </c>
      <c r="N204" s="28">
        <f t="shared" si="27"/>
        <v>1</v>
      </c>
    </row>
    <row r="205" spans="1:14" x14ac:dyDescent="0.2">
      <c r="A205" s="27" t="s">
        <v>431</v>
      </c>
      <c r="B205" s="32">
        <f t="shared" si="21"/>
        <v>5</v>
      </c>
      <c r="C205" s="29" t="s">
        <v>43</v>
      </c>
      <c r="D205" s="28">
        <f t="shared" si="22"/>
        <v>0</v>
      </c>
      <c r="E205" s="29" t="s">
        <v>49</v>
      </c>
      <c r="F205" s="28">
        <f t="shared" si="23"/>
        <v>0</v>
      </c>
      <c r="G205" s="29" t="s">
        <v>56</v>
      </c>
      <c r="H205" s="28">
        <f t="shared" si="24"/>
        <v>0</v>
      </c>
      <c r="I205" s="29">
        <v>15</v>
      </c>
      <c r="J205" s="28">
        <f t="shared" si="25"/>
        <v>1</v>
      </c>
      <c r="K205" s="29" t="s">
        <v>37</v>
      </c>
      <c r="L205" s="28">
        <f t="shared" si="26"/>
        <v>3</v>
      </c>
      <c r="M205" s="29">
        <v>330</v>
      </c>
      <c r="N205" s="28">
        <f t="shared" si="27"/>
        <v>1</v>
      </c>
    </row>
    <row r="206" spans="1:14" x14ac:dyDescent="0.2">
      <c r="A206" s="27" t="s">
        <v>464</v>
      </c>
      <c r="B206" s="32">
        <f t="shared" si="21"/>
        <v>5</v>
      </c>
      <c r="C206" s="29" t="s">
        <v>86</v>
      </c>
      <c r="D206" s="28">
        <f t="shared" si="22"/>
        <v>0</v>
      </c>
      <c r="E206" s="29" t="s">
        <v>89</v>
      </c>
      <c r="F206" s="28">
        <f t="shared" si="23"/>
        <v>0</v>
      </c>
      <c r="G206" s="29" t="s">
        <v>56</v>
      </c>
      <c r="H206" s="28">
        <f t="shared" si="24"/>
        <v>0</v>
      </c>
      <c r="I206" s="29">
        <v>9</v>
      </c>
      <c r="J206" s="28">
        <f t="shared" si="25"/>
        <v>1</v>
      </c>
      <c r="K206" s="29" t="s">
        <v>37</v>
      </c>
      <c r="L206" s="28">
        <f t="shared" si="26"/>
        <v>3</v>
      </c>
      <c r="M206" s="29">
        <v>327</v>
      </c>
      <c r="N206" s="28">
        <f t="shared" si="27"/>
        <v>1</v>
      </c>
    </row>
    <row r="207" spans="1:14" x14ac:dyDescent="0.2">
      <c r="A207" s="27" t="s">
        <v>321</v>
      </c>
      <c r="B207" s="32">
        <f t="shared" si="21"/>
        <v>5</v>
      </c>
      <c r="C207" s="29" t="s">
        <v>86</v>
      </c>
      <c r="D207" s="28">
        <f t="shared" si="22"/>
        <v>0</v>
      </c>
      <c r="E207" s="29" t="s">
        <v>49</v>
      </c>
      <c r="F207" s="28">
        <f t="shared" si="23"/>
        <v>0</v>
      </c>
      <c r="G207" s="29" t="s">
        <v>56</v>
      </c>
      <c r="H207" s="28">
        <f t="shared" si="24"/>
        <v>0</v>
      </c>
      <c r="I207" s="29">
        <v>15</v>
      </c>
      <c r="J207" s="28">
        <f t="shared" si="25"/>
        <v>1</v>
      </c>
      <c r="K207" s="29" t="s">
        <v>37</v>
      </c>
      <c r="L207" s="28">
        <f t="shared" si="26"/>
        <v>3</v>
      </c>
      <c r="M207" s="29">
        <v>314</v>
      </c>
      <c r="N207" s="28">
        <f t="shared" si="27"/>
        <v>1</v>
      </c>
    </row>
    <row r="208" spans="1:14" x14ac:dyDescent="0.2">
      <c r="A208" s="27" t="s">
        <v>252</v>
      </c>
      <c r="B208" s="32">
        <f t="shared" si="21"/>
        <v>5</v>
      </c>
      <c r="C208" s="29" t="s">
        <v>43</v>
      </c>
      <c r="D208" s="28">
        <f t="shared" si="22"/>
        <v>0</v>
      </c>
      <c r="E208" s="29" t="s">
        <v>49</v>
      </c>
      <c r="F208" s="28">
        <f t="shared" si="23"/>
        <v>0</v>
      </c>
      <c r="G208" s="29" t="s">
        <v>86</v>
      </c>
      <c r="H208" s="28">
        <f t="shared" si="24"/>
        <v>0</v>
      </c>
      <c r="I208" s="29">
        <v>15</v>
      </c>
      <c r="J208" s="28">
        <f t="shared" si="25"/>
        <v>1</v>
      </c>
      <c r="K208" s="29" t="s">
        <v>37</v>
      </c>
      <c r="L208" s="28">
        <f t="shared" si="26"/>
        <v>3</v>
      </c>
      <c r="M208" s="29">
        <v>320</v>
      </c>
      <c r="N208" s="28">
        <f t="shared" si="27"/>
        <v>1</v>
      </c>
    </row>
    <row r="209" spans="1:14" x14ac:dyDescent="0.2">
      <c r="A209" s="27" t="s">
        <v>292</v>
      </c>
      <c r="B209" s="32">
        <f t="shared" si="21"/>
        <v>5</v>
      </c>
      <c r="C209" s="29" t="s">
        <v>89</v>
      </c>
      <c r="D209" s="28">
        <f t="shared" si="22"/>
        <v>0</v>
      </c>
      <c r="E209" s="29" t="s">
        <v>43</v>
      </c>
      <c r="F209" s="28">
        <f t="shared" si="23"/>
        <v>0</v>
      </c>
      <c r="G209" s="29" t="s">
        <v>86</v>
      </c>
      <c r="H209" s="28">
        <f t="shared" si="24"/>
        <v>0</v>
      </c>
      <c r="I209" s="29">
        <v>8</v>
      </c>
      <c r="J209" s="28">
        <f t="shared" si="25"/>
        <v>1</v>
      </c>
      <c r="K209" s="29" t="s">
        <v>37</v>
      </c>
      <c r="L209" s="28">
        <f t="shared" si="26"/>
        <v>3</v>
      </c>
      <c r="M209" s="29">
        <v>320</v>
      </c>
      <c r="N209" s="28">
        <f t="shared" si="27"/>
        <v>1</v>
      </c>
    </row>
    <row r="210" spans="1:14" x14ac:dyDescent="0.2">
      <c r="A210" s="27" t="s">
        <v>437</v>
      </c>
      <c r="B210" s="32">
        <f t="shared" si="21"/>
        <v>5</v>
      </c>
      <c r="C210" s="29" t="s">
        <v>43</v>
      </c>
      <c r="D210" s="28">
        <f t="shared" si="22"/>
        <v>0</v>
      </c>
      <c r="E210" s="29" t="s">
        <v>89</v>
      </c>
      <c r="F210" s="28">
        <f t="shared" si="23"/>
        <v>0</v>
      </c>
      <c r="G210" s="29" t="s">
        <v>86</v>
      </c>
      <c r="H210" s="28">
        <f t="shared" si="24"/>
        <v>0</v>
      </c>
      <c r="I210" s="29">
        <v>12</v>
      </c>
      <c r="J210" s="28">
        <f t="shared" si="25"/>
        <v>5</v>
      </c>
      <c r="K210" s="29" t="s">
        <v>35</v>
      </c>
      <c r="L210" s="28">
        <f t="shared" si="26"/>
        <v>0</v>
      </c>
      <c r="M210" s="29">
        <v>300</v>
      </c>
      <c r="N210" s="28">
        <f t="shared" si="27"/>
        <v>0</v>
      </c>
    </row>
    <row r="211" spans="1:14" x14ac:dyDescent="0.2">
      <c r="A211" s="27" t="s">
        <v>452</v>
      </c>
      <c r="B211" s="32">
        <f t="shared" si="21"/>
        <v>4</v>
      </c>
      <c r="C211" s="29" t="s">
        <v>43</v>
      </c>
      <c r="D211" s="28">
        <f t="shared" si="22"/>
        <v>0</v>
      </c>
      <c r="E211" s="29" t="s">
        <v>49</v>
      </c>
      <c r="F211" s="28">
        <f t="shared" si="23"/>
        <v>0</v>
      </c>
      <c r="G211" s="29" t="s">
        <v>86</v>
      </c>
      <c r="H211" s="28">
        <f t="shared" si="24"/>
        <v>0</v>
      </c>
      <c r="I211" s="29">
        <v>10</v>
      </c>
      <c r="J211" s="28">
        <f t="shared" si="25"/>
        <v>3</v>
      </c>
      <c r="K211" s="29" t="s">
        <v>35</v>
      </c>
      <c r="L211" s="28">
        <f t="shared" si="26"/>
        <v>0</v>
      </c>
      <c r="M211" s="29">
        <v>315</v>
      </c>
      <c r="N211" s="28">
        <f t="shared" si="27"/>
        <v>1</v>
      </c>
    </row>
    <row r="212" spans="1:14" x14ac:dyDescent="0.2">
      <c r="A212" s="27" t="s">
        <v>456</v>
      </c>
      <c r="B212" s="32">
        <f t="shared" si="21"/>
        <v>4</v>
      </c>
      <c r="C212" s="29" t="s">
        <v>56</v>
      </c>
      <c r="D212" s="28">
        <f t="shared" si="22"/>
        <v>0</v>
      </c>
      <c r="E212" s="29" t="s">
        <v>43</v>
      </c>
      <c r="F212" s="28">
        <f t="shared" si="23"/>
        <v>0</v>
      </c>
      <c r="G212" s="29" t="s">
        <v>89</v>
      </c>
      <c r="H212" s="28">
        <f t="shared" si="24"/>
        <v>0</v>
      </c>
      <c r="I212" s="29">
        <v>9</v>
      </c>
      <c r="J212" s="28">
        <f t="shared" si="25"/>
        <v>1</v>
      </c>
      <c r="K212" s="29" t="s">
        <v>35</v>
      </c>
      <c r="L212" s="28">
        <f t="shared" si="26"/>
        <v>0</v>
      </c>
      <c r="M212" s="29">
        <v>335</v>
      </c>
      <c r="N212" s="28">
        <f t="shared" si="27"/>
        <v>3</v>
      </c>
    </row>
    <row r="213" spans="1:14" x14ac:dyDescent="0.2">
      <c r="A213" s="27" t="s">
        <v>176</v>
      </c>
      <c r="B213" s="32">
        <f t="shared" si="21"/>
        <v>4</v>
      </c>
      <c r="C213" s="29" t="s">
        <v>43</v>
      </c>
      <c r="D213" s="28">
        <f t="shared" si="22"/>
        <v>0</v>
      </c>
      <c r="E213" s="29" t="s">
        <v>49</v>
      </c>
      <c r="F213" s="28">
        <f t="shared" si="23"/>
        <v>0</v>
      </c>
      <c r="G213" s="29" t="s">
        <v>86</v>
      </c>
      <c r="H213" s="28">
        <f t="shared" si="24"/>
        <v>0</v>
      </c>
      <c r="I213" s="29">
        <v>13</v>
      </c>
      <c r="J213" s="28">
        <f t="shared" si="25"/>
        <v>3</v>
      </c>
      <c r="K213" s="29" t="s">
        <v>35</v>
      </c>
      <c r="L213" s="28">
        <f t="shared" si="26"/>
        <v>0</v>
      </c>
      <c r="M213" s="29">
        <v>330</v>
      </c>
      <c r="N213" s="28">
        <f t="shared" si="27"/>
        <v>1</v>
      </c>
    </row>
    <row r="214" spans="1:14" x14ac:dyDescent="0.2">
      <c r="A214" s="27" t="s">
        <v>182</v>
      </c>
      <c r="B214" s="32">
        <f t="shared" si="21"/>
        <v>4</v>
      </c>
      <c r="C214" s="29" t="s">
        <v>43</v>
      </c>
      <c r="D214" s="28">
        <f t="shared" si="22"/>
        <v>0</v>
      </c>
      <c r="E214" s="29" t="s">
        <v>49</v>
      </c>
      <c r="F214" s="28">
        <f t="shared" si="23"/>
        <v>0</v>
      </c>
      <c r="G214" s="29" t="s">
        <v>115</v>
      </c>
      <c r="H214" s="28">
        <f t="shared" si="24"/>
        <v>0</v>
      </c>
      <c r="I214" s="29">
        <v>13</v>
      </c>
      <c r="J214" s="28">
        <f t="shared" si="25"/>
        <v>3</v>
      </c>
      <c r="K214" s="29" t="s">
        <v>35</v>
      </c>
      <c r="L214" s="28">
        <f t="shared" si="26"/>
        <v>0</v>
      </c>
      <c r="M214" s="29">
        <v>321</v>
      </c>
      <c r="N214" s="28">
        <f t="shared" si="27"/>
        <v>1</v>
      </c>
    </row>
    <row r="215" spans="1:14" x14ac:dyDescent="0.2">
      <c r="A215" s="27" t="s">
        <v>286</v>
      </c>
      <c r="B215" s="32">
        <f t="shared" si="21"/>
        <v>4</v>
      </c>
      <c r="C215" s="29" t="s">
        <v>43</v>
      </c>
      <c r="D215" s="28">
        <f t="shared" si="22"/>
        <v>0</v>
      </c>
      <c r="E215" s="29" t="s">
        <v>49</v>
      </c>
      <c r="F215" s="28">
        <f t="shared" si="23"/>
        <v>0</v>
      </c>
      <c r="G215" s="29" t="s">
        <v>86</v>
      </c>
      <c r="H215" s="28">
        <f t="shared" si="24"/>
        <v>0</v>
      </c>
      <c r="I215" s="29">
        <v>14</v>
      </c>
      <c r="J215" s="28">
        <f t="shared" si="25"/>
        <v>3</v>
      </c>
      <c r="K215" s="29" t="s">
        <v>35</v>
      </c>
      <c r="L215" s="28">
        <f t="shared" si="26"/>
        <v>0</v>
      </c>
      <c r="M215" s="29">
        <v>313</v>
      </c>
      <c r="N215" s="28">
        <f t="shared" si="27"/>
        <v>1</v>
      </c>
    </row>
    <row r="216" spans="1:14" x14ac:dyDescent="0.2">
      <c r="A216" s="27" t="s">
        <v>445</v>
      </c>
      <c r="B216" s="32">
        <f t="shared" si="21"/>
        <v>4</v>
      </c>
      <c r="C216" s="29" t="s">
        <v>56</v>
      </c>
      <c r="D216" s="28">
        <f t="shared" si="22"/>
        <v>0</v>
      </c>
      <c r="E216" s="29" t="s">
        <v>89</v>
      </c>
      <c r="F216" s="28">
        <f t="shared" si="23"/>
        <v>0</v>
      </c>
      <c r="G216" s="29" t="s">
        <v>115</v>
      </c>
      <c r="H216" s="28">
        <f t="shared" si="24"/>
        <v>0</v>
      </c>
      <c r="I216" s="29">
        <v>11</v>
      </c>
      <c r="J216" s="28">
        <f t="shared" si="25"/>
        <v>3</v>
      </c>
      <c r="K216" s="29" t="s">
        <v>35</v>
      </c>
      <c r="L216" s="28">
        <f t="shared" si="26"/>
        <v>0</v>
      </c>
      <c r="M216" s="29">
        <v>315</v>
      </c>
      <c r="N216" s="28">
        <f t="shared" si="27"/>
        <v>1</v>
      </c>
    </row>
    <row r="217" spans="1:14" x14ac:dyDescent="0.2">
      <c r="A217" s="27" t="s">
        <v>254</v>
      </c>
      <c r="B217" s="32">
        <f t="shared" si="21"/>
        <v>4</v>
      </c>
      <c r="C217" s="29" t="s">
        <v>86</v>
      </c>
      <c r="D217" s="28">
        <f t="shared" si="22"/>
        <v>0</v>
      </c>
      <c r="E217" s="29" t="s">
        <v>89</v>
      </c>
      <c r="F217" s="28">
        <f t="shared" si="23"/>
        <v>0</v>
      </c>
      <c r="G217" s="29" t="s">
        <v>49</v>
      </c>
      <c r="H217" s="28">
        <f t="shared" si="24"/>
        <v>0</v>
      </c>
      <c r="I217" s="29">
        <v>8</v>
      </c>
      <c r="J217" s="28">
        <f t="shared" si="25"/>
        <v>1</v>
      </c>
      <c r="K217" s="29" t="s">
        <v>37</v>
      </c>
      <c r="L217" s="28">
        <f t="shared" si="26"/>
        <v>3</v>
      </c>
      <c r="M217" s="29">
        <v>288</v>
      </c>
      <c r="N217" s="28">
        <f t="shared" si="27"/>
        <v>0</v>
      </c>
    </row>
    <row r="218" spans="1:14" x14ac:dyDescent="0.2">
      <c r="A218" s="27" t="s">
        <v>193</v>
      </c>
      <c r="B218" s="32">
        <f t="shared" si="21"/>
        <v>4</v>
      </c>
      <c r="C218" s="29" t="s">
        <v>43</v>
      </c>
      <c r="D218" s="28">
        <f t="shared" si="22"/>
        <v>0</v>
      </c>
      <c r="E218" s="29" t="s">
        <v>111</v>
      </c>
      <c r="F218" s="28">
        <f t="shared" si="23"/>
        <v>0</v>
      </c>
      <c r="G218" s="29" t="s">
        <v>86</v>
      </c>
      <c r="H218" s="28">
        <f t="shared" si="24"/>
        <v>0</v>
      </c>
      <c r="I218" s="29">
        <v>14</v>
      </c>
      <c r="J218" s="28">
        <f t="shared" si="25"/>
        <v>3</v>
      </c>
      <c r="K218" s="29" t="s">
        <v>35</v>
      </c>
      <c r="L218" s="28">
        <f t="shared" si="26"/>
        <v>0</v>
      </c>
      <c r="M218" s="29">
        <v>310</v>
      </c>
      <c r="N218" s="28">
        <f t="shared" si="27"/>
        <v>1</v>
      </c>
    </row>
    <row r="219" spans="1:14" x14ac:dyDescent="0.2">
      <c r="A219" s="27" t="s">
        <v>550</v>
      </c>
      <c r="B219" s="32">
        <f t="shared" si="21"/>
        <v>4</v>
      </c>
      <c r="C219" s="29" t="s">
        <v>43</v>
      </c>
      <c r="D219" s="28">
        <f t="shared" si="22"/>
        <v>0</v>
      </c>
      <c r="E219" s="29" t="s">
        <v>49</v>
      </c>
      <c r="F219" s="28">
        <f t="shared" si="23"/>
        <v>0</v>
      </c>
      <c r="G219" s="29" t="s">
        <v>86</v>
      </c>
      <c r="H219" s="28">
        <f t="shared" si="24"/>
        <v>0</v>
      </c>
      <c r="I219" s="29">
        <v>10</v>
      </c>
      <c r="J219" s="28">
        <f t="shared" si="25"/>
        <v>3</v>
      </c>
      <c r="K219" s="29" t="s">
        <v>35</v>
      </c>
      <c r="L219" s="28">
        <f t="shared" si="26"/>
        <v>0</v>
      </c>
      <c r="M219" s="29">
        <v>330</v>
      </c>
      <c r="N219" s="28">
        <f t="shared" si="27"/>
        <v>1</v>
      </c>
    </row>
    <row r="220" spans="1:14" x14ac:dyDescent="0.2">
      <c r="A220" s="27" t="s">
        <v>494</v>
      </c>
      <c r="B220" s="32">
        <f t="shared" si="21"/>
        <v>4</v>
      </c>
      <c r="C220" s="29" t="s">
        <v>43</v>
      </c>
      <c r="D220" s="28">
        <f t="shared" si="22"/>
        <v>0</v>
      </c>
      <c r="E220" s="29" t="s">
        <v>115</v>
      </c>
      <c r="F220" s="28">
        <f t="shared" si="23"/>
        <v>0</v>
      </c>
      <c r="G220" s="29" t="s">
        <v>56</v>
      </c>
      <c r="H220" s="28">
        <f t="shared" si="24"/>
        <v>0</v>
      </c>
      <c r="I220" s="29">
        <v>15</v>
      </c>
      <c r="J220" s="28">
        <f t="shared" si="25"/>
        <v>1</v>
      </c>
      <c r="K220" s="29" t="s">
        <v>35</v>
      </c>
      <c r="L220" s="28">
        <f t="shared" si="26"/>
        <v>0</v>
      </c>
      <c r="M220" s="29">
        <v>340</v>
      </c>
      <c r="N220" s="28">
        <f t="shared" si="27"/>
        <v>3</v>
      </c>
    </row>
    <row r="221" spans="1:14" x14ac:dyDescent="0.2">
      <c r="A221" s="27" t="s">
        <v>294</v>
      </c>
      <c r="B221" s="32">
        <f t="shared" si="21"/>
        <v>4</v>
      </c>
      <c r="C221" s="29" t="s">
        <v>89</v>
      </c>
      <c r="D221" s="28">
        <f t="shared" si="22"/>
        <v>0</v>
      </c>
      <c r="E221" s="29" t="s">
        <v>115</v>
      </c>
      <c r="F221" s="28">
        <f t="shared" si="23"/>
        <v>0</v>
      </c>
      <c r="G221" s="29" t="s">
        <v>111</v>
      </c>
      <c r="H221" s="28">
        <f t="shared" si="24"/>
        <v>0</v>
      </c>
      <c r="I221" s="29">
        <v>11</v>
      </c>
      <c r="J221" s="28">
        <f t="shared" si="25"/>
        <v>3</v>
      </c>
      <c r="K221" s="29" t="s">
        <v>35</v>
      </c>
      <c r="L221" s="28">
        <f t="shared" si="26"/>
        <v>0</v>
      </c>
      <c r="M221" s="29">
        <v>334</v>
      </c>
      <c r="N221" s="28">
        <f t="shared" si="27"/>
        <v>1</v>
      </c>
    </row>
    <row r="222" spans="1:14" x14ac:dyDescent="0.2">
      <c r="A222" s="27" t="s">
        <v>287</v>
      </c>
      <c r="B222" s="32">
        <f t="shared" si="21"/>
        <v>4</v>
      </c>
      <c r="C222" s="29" t="s">
        <v>43</v>
      </c>
      <c r="D222" s="28">
        <f t="shared" si="22"/>
        <v>0</v>
      </c>
      <c r="E222" s="29" t="s">
        <v>111</v>
      </c>
      <c r="F222" s="28">
        <f t="shared" si="23"/>
        <v>0</v>
      </c>
      <c r="G222" s="29" t="s">
        <v>89</v>
      </c>
      <c r="H222" s="28">
        <f t="shared" si="24"/>
        <v>0</v>
      </c>
      <c r="I222" s="29">
        <v>13</v>
      </c>
      <c r="J222" s="28">
        <f t="shared" si="25"/>
        <v>3</v>
      </c>
      <c r="K222" s="29" t="s">
        <v>35</v>
      </c>
      <c r="L222" s="28">
        <f t="shared" si="26"/>
        <v>0</v>
      </c>
      <c r="M222" s="29">
        <v>330</v>
      </c>
      <c r="N222" s="28">
        <f t="shared" si="27"/>
        <v>1</v>
      </c>
    </row>
    <row r="223" spans="1:14" x14ac:dyDescent="0.2">
      <c r="A223" s="27" t="s">
        <v>236</v>
      </c>
      <c r="B223" s="32">
        <f t="shared" si="21"/>
        <v>4</v>
      </c>
      <c r="C223" s="29" t="s">
        <v>43</v>
      </c>
      <c r="D223" s="28">
        <f t="shared" si="22"/>
        <v>0</v>
      </c>
      <c r="E223" s="29" t="s">
        <v>49</v>
      </c>
      <c r="F223" s="28">
        <f t="shared" si="23"/>
        <v>0</v>
      </c>
      <c r="G223" s="29" t="s">
        <v>86</v>
      </c>
      <c r="H223" s="28">
        <f t="shared" si="24"/>
        <v>0</v>
      </c>
      <c r="I223" s="29">
        <v>15</v>
      </c>
      <c r="J223" s="28">
        <f t="shared" si="25"/>
        <v>1</v>
      </c>
      <c r="K223" s="29" t="s">
        <v>35</v>
      </c>
      <c r="L223" s="28">
        <f t="shared" si="26"/>
        <v>0</v>
      </c>
      <c r="M223" s="29">
        <v>371</v>
      </c>
      <c r="N223" s="28">
        <f t="shared" si="27"/>
        <v>3</v>
      </c>
    </row>
    <row r="224" spans="1:14" x14ac:dyDescent="0.2">
      <c r="A224" s="27" t="s">
        <v>328</v>
      </c>
      <c r="B224" s="32">
        <f t="shared" si="21"/>
        <v>4</v>
      </c>
      <c r="C224" s="29" t="s">
        <v>43</v>
      </c>
      <c r="D224" s="28">
        <f t="shared" si="22"/>
        <v>0</v>
      </c>
      <c r="E224" s="29" t="s">
        <v>49</v>
      </c>
      <c r="F224" s="28">
        <f t="shared" si="23"/>
        <v>0</v>
      </c>
      <c r="G224" s="29" t="s">
        <v>89</v>
      </c>
      <c r="H224" s="28">
        <f t="shared" si="24"/>
        <v>0</v>
      </c>
      <c r="I224" s="29">
        <v>15</v>
      </c>
      <c r="J224" s="28">
        <f t="shared" si="25"/>
        <v>1</v>
      </c>
      <c r="K224" s="29" t="s">
        <v>35</v>
      </c>
      <c r="L224" s="28">
        <f t="shared" si="26"/>
        <v>0</v>
      </c>
      <c r="M224" s="29">
        <v>338</v>
      </c>
      <c r="N224" s="28">
        <f t="shared" si="27"/>
        <v>3</v>
      </c>
    </row>
    <row r="225" spans="1:14" x14ac:dyDescent="0.2">
      <c r="A225" s="27" t="s">
        <v>179</v>
      </c>
      <c r="B225" s="32">
        <f t="shared" si="21"/>
        <v>4</v>
      </c>
      <c r="C225" s="29" t="s">
        <v>43</v>
      </c>
      <c r="D225" s="28">
        <f t="shared" si="22"/>
        <v>0</v>
      </c>
      <c r="E225" s="29" t="s">
        <v>89</v>
      </c>
      <c r="F225" s="28">
        <f t="shared" si="23"/>
        <v>0</v>
      </c>
      <c r="G225" s="29" t="s">
        <v>56</v>
      </c>
      <c r="H225" s="28">
        <f t="shared" si="24"/>
        <v>0</v>
      </c>
      <c r="I225" s="29">
        <v>14</v>
      </c>
      <c r="J225" s="28">
        <f t="shared" si="25"/>
        <v>3</v>
      </c>
      <c r="K225" s="29" t="s">
        <v>35</v>
      </c>
      <c r="L225" s="28">
        <f t="shared" si="26"/>
        <v>0</v>
      </c>
      <c r="M225" s="29">
        <v>315</v>
      </c>
      <c r="N225" s="28">
        <f t="shared" si="27"/>
        <v>1</v>
      </c>
    </row>
    <row r="226" spans="1:14" x14ac:dyDescent="0.2">
      <c r="A226" s="27" t="s">
        <v>298</v>
      </c>
      <c r="B226" s="32">
        <f t="shared" si="21"/>
        <v>4</v>
      </c>
      <c r="C226" s="29" t="s">
        <v>43</v>
      </c>
      <c r="D226" s="28">
        <f t="shared" si="22"/>
        <v>0</v>
      </c>
      <c r="E226" s="29" t="s">
        <v>111</v>
      </c>
      <c r="F226" s="28">
        <f t="shared" si="23"/>
        <v>0</v>
      </c>
      <c r="G226" s="29" t="s">
        <v>56</v>
      </c>
      <c r="H226" s="28">
        <f t="shared" si="24"/>
        <v>0</v>
      </c>
      <c r="I226" s="29">
        <v>17</v>
      </c>
      <c r="J226" s="28">
        <f t="shared" si="25"/>
        <v>1</v>
      </c>
      <c r="K226" s="29" t="s">
        <v>38</v>
      </c>
      <c r="L226" s="28">
        <f t="shared" si="26"/>
        <v>0</v>
      </c>
      <c r="M226" s="29">
        <v>383</v>
      </c>
      <c r="N226" s="28">
        <f t="shared" si="27"/>
        <v>3</v>
      </c>
    </row>
    <row r="227" spans="1:14" x14ac:dyDescent="0.2">
      <c r="A227" s="27" t="s">
        <v>358</v>
      </c>
      <c r="B227" s="32">
        <f t="shared" si="21"/>
        <v>4</v>
      </c>
      <c r="C227" s="29" t="s">
        <v>43</v>
      </c>
      <c r="D227" s="28">
        <f t="shared" si="22"/>
        <v>0</v>
      </c>
      <c r="E227" s="29" t="s">
        <v>89</v>
      </c>
      <c r="F227" s="28">
        <f t="shared" si="23"/>
        <v>0</v>
      </c>
      <c r="G227" s="29" t="s">
        <v>86</v>
      </c>
      <c r="H227" s="28">
        <f t="shared" si="24"/>
        <v>0</v>
      </c>
      <c r="I227" s="29">
        <v>14</v>
      </c>
      <c r="J227" s="28">
        <f t="shared" si="25"/>
        <v>3</v>
      </c>
      <c r="K227" s="29" t="s">
        <v>35</v>
      </c>
      <c r="L227" s="28">
        <f t="shared" si="26"/>
        <v>0</v>
      </c>
      <c r="M227" s="29">
        <v>322</v>
      </c>
      <c r="N227" s="28">
        <f t="shared" si="27"/>
        <v>1</v>
      </c>
    </row>
    <row r="228" spans="1:14" x14ac:dyDescent="0.2">
      <c r="A228" s="27" t="s">
        <v>317</v>
      </c>
      <c r="B228" s="32">
        <f t="shared" si="21"/>
        <v>4</v>
      </c>
      <c r="C228" s="29" t="s">
        <v>111</v>
      </c>
      <c r="D228" s="28">
        <f t="shared" si="22"/>
        <v>0</v>
      </c>
      <c r="E228" s="29" t="s">
        <v>89</v>
      </c>
      <c r="F228" s="28">
        <f t="shared" si="23"/>
        <v>0</v>
      </c>
      <c r="G228" s="29" t="s">
        <v>115</v>
      </c>
      <c r="H228" s="28">
        <f t="shared" si="24"/>
        <v>0</v>
      </c>
      <c r="I228" s="29">
        <v>14</v>
      </c>
      <c r="J228" s="28">
        <f t="shared" si="25"/>
        <v>3</v>
      </c>
      <c r="K228" s="29" t="s">
        <v>35</v>
      </c>
      <c r="L228" s="28">
        <f t="shared" si="26"/>
        <v>0</v>
      </c>
      <c r="M228" s="29">
        <v>333</v>
      </c>
      <c r="N228" s="28">
        <f t="shared" si="27"/>
        <v>1</v>
      </c>
    </row>
    <row r="229" spans="1:14" x14ac:dyDescent="0.2">
      <c r="A229" s="27" t="s">
        <v>333</v>
      </c>
      <c r="B229" s="32">
        <f t="shared" si="21"/>
        <v>4</v>
      </c>
      <c r="C229" s="29" t="s">
        <v>86</v>
      </c>
      <c r="D229" s="28">
        <f t="shared" si="22"/>
        <v>0</v>
      </c>
      <c r="E229" s="29" t="s">
        <v>89</v>
      </c>
      <c r="F229" s="28">
        <f t="shared" si="23"/>
        <v>0</v>
      </c>
      <c r="G229" s="29" t="s">
        <v>56</v>
      </c>
      <c r="H229" s="28">
        <f t="shared" si="24"/>
        <v>0</v>
      </c>
      <c r="I229" s="29">
        <v>15</v>
      </c>
      <c r="J229" s="28">
        <f t="shared" si="25"/>
        <v>1</v>
      </c>
      <c r="K229" s="29" t="s">
        <v>38</v>
      </c>
      <c r="L229" s="28">
        <f t="shared" si="26"/>
        <v>0</v>
      </c>
      <c r="M229" s="29">
        <v>348</v>
      </c>
      <c r="N229" s="28">
        <f t="shared" si="27"/>
        <v>3</v>
      </c>
    </row>
    <row r="230" spans="1:14" x14ac:dyDescent="0.2">
      <c r="A230" s="27" t="s">
        <v>140</v>
      </c>
      <c r="B230" s="32">
        <f t="shared" si="21"/>
        <v>4</v>
      </c>
      <c r="C230" s="29" t="s">
        <v>43</v>
      </c>
      <c r="D230" s="28">
        <f t="shared" si="22"/>
        <v>0</v>
      </c>
      <c r="E230" s="29" t="s">
        <v>49</v>
      </c>
      <c r="F230" s="28">
        <f t="shared" si="23"/>
        <v>0</v>
      </c>
      <c r="G230" s="29" t="s">
        <v>86</v>
      </c>
      <c r="H230" s="28">
        <f t="shared" si="24"/>
        <v>0</v>
      </c>
      <c r="I230" s="29">
        <v>14</v>
      </c>
      <c r="J230" s="28">
        <f t="shared" si="25"/>
        <v>3</v>
      </c>
      <c r="K230" s="29" t="s">
        <v>35</v>
      </c>
      <c r="L230" s="28">
        <f t="shared" si="26"/>
        <v>0</v>
      </c>
      <c r="M230" s="29">
        <v>330</v>
      </c>
      <c r="N230" s="28">
        <f t="shared" si="27"/>
        <v>1</v>
      </c>
    </row>
    <row r="231" spans="1:14" x14ac:dyDescent="0.2">
      <c r="A231" s="27" t="s">
        <v>322</v>
      </c>
      <c r="B231" s="32">
        <f t="shared" si="21"/>
        <v>4</v>
      </c>
      <c r="C231" s="29" t="s">
        <v>43</v>
      </c>
      <c r="D231" s="28">
        <f t="shared" si="22"/>
        <v>0</v>
      </c>
      <c r="E231" s="29" t="s">
        <v>49</v>
      </c>
      <c r="F231" s="28">
        <f t="shared" si="23"/>
        <v>0</v>
      </c>
      <c r="G231" s="29" t="s">
        <v>56</v>
      </c>
      <c r="H231" s="28">
        <f t="shared" si="24"/>
        <v>0</v>
      </c>
      <c r="I231" s="29">
        <v>13</v>
      </c>
      <c r="J231" s="28">
        <f t="shared" si="25"/>
        <v>3</v>
      </c>
      <c r="K231" s="29" t="s">
        <v>35</v>
      </c>
      <c r="L231" s="28">
        <f t="shared" si="26"/>
        <v>0</v>
      </c>
      <c r="M231" s="29">
        <v>330</v>
      </c>
      <c r="N231" s="28">
        <f t="shared" si="27"/>
        <v>1</v>
      </c>
    </row>
    <row r="232" spans="1:14" x14ac:dyDescent="0.2">
      <c r="A232" s="27" t="s">
        <v>425</v>
      </c>
      <c r="B232" s="32">
        <f t="shared" si="21"/>
        <v>4</v>
      </c>
      <c r="C232" s="29" t="s">
        <v>115</v>
      </c>
      <c r="D232" s="28">
        <f t="shared" si="22"/>
        <v>0</v>
      </c>
      <c r="E232" s="29" t="s">
        <v>43</v>
      </c>
      <c r="F232" s="28">
        <f t="shared" si="23"/>
        <v>0</v>
      </c>
      <c r="G232" s="29" t="s">
        <v>111</v>
      </c>
      <c r="H232" s="28">
        <f t="shared" si="24"/>
        <v>0</v>
      </c>
      <c r="I232" s="29">
        <v>15</v>
      </c>
      <c r="J232" s="28">
        <f t="shared" si="25"/>
        <v>1</v>
      </c>
      <c r="K232" s="29" t="s">
        <v>38</v>
      </c>
      <c r="L232" s="28">
        <f t="shared" si="26"/>
        <v>0</v>
      </c>
      <c r="M232" s="29">
        <v>335</v>
      </c>
      <c r="N232" s="28">
        <f t="shared" si="27"/>
        <v>3</v>
      </c>
    </row>
    <row r="233" spans="1:14" x14ac:dyDescent="0.2">
      <c r="A233" s="27" t="s">
        <v>331</v>
      </c>
      <c r="B233" s="32">
        <f t="shared" si="21"/>
        <v>4</v>
      </c>
      <c r="C233" s="29" t="s">
        <v>89</v>
      </c>
      <c r="D233" s="28">
        <f t="shared" si="22"/>
        <v>0</v>
      </c>
      <c r="E233" s="29" t="s">
        <v>43</v>
      </c>
      <c r="F233" s="28">
        <f t="shared" si="23"/>
        <v>0</v>
      </c>
      <c r="G233" s="29" t="s">
        <v>86</v>
      </c>
      <c r="H233" s="28">
        <f t="shared" si="24"/>
        <v>0</v>
      </c>
      <c r="I233" s="29">
        <v>14</v>
      </c>
      <c r="J233" s="28">
        <f t="shared" si="25"/>
        <v>3</v>
      </c>
      <c r="K233" s="29" t="s">
        <v>35</v>
      </c>
      <c r="L233" s="28">
        <f t="shared" si="26"/>
        <v>0</v>
      </c>
      <c r="M233" s="29">
        <v>325</v>
      </c>
      <c r="N233" s="28">
        <f t="shared" si="27"/>
        <v>1</v>
      </c>
    </row>
    <row r="234" spans="1:14" x14ac:dyDescent="0.2">
      <c r="A234" s="27" t="s">
        <v>332</v>
      </c>
      <c r="B234" s="32">
        <f t="shared" si="21"/>
        <v>4</v>
      </c>
      <c r="C234" s="29" t="s">
        <v>43</v>
      </c>
      <c r="D234" s="28">
        <f t="shared" si="22"/>
        <v>0</v>
      </c>
      <c r="E234" s="29" t="s">
        <v>86</v>
      </c>
      <c r="F234" s="28">
        <f t="shared" si="23"/>
        <v>0</v>
      </c>
      <c r="G234" s="29" t="s">
        <v>49</v>
      </c>
      <c r="H234" s="28">
        <f t="shared" si="24"/>
        <v>0</v>
      </c>
      <c r="I234" s="29">
        <v>9</v>
      </c>
      <c r="J234" s="28">
        <f t="shared" si="25"/>
        <v>1</v>
      </c>
      <c r="K234" s="29" t="s">
        <v>37</v>
      </c>
      <c r="L234" s="28">
        <f t="shared" si="26"/>
        <v>3</v>
      </c>
      <c r="M234" s="29">
        <v>290</v>
      </c>
      <c r="N234" s="28">
        <f t="shared" si="27"/>
        <v>0</v>
      </c>
    </row>
    <row r="235" spans="1:14" x14ac:dyDescent="0.2">
      <c r="A235" s="27" t="s">
        <v>296</v>
      </c>
      <c r="B235" s="32">
        <f t="shared" si="21"/>
        <v>4</v>
      </c>
      <c r="C235" s="29" t="s">
        <v>43</v>
      </c>
      <c r="D235" s="28">
        <f t="shared" si="22"/>
        <v>0</v>
      </c>
      <c r="E235" s="29" t="s">
        <v>89</v>
      </c>
      <c r="F235" s="28">
        <f t="shared" si="23"/>
        <v>0</v>
      </c>
      <c r="G235" s="29" t="s">
        <v>86</v>
      </c>
      <c r="H235" s="28">
        <f t="shared" si="24"/>
        <v>0</v>
      </c>
      <c r="I235" s="29">
        <v>13</v>
      </c>
      <c r="J235" s="28">
        <f t="shared" si="25"/>
        <v>3</v>
      </c>
      <c r="K235" s="29" t="s">
        <v>35</v>
      </c>
      <c r="L235" s="28">
        <f t="shared" si="26"/>
        <v>0</v>
      </c>
      <c r="M235" s="29">
        <v>327</v>
      </c>
      <c r="N235" s="28">
        <f t="shared" si="27"/>
        <v>1</v>
      </c>
    </row>
    <row r="236" spans="1:14" x14ac:dyDescent="0.2">
      <c r="A236" s="27" t="s">
        <v>496</v>
      </c>
      <c r="B236" s="32">
        <f t="shared" si="21"/>
        <v>4</v>
      </c>
      <c r="C236" s="29" t="s">
        <v>86</v>
      </c>
      <c r="D236" s="28">
        <f t="shared" si="22"/>
        <v>0</v>
      </c>
      <c r="E236" s="29" t="s">
        <v>89</v>
      </c>
      <c r="F236" s="28">
        <f t="shared" si="23"/>
        <v>0</v>
      </c>
      <c r="G236" s="29" t="s">
        <v>49</v>
      </c>
      <c r="H236" s="28">
        <f t="shared" si="24"/>
        <v>0</v>
      </c>
      <c r="I236" s="29">
        <v>14</v>
      </c>
      <c r="J236" s="28">
        <f t="shared" si="25"/>
        <v>3</v>
      </c>
      <c r="K236" s="29" t="s">
        <v>38</v>
      </c>
      <c r="L236" s="28">
        <f t="shared" si="26"/>
        <v>0</v>
      </c>
      <c r="M236" s="29">
        <v>320</v>
      </c>
      <c r="N236" s="28">
        <f t="shared" si="27"/>
        <v>1</v>
      </c>
    </row>
    <row r="237" spans="1:14" x14ac:dyDescent="0.2">
      <c r="A237" s="27" t="s">
        <v>356</v>
      </c>
      <c r="B237" s="32">
        <f t="shared" si="21"/>
        <v>4</v>
      </c>
      <c r="C237" s="29" t="s">
        <v>43</v>
      </c>
      <c r="D237" s="28">
        <f t="shared" si="22"/>
        <v>0</v>
      </c>
      <c r="E237" s="29" t="s">
        <v>89</v>
      </c>
      <c r="F237" s="28">
        <f t="shared" si="23"/>
        <v>0</v>
      </c>
      <c r="G237" s="29" t="s">
        <v>86</v>
      </c>
      <c r="H237" s="28">
        <f t="shared" si="24"/>
        <v>0</v>
      </c>
      <c r="I237" s="29">
        <v>13</v>
      </c>
      <c r="J237" s="28">
        <f t="shared" si="25"/>
        <v>3</v>
      </c>
      <c r="K237" s="29" t="s">
        <v>35</v>
      </c>
      <c r="L237" s="28">
        <f t="shared" si="26"/>
        <v>0</v>
      </c>
      <c r="M237" s="29">
        <v>322</v>
      </c>
      <c r="N237" s="28">
        <f t="shared" si="27"/>
        <v>1</v>
      </c>
    </row>
    <row r="238" spans="1:14" x14ac:dyDescent="0.2">
      <c r="A238" s="27" t="s">
        <v>257</v>
      </c>
      <c r="B238" s="32">
        <f t="shared" si="21"/>
        <v>4</v>
      </c>
      <c r="C238" s="29" t="s">
        <v>43</v>
      </c>
      <c r="D238" s="28">
        <f t="shared" si="22"/>
        <v>0</v>
      </c>
      <c r="E238" s="29" t="s">
        <v>49</v>
      </c>
      <c r="F238" s="28">
        <f t="shared" si="23"/>
        <v>0</v>
      </c>
      <c r="G238" s="29" t="s">
        <v>56</v>
      </c>
      <c r="H238" s="28">
        <f t="shared" si="24"/>
        <v>0</v>
      </c>
      <c r="I238" s="29">
        <v>13</v>
      </c>
      <c r="J238" s="28">
        <f t="shared" si="25"/>
        <v>3</v>
      </c>
      <c r="K238" s="29" t="s">
        <v>35</v>
      </c>
      <c r="L238" s="28">
        <f t="shared" si="26"/>
        <v>0</v>
      </c>
      <c r="M238" s="29">
        <v>330</v>
      </c>
      <c r="N238" s="28">
        <f t="shared" si="27"/>
        <v>1</v>
      </c>
    </row>
    <row r="239" spans="1:14" x14ac:dyDescent="0.2">
      <c r="A239" s="27" t="s">
        <v>377</v>
      </c>
      <c r="B239" s="32">
        <f t="shared" si="21"/>
        <v>4</v>
      </c>
      <c r="C239" s="29" t="s">
        <v>43</v>
      </c>
      <c r="D239" s="28">
        <f t="shared" si="22"/>
        <v>0</v>
      </c>
      <c r="E239" s="29" t="s">
        <v>89</v>
      </c>
      <c r="F239" s="28">
        <f t="shared" si="23"/>
        <v>0</v>
      </c>
      <c r="G239" s="29" t="s">
        <v>86</v>
      </c>
      <c r="H239" s="28">
        <f t="shared" si="24"/>
        <v>0</v>
      </c>
      <c r="I239" s="29">
        <v>13</v>
      </c>
      <c r="J239" s="28">
        <f t="shared" si="25"/>
        <v>3</v>
      </c>
      <c r="K239" s="29" t="s">
        <v>35</v>
      </c>
      <c r="L239" s="28">
        <f t="shared" si="26"/>
        <v>0</v>
      </c>
      <c r="M239" s="29">
        <v>325</v>
      </c>
      <c r="N239" s="28">
        <f t="shared" si="27"/>
        <v>1</v>
      </c>
    </row>
    <row r="240" spans="1:14" x14ac:dyDescent="0.2">
      <c r="A240" s="27" t="s">
        <v>167</v>
      </c>
      <c r="B240" s="32">
        <f t="shared" si="21"/>
        <v>4</v>
      </c>
      <c r="C240" s="29" t="s">
        <v>89</v>
      </c>
      <c r="D240" s="28">
        <f t="shared" si="22"/>
        <v>0</v>
      </c>
      <c r="E240" s="29" t="s">
        <v>43</v>
      </c>
      <c r="F240" s="28">
        <f t="shared" si="23"/>
        <v>0</v>
      </c>
      <c r="G240" s="29" t="s">
        <v>86</v>
      </c>
      <c r="H240" s="28">
        <f t="shared" si="24"/>
        <v>0</v>
      </c>
      <c r="I240" s="29">
        <v>13</v>
      </c>
      <c r="J240" s="28">
        <f t="shared" si="25"/>
        <v>3</v>
      </c>
      <c r="K240" s="29" t="s">
        <v>35</v>
      </c>
      <c r="L240" s="28">
        <f t="shared" si="26"/>
        <v>0</v>
      </c>
      <c r="M240" s="29">
        <v>330</v>
      </c>
      <c r="N240" s="28">
        <f t="shared" si="27"/>
        <v>1</v>
      </c>
    </row>
    <row r="241" spans="1:14" x14ac:dyDescent="0.2">
      <c r="A241" s="27" t="s">
        <v>351</v>
      </c>
      <c r="B241" s="32">
        <f t="shared" si="21"/>
        <v>4</v>
      </c>
      <c r="C241" s="29" t="s">
        <v>43</v>
      </c>
      <c r="D241" s="28">
        <f t="shared" si="22"/>
        <v>0</v>
      </c>
      <c r="E241" s="29" t="s">
        <v>49</v>
      </c>
      <c r="F241" s="28">
        <f t="shared" si="23"/>
        <v>0</v>
      </c>
      <c r="G241" s="29" t="s">
        <v>86</v>
      </c>
      <c r="H241" s="28">
        <f t="shared" si="24"/>
        <v>0</v>
      </c>
      <c r="I241" s="29">
        <v>14</v>
      </c>
      <c r="J241" s="28">
        <f t="shared" si="25"/>
        <v>3</v>
      </c>
      <c r="K241" s="29" t="s">
        <v>35</v>
      </c>
      <c r="L241" s="28">
        <f t="shared" si="26"/>
        <v>0</v>
      </c>
      <c r="M241" s="29">
        <v>317</v>
      </c>
      <c r="N241" s="28">
        <f t="shared" si="27"/>
        <v>1</v>
      </c>
    </row>
    <row r="242" spans="1:14" x14ac:dyDescent="0.2">
      <c r="A242" s="27" t="s">
        <v>384</v>
      </c>
      <c r="B242" s="32">
        <f t="shared" si="21"/>
        <v>4</v>
      </c>
      <c r="C242" s="29" t="s">
        <v>43</v>
      </c>
      <c r="D242" s="28">
        <f t="shared" si="22"/>
        <v>0</v>
      </c>
      <c r="E242" s="29" t="s">
        <v>49</v>
      </c>
      <c r="F242" s="28">
        <f t="shared" si="23"/>
        <v>0</v>
      </c>
      <c r="G242" s="29" t="s">
        <v>89</v>
      </c>
      <c r="H242" s="28">
        <f t="shared" si="24"/>
        <v>0</v>
      </c>
      <c r="I242" s="29">
        <v>14</v>
      </c>
      <c r="J242" s="28">
        <f t="shared" si="25"/>
        <v>3</v>
      </c>
      <c r="K242" s="29" t="s">
        <v>35</v>
      </c>
      <c r="L242" s="28">
        <f t="shared" si="26"/>
        <v>0</v>
      </c>
      <c r="M242" s="29">
        <v>325</v>
      </c>
      <c r="N242" s="28">
        <f t="shared" si="27"/>
        <v>1</v>
      </c>
    </row>
    <row r="243" spans="1:14" x14ac:dyDescent="0.2">
      <c r="A243" s="27" t="s">
        <v>406</v>
      </c>
      <c r="B243" s="32">
        <f t="shared" si="21"/>
        <v>4</v>
      </c>
      <c r="C243" s="29" t="s">
        <v>43</v>
      </c>
      <c r="D243" s="28">
        <f t="shared" si="22"/>
        <v>0</v>
      </c>
      <c r="E243" s="29" t="s">
        <v>111</v>
      </c>
      <c r="F243" s="28">
        <f t="shared" si="23"/>
        <v>0</v>
      </c>
      <c r="G243" s="29" t="s">
        <v>86</v>
      </c>
      <c r="H243" s="28">
        <f t="shared" si="24"/>
        <v>0</v>
      </c>
      <c r="I243" s="29">
        <v>9</v>
      </c>
      <c r="J243" s="28">
        <f t="shared" si="25"/>
        <v>1</v>
      </c>
      <c r="K243" s="29" t="s">
        <v>35</v>
      </c>
      <c r="L243" s="28">
        <f t="shared" si="26"/>
        <v>0</v>
      </c>
      <c r="M243" s="29">
        <v>340</v>
      </c>
      <c r="N243" s="28">
        <f t="shared" si="27"/>
        <v>3</v>
      </c>
    </row>
    <row r="244" spans="1:14" x14ac:dyDescent="0.2">
      <c r="A244" s="27" t="s">
        <v>207</v>
      </c>
      <c r="B244" s="32">
        <f t="shared" si="21"/>
        <v>3</v>
      </c>
      <c r="C244" s="29" t="s">
        <v>43</v>
      </c>
      <c r="D244" s="28">
        <f t="shared" si="22"/>
        <v>0</v>
      </c>
      <c r="E244" s="29" t="s">
        <v>111</v>
      </c>
      <c r="F244" s="28">
        <f t="shared" si="23"/>
        <v>0</v>
      </c>
      <c r="G244" s="29" t="s">
        <v>86</v>
      </c>
      <c r="H244" s="28">
        <f t="shared" si="24"/>
        <v>0</v>
      </c>
      <c r="I244" s="29">
        <v>14</v>
      </c>
      <c r="J244" s="28">
        <f t="shared" si="25"/>
        <v>3</v>
      </c>
      <c r="K244" s="29" t="s">
        <v>35</v>
      </c>
      <c r="L244" s="28">
        <f t="shared" si="26"/>
        <v>0</v>
      </c>
      <c r="M244" s="29">
        <v>227</v>
      </c>
      <c r="N244" s="28">
        <f t="shared" si="27"/>
        <v>0</v>
      </c>
    </row>
    <row r="245" spans="1:14" x14ac:dyDescent="0.2">
      <c r="A245" s="27" t="s">
        <v>201</v>
      </c>
      <c r="B245" s="32">
        <f t="shared" si="21"/>
        <v>3</v>
      </c>
      <c r="C245" s="29" t="s">
        <v>115</v>
      </c>
      <c r="D245" s="28">
        <f t="shared" si="22"/>
        <v>0</v>
      </c>
      <c r="E245" s="29" t="s">
        <v>111</v>
      </c>
      <c r="F245" s="28">
        <f t="shared" si="23"/>
        <v>0</v>
      </c>
      <c r="G245" s="29" t="s">
        <v>86</v>
      </c>
      <c r="H245" s="28">
        <f t="shared" si="24"/>
        <v>0</v>
      </c>
      <c r="I245" s="29">
        <v>14</v>
      </c>
      <c r="J245" s="28">
        <f t="shared" si="25"/>
        <v>3</v>
      </c>
      <c r="K245" s="29" t="s">
        <v>38</v>
      </c>
      <c r="L245" s="28">
        <f t="shared" si="26"/>
        <v>0</v>
      </c>
      <c r="M245" s="29">
        <v>300</v>
      </c>
      <c r="N245" s="28">
        <f t="shared" si="27"/>
        <v>0</v>
      </c>
    </row>
    <row r="246" spans="1:14" x14ac:dyDescent="0.2">
      <c r="A246" s="27" t="s">
        <v>216</v>
      </c>
      <c r="B246" s="32">
        <f t="shared" si="21"/>
        <v>3</v>
      </c>
      <c r="C246" s="29" t="s">
        <v>43</v>
      </c>
      <c r="D246" s="28">
        <f t="shared" si="22"/>
        <v>0</v>
      </c>
      <c r="E246" s="29" t="s">
        <v>89</v>
      </c>
      <c r="F246" s="28">
        <f t="shared" si="23"/>
        <v>0</v>
      </c>
      <c r="G246" s="29" t="s">
        <v>56</v>
      </c>
      <c r="H246" s="28">
        <f t="shared" si="24"/>
        <v>0</v>
      </c>
      <c r="I246" s="29">
        <v>10</v>
      </c>
      <c r="J246" s="28">
        <f t="shared" si="25"/>
        <v>3</v>
      </c>
      <c r="K246" s="29" t="s">
        <v>35</v>
      </c>
      <c r="L246" s="28">
        <f t="shared" si="26"/>
        <v>0</v>
      </c>
      <c r="M246" s="29">
        <v>305</v>
      </c>
      <c r="N246" s="28">
        <f t="shared" si="27"/>
        <v>0</v>
      </c>
    </row>
    <row r="247" spans="1:14" x14ac:dyDescent="0.2">
      <c r="A247" s="27" t="s">
        <v>392</v>
      </c>
      <c r="B247" s="32">
        <f t="shared" si="21"/>
        <v>3</v>
      </c>
      <c r="C247" s="29" t="s">
        <v>89</v>
      </c>
      <c r="D247" s="28">
        <f t="shared" si="22"/>
        <v>0</v>
      </c>
      <c r="E247" s="29" t="s">
        <v>49</v>
      </c>
      <c r="F247" s="28">
        <f t="shared" si="23"/>
        <v>0</v>
      </c>
      <c r="G247" s="29" t="s">
        <v>115</v>
      </c>
      <c r="H247" s="28">
        <f t="shared" si="24"/>
        <v>0</v>
      </c>
      <c r="I247" s="29">
        <v>14</v>
      </c>
      <c r="J247" s="28">
        <f t="shared" si="25"/>
        <v>3</v>
      </c>
      <c r="K247" s="29" t="s">
        <v>35</v>
      </c>
      <c r="L247" s="28">
        <f t="shared" si="26"/>
        <v>0</v>
      </c>
      <c r="M247" s="29">
        <v>233</v>
      </c>
      <c r="N247" s="28">
        <f t="shared" si="27"/>
        <v>0</v>
      </c>
    </row>
    <row r="248" spans="1:14" x14ac:dyDescent="0.2">
      <c r="A248" s="27" t="s">
        <v>269</v>
      </c>
      <c r="B248" s="32">
        <f t="shared" si="21"/>
        <v>2</v>
      </c>
      <c r="C248" s="29" t="s">
        <v>86</v>
      </c>
      <c r="D248" s="28">
        <f t="shared" si="22"/>
        <v>0</v>
      </c>
      <c r="E248" s="29" t="s">
        <v>89</v>
      </c>
      <c r="F248" s="28">
        <f t="shared" si="23"/>
        <v>0</v>
      </c>
      <c r="G248" s="29" t="s">
        <v>56</v>
      </c>
      <c r="H248" s="28">
        <f t="shared" si="24"/>
        <v>0</v>
      </c>
      <c r="I248" s="29">
        <v>16</v>
      </c>
      <c r="J248" s="28">
        <f t="shared" si="25"/>
        <v>1</v>
      </c>
      <c r="K248" s="29" t="s">
        <v>38</v>
      </c>
      <c r="L248" s="28">
        <f t="shared" si="26"/>
        <v>0</v>
      </c>
      <c r="M248" s="29">
        <v>320</v>
      </c>
      <c r="N248" s="28">
        <f t="shared" si="27"/>
        <v>1</v>
      </c>
    </row>
    <row r="249" spans="1:14" x14ac:dyDescent="0.2">
      <c r="A249" s="27" t="s">
        <v>219</v>
      </c>
      <c r="B249" s="32">
        <f t="shared" si="21"/>
        <v>2</v>
      </c>
      <c r="C249" s="29" t="s">
        <v>43</v>
      </c>
      <c r="D249" s="28">
        <f t="shared" si="22"/>
        <v>0</v>
      </c>
      <c r="E249" s="29" t="s">
        <v>49</v>
      </c>
      <c r="F249" s="28">
        <f t="shared" si="23"/>
        <v>0</v>
      </c>
      <c r="G249" s="29" t="s">
        <v>89</v>
      </c>
      <c r="H249" s="28">
        <f t="shared" si="24"/>
        <v>0</v>
      </c>
      <c r="I249" s="29">
        <v>15</v>
      </c>
      <c r="J249" s="28">
        <f t="shared" si="25"/>
        <v>1</v>
      </c>
      <c r="K249" s="29" t="s">
        <v>35</v>
      </c>
      <c r="L249" s="28">
        <f t="shared" si="26"/>
        <v>0</v>
      </c>
      <c r="M249" s="29">
        <v>315</v>
      </c>
      <c r="N249" s="28">
        <f t="shared" si="27"/>
        <v>1</v>
      </c>
    </row>
    <row r="250" spans="1:14" x14ac:dyDescent="0.2">
      <c r="A250" s="27" t="s">
        <v>238</v>
      </c>
      <c r="B250" s="32">
        <f t="shared" si="21"/>
        <v>2</v>
      </c>
      <c r="C250" s="29" t="s">
        <v>43</v>
      </c>
      <c r="D250" s="28">
        <f t="shared" si="22"/>
        <v>0</v>
      </c>
      <c r="E250" s="29" t="s">
        <v>49</v>
      </c>
      <c r="F250" s="28">
        <f t="shared" si="23"/>
        <v>0</v>
      </c>
      <c r="G250" s="29" t="s">
        <v>56</v>
      </c>
      <c r="H250" s="28">
        <f t="shared" si="24"/>
        <v>0</v>
      </c>
      <c r="I250" s="29">
        <v>15</v>
      </c>
      <c r="J250" s="28">
        <f t="shared" si="25"/>
        <v>1</v>
      </c>
      <c r="K250" s="29" t="s">
        <v>35</v>
      </c>
      <c r="L250" s="28">
        <f t="shared" si="26"/>
        <v>0</v>
      </c>
      <c r="M250" s="29">
        <v>330</v>
      </c>
      <c r="N250" s="28">
        <f t="shared" si="27"/>
        <v>1</v>
      </c>
    </row>
    <row r="251" spans="1:14" x14ac:dyDescent="0.2">
      <c r="A251" s="27" t="s">
        <v>427</v>
      </c>
      <c r="B251" s="32">
        <f t="shared" si="21"/>
        <v>2</v>
      </c>
      <c r="C251" s="29" t="s">
        <v>43</v>
      </c>
      <c r="D251" s="28">
        <f t="shared" si="22"/>
        <v>0</v>
      </c>
      <c r="E251" s="29" t="s">
        <v>49</v>
      </c>
      <c r="F251" s="28">
        <f t="shared" si="23"/>
        <v>0</v>
      </c>
      <c r="G251" s="29" t="s">
        <v>115</v>
      </c>
      <c r="H251" s="28">
        <f t="shared" si="24"/>
        <v>0</v>
      </c>
      <c r="I251" s="29">
        <v>15</v>
      </c>
      <c r="J251" s="28">
        <f t="shared" si="25"/>
        <v>1</v>
      </c>
      <c r="K251" s="29" t="s">
        <v>35</v>
      </c>
      <c r="L251" s="28">
        <f t="shared" si="26"/>
        <v>0</v>
      </c>
      <c r="M251" s="29">
        <v>325</v>
      </c>
      <c r="N251" s="28">
        <f t="shared" si="27"/>
        <v>1</v>
      </c>
    </row>
    <row r="252" spans="1:14" x14ac:dyDescent="0.2">
      <c r="A252" s="27" t="s">
        <v>466</v>
      </c>
      <c r="B252" s="32">
        <f t="shared" si="21"/>
        <v>2</v>
      </c>
      <c r="C252" s="29" t="s">
        <v>43</v>
      </c>
      <c r="D252" s="28">
        <f t="shared" si="22"/>
        <v>0</v>
      </c>
      <c r="E252" s="29" t="s">
        <v>49</v>
      </c>
      <c r="F252" s="28">
        <f t="shared" si="23"/>
        <v>0</v>
      </c>
      <c r="G252" s="29" t="s">
        <v>56</v>
      </c>
      <c r="H252" s="28">
        <f t="shared" si="24"/>
        <v>0</v>
      </c>
      <c r="I252" s="29">
        <v>16</v>
      </c>
      <c r="J252" s="28">
        <f t="shared" si="25"/>
        <v>1</v>
      </c>
      <c r="K252" s="29" t="s">
        <v>35</v>
      </c>
      <c r="L252" s="28">
        <f t="shared" si="26"/>
        <v>0</v>
      </c>
      <c r="M252" s="29">
        <v>325</v>
      </c>
      <c r="N252" s="28">
        <f t="shared" si="27"/>
        <v>1</v>
      </c>
    </row>
    <row r="253" spans="1:14" x14ac:dyDescent="0.2">
      <c r="A253" s="27" t="s">
        <v>348</v>
      </c>
      <c r="B253" s="32">
        <f t="shared" si="21"/>
        <v>2</v>
      </c>
      <c r="C253" s="29" t="s">
        <v>43</v>
      </c>
      <c r="D253" s="28">
        <f t="shared" si="22"/>
        <v>0</v>
      </c>
      <c r="E253" s="29" t="s">
        <v>111</v>
      </c>
      <c r="F253" s="28">
        <f t="shared" si="23"/>
        <v>0</v>
      </c>
      <c r="G253" s="29" t="s">
        <v>86</v>
      </c>
      <c r="H253" s="28">
        <f t="shared" si="24"/>
        <v>0</v>
      </c>
      <c r="I253" s="29">
        <v>16</v>
      </c>
      <c r="J253" s="28">
        <f t="shared" si="25"/>
        <v>1</v>
      </c>
      <c r="K253" s="29" t="s">
        <v>35</v>
      </c>
      <c r="L253" s="28">
        <f t="shared" si="26"/>
        <v>0</v>
      </c>
      <c r="M253" s="29">
        <v>320</v>
      </c>
      <c r="N253" s="28">
        <f t="shared" si="27"/>
        <v>1</v>
      </c>
    </row>
    <row r="254" spans="1:14" x14ac:dyDescent="0.2">
      <c r="A254" s="27" t="s">
        <v>247</v>
      </c>
      <c r="B254" s="32">
        <f t="shared" si="21"/>
        <v>2</v>
      </c>
      <c r="C254" s="29" t="s">
        <v>43</v>
      </c>
      <c r="D254" s="28">
        <f t="shared" si="22"/>
        <v>0</v>
      </c>
      <c r="E254" s="29" t="s">
        <v>89</v>
      </c>
      <c r="F254" s="28">
        <f t="shared" si="23"/>
        <v>0</v>
      </c>
      <c r="G254" s="29" t="s">
        <v>86</v>
      </c>
      <c r="H254" s="28">
        <f t="shared" si="24"/>
        <v>0</v>
      </c>
      <c r="I254" s="29">
        <v>15</v>
      </c>
      <c r="J254" s="28">
        <f t="shared" si="25"/>
        <v>1</v>
      </c>
      <c r="K254" s="29" t="s">
        <v>35</v>
      </c>
      <c r="L254" s="28">
        <f t="shared" si="26"/>
        <v>0</v>
      </c>
      <c r="M254" s="29">
        <v>317</v>
      </c>
      <c r="N254" s="28">
        <f t="shared" si="27"/>
        <v>1</v>
      </c>
    </row>
    <row r="255" spans="1:14" x14ac:dyDescent="0.2">
      <c r="A255" s="27" t="s">
        <v>395</v>
      </c>
      <c r="B255" s="32">
        <f t="shared" si="21"/>
        <v>2</v>
      </c>
      <c r="C255" s="29" t="s">
        <v>111</v>
      </c>
      <c r="D255" s="28">
        <f t="shared" si="22"/>
        <v>0</v>
      </c>
      <c r="E255" s="29" t="s">
        <v>86</v>
      </c>
      <c r="F255" s="28">
        <f t="shared" si="23"/>
        <v>0</v>
      </c>
      <c r="G255" s="29" t="s">
        <v>89</v>
      </c>
      <c r="H255" s="28">
        <f t="shared" si="24"/>
        <v>0</v>
      </c>
      <c r="I255" s="29">
        <v>9</v>
      </c>
      <c r="J255" s="28">
        <f t="shared" si="25"/>
        <v>1</v>
      </c>
      <c r="K255" s="29" t="s">
        <v>38</v>
      </c>
      <c r="L255" s="28">
        <f t="shared" si="26"/>
        <v>0</v>
      </c>
      <c r="M255" s="29">
        <v>325</v>
      </c>
      <c r="N255" s="28">
        <f t="shared" si="27"/>
        <v>1</v>
      </c>
    </row>
    <row r="256" spans="1:14" x14ac:dyDescent="0.2">
      <c r="A256" s="27" t="s">
        <v>270</v>
      </c>
      <c r="B256" s="32">
        <f t="shared" si="21"/>
        <v>1</v>
      </c>
      <c r="C256" s="29" t="s">
        <v>86</v>
      </c>
      <c r="D256" s="28">
        <f t="shared" si="22"/>
        <v>0</v>
      </c>
      <c r="E256" s="29" t="s">
        <v>49</v>
      </c>
      <c r="F256" s="28">
        <f t="shared" si="23"/>
        <v>0</v>
      </c>
      <c r="G256" s="29" t="s">
        <v>89</v>
      </c>
      <c r="H256" s="28">
        <f t="shared" si="24"/>
        <v>0</v>
      </c>
      <c r="I256" s="29">
        <v>16</v>
      </c>
      <c r="J256" s="28">
        <f t="shared" si="25"/>
        <v>1</v>
      </c>
      <c r="K256" s="29" t="s">
        <v>38</v>
      </c>
      <c r="L256" s="28">
        <f t="shared" si="26"/>
        <v>0</v>
      </c>
      <c r="M256" s="29">
        <v>290</v>
      </c>
      <c r="N256" s="28">
        <f t="shared" si="27"/>
        <v>0</v>
      </c>
    </row>
    <row r="257" spans="1:14" x14ac:dyDescent="0.2">
      <c r="A257" s="27" t="s">
        <v>362</v>
      </c>
      <c r="B257" s="32">
        <f t="shared" si="21"/>
        <v>1</v>
      </c>
      <c r="C257" s="29" t="s">
        <v>43</v>
      </c>
      <c r="D257" s="28">
        <f t="shared" si="22"/>
        <v>0</v>
      </c>
      <c r="E257" s="29" t="s">
        <v>49</v>
      </c>
      <c r="F257" s="28">
        <f t="shared" si="23"/>
        <v>0</v>
      </c>
      <c r="G257" s="29" t="s">
        <v>56</v>
      </c>
      <c r="H257" s="28">
        <f t="shared" si="24"/>
        <v>0</v>
      </c>
      <c r="I257" s="29">
        <v>15</v>
      </c>
      <c r="J257" s="28">
        <f t="shared" si="25"/>
        <v>1</v>
      </c>
      <c r="K257" s="29" t="s">
        <v>35</v>
      </c>
      <c r="L257" s="28">
        <f t="shared" si="26"/>
        <v>0</v>
      </c>
      <c r="M257" s="29">
        <v>300</v>
      </c>
      <c r="N257" s="28">
        <f t="shared" si="27"/>
        <v>0</v>
      </c>
    </row>
    <row r="258" spans="1:14" x14ac:dyDescent="0.2">
      <c r="A258" s="27" t="s">
        <v>432</v>
      </c>
      <c r="B258" s="32">
        <f t="shared" si="21"/>
        <v>1</v>
      </c>
      <c r="C258" s="29" t="s">
        <v>56</v>
      </c>
      <c r="D258" s="28">
        <f t="shared" si="22"/>
        <v>0</v>
      </c>
      <c r="E258" s="29" t="s">
        <v>89</v>
      </c>
      <c r="F258" s="28">
        <f t="shared" si="23"/>
        <v>0</v>
      </c>
      <c r="G258" s="29" t="s">
        <v>86</v>
      </c>
      <c r="H258" s="28">
        <f t="shared" si="24"/>
        <v>0</v>
      </c>
      <c r="I258" s="29">
        <v>15</v>
      </c>
      <c r="J258" s="28">
        <f t="shared" si="25"/>
        <v>1</v>
      </c>
      <c r="K258" s="29" t="s">
        <v>35</v>
      </c>
      <c r="L258" s="28">
        <f t="shared" si="26"/>
        <v>0</v>
      </c>
      <c r="M258" s="29">
        <v>300</v>
      </c>
      <c r="N258" s="28">
        <f t="shared" si="27"/>
        <v>0</v>
      </c>
    </row>
    <row r="259" spans="1:14" x14ac:dyDescent="0.2">
      <c r="A259" s="27" t="s">
        <v>383</v>
      </c>
      <c r="B259" s="32">
        <f t="shared" si="21"/>
        <v>1</v>
      </c>
      <c r="C259" s="29" t="s">
        <v>43</v>
      </c>
      <c r="D259" s="28">
        <f t="shared" si="22"/>
        <v>0</v>
      </c>
      <c r="E259" s="29" t="s">
        <v>49</v>
      </c>
      <c r="F259" s="28">
        <f t="shared" si="23"/>
        <v>0</v>
      </c>
      <c r="G259" s="29" t="s">
        <v>56</v>
      </c>
      <c r="H259" s="28">
        <f t="shared" si="24"/>
        <v>0</v>
      </c>
      <c r="I259" s="29">
        <v>19</v>
      </c>
      <c r="J259" s="28">
        <f t="shared" si="25"/>
        <v>0</v>
      </c>
      <c r="K259" s="29" t="s">
        <v>35</v>
      </c>
      <c r="L259" s="28">
        <f t="shared" si="26"/>
        <v>0</v>
      </c>
      <c r="M259" s="29">
        <v>313</v>
      </c>
      <c r="N259" s="28">
        <f t="shared" si="27"/>
        <v>1</v>
      </c>
    </row>
    <row r="260" spans="1:14" x14ac:dyDescent="0.2">
      <c r="A260" s="27" t="s">
        <v>393</v>
      </c>
      <c r="B260" s="32">
        <f t="shared" si="21"/>
        <v>1</v>
      </c>
      <c r="C260" s="29" t="s">
        <v>43</v>
      </c>
      <c r="D260" s="28">
        <f t="shared" si="22"/>
        <v>0</v>
      </c>
      <c r="E260" s="29" t="s">
        <v>89</v>
      </c>
      <c r="F260" s="28">
        <f t="shared" si="23"/>
        <v>0</v>
      </c>
      <c r="G260" s="29" t="s">
        <v>111</v>
      </c>
      <c r="H260" s="28">
        <f t="shared" si="24"/>
        <v>0</v>
      </c>
      <c r="I260" s="29">
        <v>15</v>
      </c>
      <c r="J260" s="28">
        <f t="shared" si="25"/>
        <v>1</v>
      </c>
      <c r="K260" s="29" t="s">
        <v>35</v>
      </c>
      <c r="L260" s="28">
        <f t="shared" si="26"/>
        <v>0</v>
      </c>
      <c r="M260" s="29">
        <v>275</v>
      </c>
      <c r="N260" s="28">
        <f t="shared" si="27"/>
        <v>0</v>
      </c>
    </row>
    <row r="262" spans="1:14" x14ac:dyDescent="0.2">
      <c r="A262" s="46" t="s">
        <v>99</v>
      </c>
      <c r="B262" s="95">
        <f>AVERAGE(B5:B260)</f>
        <v>7.9453125</v>
      </c>
    </row>
  </sheetData>
  <sortState xmlns:xlrd2="http://schemas.microsoft.com/office/spreadsheetml/2017/richdata2" ref="B5:N260">
    <sortCondition descending="1" ref="B5:B260"/>
  </sortState>
  <phoneticPr fontId="5" type="noConversion"/>
  <hyperlinks>
    <hyperlink ref="A130" r:id="rId1" display="http://random.org/" xr:uid="{DBB73CF1-DEFE-4CAD-A1C3-DEFF4DA42DA4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6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6" customWidth="1"/>
    <col min="2" max="2" width="21.42578125" style="36" customWidth="1"/>
    <col min="3" max="3" width="17.85546875" style="36" customWidth="1"/>
    <col min="4" max="4" width="7.140625" style="28" customWidth="1"/>
    <col min="5" max="5" width="17.140625" style="36" customWidth="1"/>
    <col min="6" max="6" width="7.140625" style="28" customWidth="1"/>
    <col min="7" max="7" width="17.140625" style="36" customWidth="1"/>
    <col min="8" max="8" width="7.140625" style="28" customWidth="1"/>
    <col min="9" max="9" width="17.140625" style="36" customWidth="1"/>
    <col min="10" max="10" width="7.140625" style="28" customWidth="1"/>
    <col min="11" max="11" width="17.140625" style="36" customWidth="1"/>
    <col min="12" max="12" width="7.140625" style="28" customWidth="1"/>
    <col min="13" max="13" width="17.140625" style="36" customWidth="1"/>
    <col min="14" max="14" width="7.140625" style="28" customWidth="1"/>
    <col min="15" max="15" width="9.140625" style="3"/>
  </cols>
  <sheetData>
    <row r="1" spans="1:20" ht="15.75" x14ac:dyDescent="0.2">
      <c r="A1" s="44" t="s">
        <v>41</v>
      </c>
      <c r="B1" s="45" t="s">
        <v>45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20" x14ac:dyDescent="0.2">
      <c r="B2" s="32"/>
    </row>
    <row r="3" spans="1:20" x14ac:dyDescent="0.2">
      <c r="A3" s="60" t="s">
        <v>29</v>
      </c>
      <c r="B3" s="59"/>
      <c r="C3" s="39" t="s">
        <v>116</v>
      </c>
      <c r="D3" s="40">
        <v>5</v>
      </c>
      <c r="E3" s="39" t="s">
        <v>53</v>
      </c>
      <c r="F3" s="40">
        <v>5</v>
      </c>
      <c r="G3" s="39" t="s">
        <v>47</v>
      </c>
      <c r="H3" s="40">
        <v>5</v>
      </c>
      <c r="I3" s="39">
        <v>9</v>
      </c>
      <c r="J3" s="41" t="s">
        <v>30</v>
      </c>
      <c r="K3" s="39" t="s">
        <v>35</v>
      </c>
      <c r="L3" s="40">
        <v>3</v>
      </c>
      <c r="M3" s="39">
        <v>335</v>
      </c>
      <c r="N3" s="42" t="s">
        <v>31</v>
      </c>
    </row>
    <row r="4" spans="1:20" x14ac:dyDescent="0.2">
      <c r="B4" s="32"/>
    </row>
    <row r="5" spans="1:20" x14ac:dyDescent="0.2">
      <c r="A5" s="27" t="s">
        <v>436</v>
      </c>
      <c r="B5" s="32">
        <f t="shared" ref="B5:B68" si="0">D5+F5+H5+J5+L5+N5</f>
        <v>24</v>
      </c>
      <c r="C5" s="29" t="s">
        <v>116</v>
      </c>
      <c r="D5" s="28">
        <f t="shared" ref="D5:D68" si="1">IF(C5=C$3, 5,) + IF(AND(C5=E$3, E5=C$3), 2.5, 0)</f>
        <v>5</v>
      </c>
      <c r="E5" s="29" t="s">
        <v>53</v>
      </c>
      <c r="F5" s="28">
        <f t="shared" ref="F5:F68" si="2">IF(E5=E$3,5, 0) + IF(AND(E5=C$3, C5=E$3), 2.5, 0)</f>
        <v>5</v>
      </c>
      <c r="G5" s="29" t="s">
        <v>47</v>
      </c>
      <c r="H5" s="28">
        <f t="shared" ref="H5:H68" si="3">IF(G5=G$3, 5, 0)</f>
        <v>5</v>
      </c>
      <c r="I5" s="29">
        <v>12</v>
      </c>
      <c r="J5" s="28">
        <f t="shared" ref="J5:J68" si="4">IF(I5=I$3, 5, 0) + IF(AND(I5&gt;=(I$3-2), I5&lt;=(I$3+2), I5&lt;&gt;I$3), 3, 0) + IF(AND(I5&gt;=(I$3-5), I5&lt;(I$3-2)), 1, 0) + IF(AND(I5&gt;(I$3+2), I5&lt;=(I$3+5)), 1, 0)</f>
        <v>1</v>
      </c>
      <c r="K5" s="29" t="s">
        <v>35</v>
      </c>
      <c r="L5" s="28">
        <f t="shared" ref="L5:L68" si="5">IF(K5=K$3, 3, 0)</f>
        <v>3</v>
      </c>
      <c r="M5" s="29">
        <v>333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20" x14ac:dyDescent="0.2">
      <c r="A6" s="27" t="s">
        <v>434</v>
      </c>
      <c r="B6" s="32">
        <f t="shared" si="0"/>
        <v>21</v>
      </c>
      <c r="C6" s="29" t="s">
        <v>116</v>
      </c>
      <c r="D6" s="28">
        <f t="shared" si="1"/>
        <v>5</v>
      </c>
      <c r="E6" s="29" t="s">
        <v>53</v>
      </c>
      <c r="F6" s="28">
        <f t="shared" si="2"/>
        <v>5</v>
      </c>
      <c r="G6" s="29" t="s">
        <v>47</v>
      </c>
      <c r="H6" s="28">
        <f t="shared" si="3"/>
        <v>5</v>
      </c>
      <c r="I6" s="29">
        <v>8</v>
      </c>
      <c r="J6" s="28">
        <f t="shared" si="4"/>
        <v>3</v>
      </c>
      <c r="K6" s="29" t="s">
        <v>37</v>
      </c>
      <c r="L6" s="28">
        <f t="shared" si="5"/>
        <v>0</v>
      </c>
      <c r="M6" s="29">
        <v>320</v>
      </c>
      <c r="N6" s="28">
        <f t="shared" si="6"/>
        <v>3</v>
      </c>
      <c r="R6" s="11"/>
      <c r="T6" s="11"/>
    </row>
    <row r="7" spans="1:20" x14ac:dyDescent="0.2">
      <c r="A7" s="27" t="s">
        <v>151</v>
      </c>
      <c r="B7" s="32">
        <f t="shared" si="0"/>
        <v>21</v>
      </c>
      <c r="C7" s="29" t="s">
        <v>120</v>
      </c>
      <c r="D7" s="28">
        <f t="shared" si="1"/>
        <v>0</v>
      </c>
      <c r="E7" s="29" t="s">
        <v>53</v>
      </c>
      <c r="F7" s="28">
        <f t="shared" si="2"/>
        <v>5</v>
      </c>
      <c r="G7" s="29" t="s">
        <v>47</v>
      </c>
      <c r="H7" s="28">
        <f t="shared" si="3"/>
        <v>5</v>
      </c>
      <c r="I7" s="29">
        <v>10</v>
      </c>
      <c r="J7" s="28">
        <f t="shared" si="4"/>
        <v>3</v>
      </c>
      <c r="K7" s="29" t="s">
        <v>35</v>
      </c>
      <c r="L7" s="28">
        <f t="shared" si="5"/>
        <v>3</v>
      </c>
      <c r="M7" s="29">
        <v>341</v>
      </c>
      <c r="N7" s="28">
        <f t="shared" si="6"/>
        <v>5</v>
      </c>
    </row>
    <row r="8" spans="1:20" x14ac:dyDescent="0.2">
      <c r="A8" s="27" t="s">
        <v>284</v>
      </c>
      <c r="B8" s="32">
        <f t="shared" si="0"/>
        <v>20</v>
      </c>
      <c r="C8" s="29" t="s">
        <v>116</v>
      </c>
      <c r="D8" s="28">
        <f t="shared" si="1"/>
        <v>5</v>
      </c>
      <c r="E8" s="29" t="s">
        <v>53</v>
      </c>
      <c r="F8" s="28">
        <f t="shared" si="2"/>
        <v>5</v>
      </c>
      <c r="G8" s="29" t="s">
        <v>117</v>
      </c>
      <c r="H8" s="28">
        <f t="shared" si="3"/>
        <v>0</v>
      </c>
      <c r="I8" s="29">
        <v>9</v>
      </c>
      <c r="J8" s="28">
        <f t="shared" si="4"/>
        <v>5</v>
      </c>
      <c r="K8" s="29" t="s">
        <v>37</v>
      </c>
      <c r="L8" s="28">
        <f t="shared" si="5"/>
        <v>0</v>
      </c>
      <c r="M8" s="29">
        <v>325</v>
      </c>
      <c r="N8" s="28">
        <f t="shared" si="6"/>
        <v>5</v>
      </c>
    </row>
    <row r="9" spans="1:20" x14ac:dyDescent="0.2">
      <c r="A9" s="27" t="s">
        <v>295</v>
      </c>
      <c r="B9" s="32">
        <f t="shared" si="0"/>
        <v>19</v>
      </c>
      <c r="C9" s="29" t="s">
        <v>120</v>
      </c>
      <c r="D9" s="28">
        <f t="shared" si="1"/>
        <v>0</v>
      </c>
      <c r="E9" s="29" t="s">
        <v>53</v>
      </c>
      <c r="F9" s="28">
        <f t="shared" si="2"/>
        <v>5</v>
      </c>
      <c r="G9" s="29" t="s">
        <v>47</v>
      </c>
      <c r="H9" s="28">
        <f t="shared" si="3"/>
        <v>5</v>
      </c>
      <c r="I9" s="29">
        <v>14</v>
      </c>
      <c r="J9" s="28">
        <f t="shared" si="4"/>
        <v>1</v>
      </c>
      <c r="K9" s="29" t="s">
        <v>35</v>
      </c>
      <c r="L9" s="28">
        <f t="shared" si="5"/>
        <v>3</v>
      </c>
      <c r="M9" s="29">
        <v>334</v>
      </c>
      <c r="N9" s="28">
        <f t="shared" si="6"/>
        <v>5</v>
      </c>
      <c r="R9" s="11"/>
    </row>
    <row r="10" spans="1:20" x14ac:dyDescent="0.2">
      <c r="A10" s="27" t="s">
        <v>378</v>
      </c>
      <c r="B10" s="32">
        <f t="shared" si="0"/>
        <v>19</v>
      </c>
      <c r="C10" s="29" t="s">
        <v>112</v>
      </c>
      <c r="D10" s="28">
        <f t="shared" si="1"/>
        <v>0</v>
      </c>
      <c r="E10" s="29" t="s">
        <v>120</v>
      </c>
      <c r="F10" s="28">
        <f t="shared" si="2"/>
        <v>0</v>
      </c>
      <c r="G10" s="29" t="s">
        <v>47</v>
      </c>
      <c r="H10" s="28">
        <f t="shared" si="3"/>
        <v>5</v>
      </c>
      <c r="I10" s="29">
        <v>14</v>
      </c>
      <c r="J10" s="28">
        <f t="shared" si="4"/>
        <v>1</v>
      </c>
      <c r="K10" s="29" t="s">
        <v>35</v>
      </c>
      <c r="L10" s="28">
        <f t="shared" si="5"/>
        <v>3</v>
      </c>
      <c r="M10" s="29">
        <v>335</v>
      </c>
      <c r="N10" s="28">
        <f t="shared" si="6"/>
        <v>10</v>
      </c>
    </row>
    <row r="11" spans="1:20" x14ac:dyDescent="0.2">
      <c r="A11" s="27" t="s">
        <v>182</v>
      </c>
      <c r="B11" s="32">
        <f t="shared" si="0"/>
        <v>18</v>
      </c>
      <c r="C11" s="29" t="s">
        <v>112</v>
      </c>
      <c r="D11" s="28">
        <f t="shared" si="1"/>
        <v>0</v>
      </c>
      <c r="E11" s="29" t="s">
        <v>120</v>
      </c>
      <c r="F11" s="28">
        <f t="shared" si="2"/>
        <v>0</v>
      </c>
      <c r="G11" s="29" t="s">
        <v>47</v>
      </c>
      <c r="H11" s="28">
        <f t="shared" si="3"/>
        <v>5</v>
      </c>
      <c r="I11" s="29">
        <v>11</v>
      </c>
      <c r="J11" s="28">
        <f t="shared" si="4"/>
        <v>3</v>
      </c>
      <c r="K11" s="29" t="s">
        <v>37</v>
      </c>
      <c r="L11" s="28">
        <f t="shared" si="5"/>
        <v>0</v>
      </c>
      <c r="M11" s="29">
        <v>335</v>
      </c>
      <c r="N11" s="28">
        <f t="shared" si="6"/>
        <v>10</v>
      </c>
    </row>
    <row r="12" spans="1:20" x14ac:dyDescent="0.2">
      <c r="A12" s="27" t="s">
        <v>416</v>
      </c>
      <c r="B12" s="32">
        <f t="shared" si="0"/>
        <v>18</v>
      </c>
      <c r="C12" s="29" t="s">
        <v>116</v>
      </c>
      <c r="D12" s="28">
        <f t="shared" si="1"/>
        <v>5</v>
      </c>
      <c r="E12" s="29" t="s">
        <v>120</v>
      </c>
      <c r="F12" s="28">
        <f t="shared" si="2"/>
        <v>0</v>
      </c>
      <c r="G12" s="29" t="s">
        <v>47</v>
      </c>
      <c r="H12" s="28">
        <f t="shared" si="3"/>
        <v>5</v>
      </c>
      <c r="I12" s="29">
        <v>10</v>
      </c>
      <c r="J12" s="28">
        <f t="shared" si="4"/>
        <v>3</v>
      </c>
      <c r="K12" s="29" t="s">
        <v>37</v>
      </c>
      <c r="L12" s="28">
        <f t="shared" si="5"/>
        <v>0</v>
      </c>
      <c r="M12" s="29">
        <v>325</v>
      </c>
      <c r="N12" s="28">
        <f t="shared" si="6"/>
        <v>5</v>
      </c>
    </row>
    <row r="13" spans="1:20" x14ac:dyDescent="0.2">
      <c r="A13" s="27" t="s">
        <v>166</v>
      </c>
      <c r="B13" s="32">
        <f t="shared" si="0"/>
        <v>18</v>
      </c>
      <c r="C13" s="29" t="s">
        <v>116</v>
      </c>
      <c r="D13" s="28">
        <f t="shared" si="1"/>
        <v>5</v>
      </c>
      <c r="E13" s="29" t="s">
        <v>53</v>
      </c>
      <c r="F13" s="28">
        <f t="shared" si="2"/>
        <v>5</v>
      </c>
      <c r="G13" s="29" t="s">
        <v>47</v>
      </c>
      <c r="H13" s="28">
        <f t="shared" si="3"/>
        <v>5</v>
      </c>
      <c r="I13" s="29">
        <v>19</v>
      </c>
      <c r="J13" s="28">
        <f t="shared" si="4"/>
        <v>0</v>
      </c>
      <c r="K13" s="29" t="s">
        <v>38</v>
      </c>
      <c r="L13" s="28">
        <f t="shared" si="5"/>
        <v>0</v>
      </c>
      <c r="M13" s="29">
        <v>347</v>
      </c>
      <c r="N13" s="28">
        <f t="shared" si="6"/>
        <v>3</v>
      </c>
    </row>
    <row r="14" spans="1:20" x14ac:dyDescent="0.2">
      <c r="A14" s="27" t="s">
        <v>357</v>
      </c>
      <c r="B14" s="32">
        <f t="shared" si="0"/>
        <v>18</v>
      </c>
      <c r="C14" s="29" t="s">
        <v>120</v>
      </c>
      <c r="D14" s="28">
        <f t="shared" si="1"/>
        <v>0</v>
      </c>
      <c r="E14" s="29" t="s">
        <v>116</v>
      </c>
      <c r="F14" s="28">
        <f t="shared" si="2"/>
        <v>0</v>
      </c>
      <c r="G14" s="29" t="s">
        <v>47</v>
      </c>
      <c r="H14" s="28">
        <f t="shared" si="3"/>
        <v>5</v>
      </c>
      <c r="I14" s="29">
        <v>11</v>
      </c>
      <c r="J14" s="28">
        <f t="shared" si="4"/>
        <v>3</v>
      </c>
      <c r="K14" s="29" t="s">
        <v>37</v>
      </c>
      <c r="L14" s="28">
        <f t="shared" si="5"/>
        <v>0</v>
      </c>
      <c r="M14" s="29">
        <v>335</v>
      </c>
      <c r="N14" s="28">
        <f t="shared" si="6"/>
        <v>10</v>
      </c>
    </row>
    <row r="15" spans="1:20" x14ac:dyDescent="0.2">
      <c r="A15" s="27" t="s">
        <v>459</v>
      </c>
      <c r="B15" s="32">
        <f t="shared" si="0"/>
        <v>17</v>
      </c>
      <c r="C15" s="29" t="s">
        <v>120</v>
      </c>
      <c r="D15" s="28">
        <f t="shared" si="1"/>
        <v>0</v>
      </c>
      <c r="E15" s="29" t="s">
        <v>53</v>
      </c>
      <c r="F15" s="28">
        <f t="shared" si="2"/>
        <v>5</v>
      </c>
      <c r="G15" s="29" t="s">
        <v>47</v>
      </c>
      <c r="H15" s="28">
        <f t="shared" si="3"/>
        <v>5</v>
      </c>
      <c r="I15" s="29">
        <v>12</v>
      </c>
      <c r="J15" s="28">
        <f t="shared" si="4"/>
        <v>1</v>
      </c>
      <c r="K15" s="29" t="s">
        <v>35</v>
      </c>
      <c r="L15" s="28">
        <f t="shared" si="5"/>
        <v>3</v>
      </c>
      <c r="M15" s="29">
        <v>320</v>
      </c>
      <c r="N15" s="28">
        <f t="shared" si="6"/>
        <v>3</v>
      </c>
    </row>
    <row r="16" spans="1:20" x14ac:dyDescent="0.2">
      <c r="A16" s="27" t="s">
        <v>314</v>
      </c>
      <c r="B16" s="32">
        <f t="shared" si="0"/>
        <v>17</v>
      </c>
      <c r="C16" s="29" t="s">
        <v>120</v>
      </c>
      <c r="D16" s="28">
        <f t="shared" si="1"/>
        <v>0</v>
      </c>
      <c r="E16" s="29" t="s">
        <v>53</v>
      </c>
      <c r="F16" s="28">
        <f t="shared" si="2"/>
        <v>5</v>
      </c>
      <c r="G16" s="29" t="s">
        <v>47</v>
      </c>
      <c r="H16" s="28">
        <f t="shared" si="3"/>
        <v>5</v>
      </c>
      <c r="I16" s="29">
        <v>13</v>
      </c>
      <c r="J16" s="28">
        <f t="shared" si="4"/>
        <v>1</v>
      </c>
      <c r="K16" s="29" t="s">
        <v>35</v>
      </c>
      <c r="L16" s="28">
        <f t="shared" si="5"/>
        <v>3</v>
      </c>
      <c r="M16" s="29">
        <v>312</v>
      </c>
      <c r="N16" s="28">
        <f t="shared" si="6"/>
        <v>3</v>
      </c>
    </row>
    <row r="17" spans="1:16" x14ac:dyDescent="0.2">
      <c r="A17" s="27" t="s">
        <v>279</v>
      </c>
      <c r="B17" s="32">
        <f t="shared" si="0"/>
        <v>17</v>
      </c>
      <c r="C17" s="29" t="s">
        <v>120</v>
      </c>
      <c r="D17" s="28">
        <f t="shared" si="1"/>
        <v>0</v>
      </c>
      <c r="E17" s="29" t="s">
        <v>53</v>
      </c>
      <c r="F17" s="28">
        <f t="shared" si="2"/>
        <v>5</v>
      </c>
      <c r="G17" s="29" t="s">
        <v>47</v>
      </c>
      <c r="H17" s="28">
        <f t="shared" si="3"/>
        <v>5</v>
      </c>
      <c r="I17" s="29">
        <v>10</v>
      </c>
      <c r="J17" s="28">
        <f t="shared" si="4"/>
        <v>3</v>
      </c>
      <c r="K17" s="29" t="s">
        <v>35</v>
      </c>
      <c r="L17" s="28">
        <f t="shared" si="5"/>
        <v>3</v>
      </c>
      <c r="M17" s="29">
        <v>300</v>
      </c>
      <c r="N17" s="28">
        <f t="shared" si="6"/>
        <v>1</v>
      </c>
    </row>
    <row r="18" spans="1:16" x14ac:dyDescent="0.2">
      <c r="A18" s="27" t="s">
        <v>176</v>
      </c>
      <c r="B18" s="32">
        <f t="shared" si="0"/>
        <v>16</v>
      </c>
      <c r="C18" s="29" t="s">
        <v>116</v>
      </c>
      <c r="D18" s="28">
        <f t="shared" si="1"/>
        <v>5</v>
      </c>
      <c r="E18" s="29" t="s">
        <v>120</v>
      </c>
      <c r="F18" s="28">
        <f t="shared" si="2"/>
        <v>0</v>
      </c>
      <c r="G18" s="29" t="s">
        <v>47</v>
      </c>
      <c r="H18" s="28">
        <f t="shared" si="3"/>
        <v>5</v>
      </c>
      <c r="I18" s="29">
        <v>12</v>
      </c>
      <c r="J18" s="28">
        <f t="shared" si="4"/>
        <v>1</v>
      </c>
      <c r="K18" s="29" t="s">
        <v>37</v>
      </c>
      <c r="L18" s="28">
        <f t="shared" si="5"/>
        <v>0</v>
      </c>
      <c r="M18" s="29">
        <v>330</v>
      </c>
      <c r="N18" s="28">
        <f t="shared" si="6"/>
        <v>5</v>
      </c>
    </row>
    <row r="19" spans="1:16" x14ac:dyDescent="0.2">
      <c r="A19" s="27" t="s">
        <v>282</v>
      </c>
      <c r="B19" s="32">
        <f t="shared" si="0"/>
        <v>16</v>
      </c>
      <c r="C19" s="29" t="s">
        <v>120</v>
      </c>
      <c r="D19" s="28">
        <f t="shared" si="1"/>
        <v>0</v>
      </c>
      <c r="E19" s="29" t="s">
        <v>53</v>
      </c>
      <c r="F19" s="28">
        <f t="shared" si="2"/>
        <v>5</v>
      </c>
      <c r="G19" s="29" t="s">
        <v>47</v>
      </c>
      <c r="H19" s="28">
        <f t="shared" si="3"/>
        <v>5</v>
      </c>
      <c r="I19" s="29">
        <v>13</v>
      </c>
      <c r="J19" s="28">
        <f t="shared" si="4"/>
        <v>1</v>
      </c>
      <c r="K19" s="29" t="s">
        <v>38</v>
      </c>
      <c r="L19" s="28">
        <f t="shared" si="5"/>
        <v>0</v>
      </c>
      <c r="M19" s="29">
        <v>340</v>
      </c>
      <c r="N19" s="28">
        <f t="shared" si="6"/>
        <v>5</v>
      </c>
      <c r="P19" s="11"/>
    </row>
    <row r="20" spans="1:16" x14ac:dyDescent="0.2">
      <c r="A20" s="27" t="s">
        <v>281</v>
      </c>
      <c r="B20" s="32">
        <f t="shared" si="0"/>
        <v>16</v>
      </c>
      <c r="C20" s="29" t="s">
        <v>120</v>
      </c>
      <c r="D20" s="28">
        <f t="shared" si="1"/>
        <v>0</v>
      </c>
      <c r="E20" s="29" t="s">
        <v>53</v>
      </c>
      <c r="F20" s="28">
        <f t="shared" si="2"/>
        <v>5</v>
      </c>
      <c r="G20" s="29" t="s">
        <v>47</v>
      </c>
      <c r="H20" s="28">
        <f t="shared" si="3"/>
        <v>5</v>
      </c>
      <c r="I20" s="29">
        <v>15</v>
      </c>
      <c r="J20" s="28">
        <f t="shared" si="4"/>
        <v>0</v>
      </c>
      <c r="K20" s="29" t="s">
        <v>35</v>
      </c>
      <c r="L20" s="28">
        <f t="shared" si="5"/>
        <v>3</v>
      </c>
      <c r="M20" s="29">
        <v>320</v>
      </c>
      <c r="N20" s="28">
        <f t="shared" si="6"/>
        <v>3</v>
      </c>
    </row>
    <row r="21" spans="1:16" x14ac:dyDescent="0.2">
      <c r="A21" s="27" t="s">
        <v>322</v>
      </c>
      <c r="B21" s="32">
        <f t="shared" si="0"/>
        <v>16</v>
      </c>
      <c r="C21" s="29" t="s">
        <v>53</v>
      </c>
      <c r="D21" s="28">
        <f t="shared" si="1"/>
        <v>0</v>
      </c>
      <c r="E21" s="29" t="s">
        <v>112</v>
      </c>
      <c r="F21" s="28">
        <f t="shared" si="2"/>
        <v>0</v>
      </c>
      <c r="G21" s="29" t="s">
        <v>47</v>
      </c>
      <c r="H21" s="28">
        <f t="shared" si="3"/>
        <v>5</v>
      </c>
      <c r="I21" s="29">
        <v>10</v>
      </c>
      <c r="J21" s="28">
        <f t="shared" si="4"/>
        <v>3</v>
      </c>
      <c r="K21" s="29" t="s">
        <v>35</v>
      </c>
      <c r="L21" s="28">
        <f t="shared" si="5"/>
        <v>3</v>
      </c>
      <c r="M21" s="29">
        <v>330</v>
      </c>
      <c r="N21" s="28">
        <f t="shared" si="6"/>
        <v>5</v>
      </c>
    </row>
    <row r="22" spans="1:16" x14ac:dyDescent="0.2">
      <c r="A22" s="27" t="s">
        <v>323</v>
      </c>
      <c r="B22" s="32">
        <f t="shared" si="0"/>
        <v>16</v>
      </c>
      <c r="C22" s="29" t="s">
        <v>120</v>
      </c>
      <c r="D22" s="28">
        <f t="shared" si="1"/>
        <v>0</v>
      </c>
      <c r="E22" s="29" t="s">
        <v>116</v>
      </c>
      <c r="F22" s="28">
        <f t="shared" si="2"/>
        <v>0</v>
      </c>
      <c r="G22" s="29" t="s">
        <v>47</v>
      </c>
      <c r="H22" s="28">
        <f t="shared" si="3"/>
        <v>5</v>
      </c>
      <c r="I22" s="29">
        <v>14</v>
      </c>
      <c r="J22" s="28">
        <f t="shared" si="4"/>
        <v>1</v>
      </c>
      <c r="K22" s="29" t="s">
        <v>37</v>
      </c>
      <c r="L22" s="28">
        <f t="shared" si="5"/>
        <v>0</v>
      </c>
      <c r="M22" s="29">
        <v>335</v>
      </c>
      <c r="N22" s="28">
        <f t="shared" si="6"/>
        <v>10</v>
      </c>
    </row>
    <row r="23" spans="1:16" x14ac:dyDescent="0.2">
      <c r="A23" s="27" t="s">
        <v>276</v>
      </c>
      <c r="B23" s="32">
        <f t="shared" si="0"/>
        <v>16</v>
      </c>
      <c r="C23" s="29" t="s">
        <v>116</v>
      </c>
      <c r="D23" s="28">
        <f t="shared" si="1"/>
        <v>5</v>
      </c>
      <c r="E23" s="29" t="s">
        <v>120</v>
      </c>
      <c r="F23" s="28">
        <f t="shared" si="2"/>
        <v>0</v>
      </c>
      <c r="G23" s="29" t="s">
        <v>47</v>
      </c>
      <c r="H23" s="28">
        <f t="shared" si="3"/>
        <v>5</v>
      </c>
      <c r="I23" s="29">
        <v>11</v>
      </c>
      <c r="J23" s="28">
        <f t="shared" si="4"/>
        <v>3</v>
      </c>
      <c r="K23" s="29" t="s">
        <v>37</v>
      </c>
      <c r="L23" s="28">
        <f t="shared" si="5"/>
        <v>0</v>
      </c>
      <c r="M23" s="29">
        <v>320</v>
      </c>
      <c r="N23" s="28">
        <f t="shared" si="6"/>
        <v>3</v>
      </c>
    </row>
    <row r="24" spans="1:16" x14ac:dyDescent="0.2">
      <c r="A24" s="27" t="s">
        <v>143</v>
      </c>
      <c r="B24" s="32">
        <f t="shared" si="0"/>
        <v>16</v>
      </c>
      <c r="C24" s="29" t="s">
        <v>120</v>
      </c>
      <c r="D24" s="28">
        <f t="shared" si="1"/>
        <v>0</v>
      </c>
      <c r="E24" s="29" t="s">
        <v>112</v>
      </c>
      <c r="F24" s="28">
        <f t="shared" si="2"/>
        <v>0</v>
      </c>
      <c r="G24" s="29" t="s">
        <v>47</v>
      </c>
      <c r="H24" s="28">
        <f t="shared" si="3"/>
        <v>5</v>
      </c>
      <c r="I24" s="29">
        <v>10</v>
      </c>
      <c r="J24" s="28">
        <f t="shared" si="4"/>
        <v>3</v>
      </c>
      <c r="K24" s="29" t="s">
        <v>35</v>
      </c>
      <c r="L24" s="28">
        <f t="shared" si="5"/>
        <v>3</v>
      </c>
      <c r="M24" s="29">
        <v>339</v>
      </c>
      <c r="N24" s="28">
        <f t="shared" si="6"/>
        <v>5</v>
      </c>
    </row>
    <row r="25" spans="1:16" x14ac:dyDescent="0.2">
      <c r="A25" s="27" t="s">
        <v>469</v>
      </c>
      <c r="B25" s="32">
        <f t="shared" si="0"/>
        <v>16</v>
      </c>
      <c r="C25" s="29" t="s">
        <v>116</v>
      </c>
      <c r="D25" s="28">
        <f t="shared" si="1"/>
        <v>5</v>
      </c>
      <c r="E25" s="29" t="s">
        <v>120</v>
      </c>
      <c r="F25" s="28">
        <f t="shared" si="2"/>
        <v>0</v>
      </c>
      <c r="G25" s="29" t="s">
        <v>47</v>
      </c>
      <c r="H25" s="28">
        <f t="shared" si="3"/>
        <v>5</v>
      </c>
      <c r="I25" s="29">
        <v>12</v>
      </c>
      <c r="J25" s="28">
        <f t="shared" si="4"/>
        <v>1</v>
      </c>
      <c r="K25" s="29" t="s">
        <v>37</v>
      </c>
      <c r="L25" s="28">
        <f t="shared" si="5"/>
        <v>0</v>
      </c>
      <c r="M25" s="29">
        <v>336</v>
      </c>
      <c r="N25" s="28">
        <f t="shared" si="6"/>
        <v>5</v>
      </c>
    </row>
    <row r="26" spans="1:16" x14ac:dyDescent="0.2">
      <c r="A26" s="27" t="s">
        <v>136</v>
      </c>
      <c r="B26" s="32">
        <f t="shared" si="0"/>
        <v>16</v>
      </c>
      <c r="C26" s="29" t="s">
        <v>116</v>
      </c>
      <c r="D26" s="28">
        <f t="shared" si="1"/>
        <v>5</v>
      </c>
      <c r="E26" s="29" t="s">
        <v>117</v>
      </c>
      <c r="F26" s="28">
        <f t="shared" si="2"/>
        <v>0</v>
      </c>
      <c r="G26" s="29" t="s">
        <v>47</v>
      </c>
      <c r="H26" s="28">
        <f t="shared" si="3"/>
        <v>5</v>
      </c>
      <c r="I26" s="29">
        <v>13</v>
      </c>
      <c r="J26" s="28">
        <f t="shared" si="4"/>
        <v>1</v>
      </c>
      <c r="K26" s="29" t="s">
        <v>37</v>
      </c>
      <c r="L26" s="28">
        <f t="shared" si="5"/>
        <v>0</v>
      </c>
      <c r="M26" s="29">
        <v>327</v>
      </c>
      <c r="N26" s="28">
        <f t="shared" si="6"/>
        <v>5</v>
      </c>
    </row>
    <row r="27" spans="1:16" x14ac:dyDescent="0.2">
      <c r="A27" s="27" t="s">
        <v>423</v>
      </c>
      <c r="B27" s="32">
        <f t="shared" si="0"/>
        <v>16</v>
      </c>
      <c r="C27" s="29" t="s">
        <v>120</v>
      </c>
      <c r="D27" s="28">
        <f t="shared" si="1"/>
        <v>0</v>
      </c>
      <c r="E27" s="29" t="s">
        <v>116</v>
      </c>
      <c r="F27" s="28">
        <f t="shared" si="2"/>
        <v>0</v>
      </c>
      <c r="G27" s="29" t="s">
        <v>47</v>
      </c>
      <c r="H27" s="28">
        <f t="shared" si="3"/>
        <v>5</v>
      </c>
      <c r="I27" s="29">
        <v>12</v>
      </c>
      <c r="J27" s="28">
        <f t="shared" si="4"/>
        <v>1</v>
      </c>
      <c r="K27" s="29" t="s">
        <v>37</v>
      </c>
      <c r="L27" s="28">
        <f t="shared" si="5"/>
        <v>0</v>
      </c>
      <c r="M27" s="29">
        <v>335</v>
      </c>
      <c r="N27" s="28">
        <f t="shared" si="6"/>
        <v>10</v>
      </c>
    </row>
    <row r="28" spans="1:16" x14ac:dyDescent="0.2">
      <c r="A28" s="27" t="s">
        <v>254</v>
      </c>
      <c r="B28" s="32">
        <f t="shared" si="0"/>
        <v>15</v>
      </c>
      <c r="C28" s="29" t="s">
        <v>120</v>
      </c>
      <c r="D28" s="28">
        <f t="shared" si="1"/>
        <v>0</v>
      </c>
      <c r="E28" s="29" t="s">
        <v>112</v>
      </c>
      <c r="F28" s="28">
        <f t="shared" si="2"/>
        <v>0</v>
      </c>
      <c r="G28" s="29" t="s">
        <v>47</v>
      </c>
      <c r="H28" s="28">
        <f t="shared" si="3"/>
        <v>5</v>
      </c>
      <c r="I28" s="29">
        <v>9</v>
      </c>
      <c r="J28" s="28">
        <f t="shared" si="4"/>
        <v>5</v>
      </c>
      <c r="K28" s="29" t="s">
        <v>37</v>
      </c>
      <c r="L28" s="28">
        <f t="shared" si="5"/>
        <v>0</v>
      </c>
      <c r="M28" s="29">
        <v>341</v>
      </c>
      <c r="N28" s="28">
        <f t="shared" si="6"/>
        <v>5</v>
      </c>
    </row>
    <row r="29" spans="1:16" x14ac:dyDescent="0.2">
      <c r="A29" s="27" t="s">
        <v>200</v>
      </c>
      <c r="B29" s="32">
        <f t="shared" si="0"/>
        <v>15</v>
      </c>
      <c r="C29" s="29" t="s">
        <v>120</v>
      </c>
      <c r="D29" s="28">
        <f t="shared" si="1"/>
        <v>0</v>
      </c>
      <c r="E29" s="29" t="s">
        <v>112</v>
      </c>
      <c r="F29" s="28">
        <f t="shared" si="2"/>
        <v>0</v>
      </c>
      <c r="G29" s="29" t="s">
        <v>47</v>
      </c>
      <c r="H29" s="28">
        <f t="shared" si="3"/>
        <v>5</v>
      </c>
      <c r="I29" s="29">
        <v>9</v>
      </c>
      <c r="J29" s="28">
        <f t="shared" si="4"/>
        <v>5</v>
      </c>
      <c r="K29" s="29" t="s">
        <v>37</v>
      </c>
      <c r="L29" s="28">
        <f t="shared" si="5"/>
        <v>0</v>
      </c>
      <c r="M29" s="29">
        <v>340</v>
      </c>
      <c r="N29" s="28">
        <f t="shared" si="6"/>
        <v>5</v>
      </c>
    </row>
    <row r="30" spans="1:16" x14ac:dyDescent="0.2">
      <c r="A30" s="27" t="s">
        <v>329</v>
      </c>
      <c r="B30" s="32">
        <f t="shared" si="0"/>
        <v>15</v>
      </c>
      <c r="C30" s="29" t="s">
        <v>117</v>
      </c>
      <c r="D30" s="28">
        <f t="shared" si="1"/>
        <v>0</v>
      </c>
      <c r="E30" s="29" t="s">
        <v>116</v>
      </c>
      <c r="F30" s="28">
        <f t="shared" si="2"/>
        <v>0</v>
      </c>
      <c r="G30" s="29" t="s">
        <v>47</v>
      </c>
      <c r="H30" s="28">
        <f t="shared" si="3"/>
        <v>5</v>
      </c>
      <c r="I30" s="29">
        <v>9</v>
      </c>
      <c r="J30" s="28">
        <f t="shared" si="4"/>
        <v>5</v>
      </c>
      <c r="K30" s="29" t="s">
        <v>37</v>
      </c>
      <c r="L30" s="28">
        <f t="shared" si="5"/>
        <v>0</v>
      </c>
      <c r="M30" s="29">
        <v>325</v>
      </c>
      <c r="N30" s="28">
        <f t="shared" si="6"/>
        <v>5</v>
      </c>
    </row>
    <row r="31" spans="1:16" x14ac:dyDescent="0.2">
      <c r="A31" s="27" t="s">
        <v>478</v>
      </c>
      <c r="B31" s="32">
        <f t="shared" si="0"/>
        <v>15</v>
      </c>
      <c r="C31" s="29" t="s">
        <v>116</v>
      </c>
      <c r="D31" s="28">
        <f t="shared" si="1"/>
        <v>5</v>
      </c>
      <c r="E31" s="29" t="s">
        <v>120</v>
      </c>
      <c r="F31" s="28">
        <f t="shared" si="2"/>
        <v>0</v>
      </c>
      <c r="G31" s="29" t="s">
        <v>47</v>
      </c>
      <c r="H31" s="28">
        <f t="shared" si="3"/>
        <v>5</v>
      </c>
      <c r="I31" s="29">
        <v>16</v>
      </c>
      <c r="J31" s="28">
        <f t="shared" si="4"/>
        <v>0</v>
      </c>
      <c r="K31" s="29" t="s">
        <v>37</v>
      </c>
      <c r="L31" s="28">
        <f t="shared" si="5"/>
        <v>0</v>
      </c>
      <c r="M31" s="29">
        <v>325</v>
      </c>
      <c r="N31" s="28">
        <f t="shared" si="6"/>
        <v>5</v>
      </c>
    </row>
    <row r="32" spans="1:16" x14ac:dyDescent="0.2">
      <c r="A32" s="27" t="s">
        <v>308</v>
      </c>
      <c r="B32" s="32">
        <f t="shared" si="0"/>
        <v>14</v>
      </c>
      <c r="C32" s="29" t="s">
        <v>120</v>
      </c>
      <c r="D32" s="28">
        <f t="shared" si="1"/>
        <v>0</v>
      </c>
      <c r="E32" s="29" t="s">
        <v>112</v>
      </c>
      <c r="F32" s="28">
        <f t="shared" si="2"/>
        <v>0</v>
      </c>
      <c r="G32" s="29" t="s">
        <v>47</v>
      </c>
      <c r="H32" s="28">
        <f t="shared" si="3"/>
        <v>5</v>
      </c>
      <c r="I32" s="29">
        <v>12</v>
      </c>
      <c r="J32" s="28">
        <f t="shared" si="4"/>
        <v>1</v>
      </c>
      <c r="K32" s="29" t="s">
        <v>35</v>
      </c>
      <c r="L32" s="28">
        <f t="shared" si="5"/>
        <v>3</v>
      </c>
      <c r="M32" s="29">
        <v>337</v>
      </c>
      <c r="N32" s="28">
        <f t="shared" si="6"/>
        <v>5</v>
      </c>
    </row>
    <row r="33" spans="1:14" x14ac:dyDescent="0.2">
      <c r="A33" s="27" t="s">
        <v>196</v>
      </c>
      <c r="B33" s="32">
        <f t="shared" si="0"/>
        <v>14</v>
      </c>
      <c r="C33" s="29" t="s">
        <v>120</v>
      </c>
      <c r="D33" s="28">
        <f t="shared" si="1"/>
        <v>0</v>
      </c>
      <c r="E33" s="29" t="s">
        <v>53</v>
      </c>
      <c r="F33" s="28">
        <f t="shared" si="2"/>
        <v>5</v>
      </c>
      <c r="G33" s="29" t="s">
        <v>112</v>
      </c>
      <c r="H33" s="28">
        <f t="shared" si="3"/>
        <v>0</v>
      </c>
      <c r="I33" s="29">
        <v>10</v>
      </c>
      <c r="J33" s="28">
        <f t="shared" si="4"/>
        <v>3</v>
      </c>
      <c r="K33" s="29" t="s">
        <v>35</v>
      </c>
      <c r="L33" s="28">
        <f t="shared" si="5"/>
        <v>3</v>
      </c>
      <c r="M33" s="29">
        <v>312</v>
      </c>
      <c r="N33" s="28">
        <f t="shared" si="6"/>
        <v>3</v>
      </c>
    </row>
    <row r="34" spans="1:14" x14ac:dyDescent="0.2">
      <c r="A34" s="27" t="s">
        <v>209</v>
      </c>
      <c r="B34" s="32">
        <f t="shared" si="0"/>
        <v>14</v>
      </c>
      <c r="C34" s="29" t="s">
        <v>116</v>
      </c>
      <c r="D34" s="28">
        <f t="shared" si="1"/>
        <v>5</v>
      </c>
      <c r="E34" s="29" t="s">
        <v>112</v>
      </c>
      <c r="F34" s="28">
        <f t="shared" si="2"/>
        <v>0</v>
      </c>
      <c r="G34" s="29" t="s">
        <v>117</v>
      </c>
      <c r="H34" s="28">
        <f t="shared" si="3"/>
        <v>0</v>
      </c>
      <c r="I34" s="29">
        <v>10</v>
      </c>
      <c r="J34" s="28">
        <f t="shared" si="4"/>
        <v>3</v>
      </c>
      <c r="K34" s="29" t="s">
        <v>35</v>
      </c>
      <c r="L34" s="28">
        <f t="shared" si="5"/>
        <v>3</v>
      </c>
      <c r="M34" s="29">
        <v>310</v>
      </c>
      <c r="N34" s="28">
        <f t="shared" si="6"/>
        <v>3</v>
      </c>
    </row>
    <row r="35" spans="1:14" x14ac:dyDescent="0.2">
      <c r="A35" s="27" t="s">
        <v>244</v>
      </c>
      <c r="B35" s="32">
        <f t="shared" si="0"/>
        <v>14</v>
      </c>
      <c r="C35" s="29" t="s">
        <v>120</v>
      </c>
      <c r="D35" s="28">
        <f t="shared" si="1"/>
        <v>0</v>
      </c>
      <c r="E35" s="29" t="s">
        <v>112</v>
      </c>
      <c r="F35" s="28">
        <f t="shared" si="2"/>
        <v>0</v>
      </c>
      <c r="G35" s="29" t="s">
        <v>47</v>
      </c>
      <c r="H35" s="28">
        <f t="shared" si="3"/>
        <v>5</v>
      </c>
      <c r="I35" s="29">
        <v>12</v>
      </c>
      <c r="J35" s="28">
        <f t="shared" si="4"/>
        <v>1</v>
      </c>
      <c r="K35" s="29" t="s">
        <v>35</v>
      </c>
      <c r="L35" s="28">
        <f t="shared" si="5"/>
        <v>3</v>
      </c>
      <c r="M35" s="29">
        <v>337</v>
      </c>
      <c r="N35" s="28">
        <f t="shared" si="6"/>
        <v>5</v>
      </c>
    </row>
    <row r="36" spans="1:14" x14ac:dyDescent="0.2">
      <c r="A36" s="27" t="s">
        <v>215</v>
      </c>
      <c r="B36" s="32">
        <f t="shared" si="0"/>
        <v>14</v>
      </c>
      <c r="C36" s="29" t="s">
        <v>120</v>
      </c>
      <c r="D36" s="28">
        <f t="shared" si="1"/>
        <v>0</v>
      </c>
      <c r="E36" s="29" t="s">
        <v>116</v>
      </c>
      <c r="F36" s="28">
        <f t="shared" si="2"/>
        <v>0</v>
      </c>
      <c r="G36" s="29" t="s">
        <v>47</v>
      </c>
      <c r="H36" s="28">
        <f t="shared" si="3"/>
        <v>5</v>
      </c>
      <c r="I36" s="29">
        <v>10</v>
      </c>
      <c r="J36" s="28">
        <f t="shared" si="4"/>
        <v>3</v>
      </c>
      <c r="K36" s="29" t="s">
        <v>35</v>
      </c>
      <c r="L36" s="28">
        <f t="shared" si="5"/>
        <v>3</v>
      </c>
      <c r="M36" s="29">
        <v>311</v>
      </c>
      <c r="N36" s="28">
        <f t="shared" si="6"/>
        <v>3</v>
      </c>
    </row>
    <row r="37" spans="1:14" x14ac:dyDescent="0.2">
      <c r="A37" s="27" t="s">
        <v>458</v>
      </c>
      <c r="B37" s="32">
        <f t="shared" si="0"/>
        <v>14</v>
      </c>
      <c r="C37" s="29" t="s">
        <v>120</v>
      </c>
      <c r="D37" s="28">
        <f t="shared" si="1"/>
        <v>0</v>
      </c>
      <c r="E37" s="29" t="s">
        <v>112</v>
      </c>
      <c r="F37" s="28">
        <f t="shared" si="2"/>
        <v>0</v>
      </c>
      <c r="G37" s="29" t="s">
        <v>47</v>
      </c>
      <c r="H37" s="28">
        <f t="shared" si="3"/>
        <v>5</v>
      </c>
      <c r="I37" s="29">
        <v>8</v>
      </c>
      <c r="J37" s="28">
        <f t="shared" si="4"/>
        <v>3</v>
      </c>
      <c r="K37" s="29" t="s">
        <v>35</v>
      </c>
      <c r="L37" s="28">
        <f t="shared" si="5"/>
        <v>3</v>
      </c>
      <c r="M37" s="29">
        <v>310</v>
      </c>
      <c r="N37" s="28">
        <f t="shared" si="6"/>
        <v>3</v>
      </c>
    </row>
    <row r="38" spans="1:14" x14ac:dyDescent="0.2">
      <c r="A38" s="27" t="s">
        <v>333</v>
      </c>
      <c r="B38" s="32">
        <f t="shared" si="0"/>
        <v>14</v>
      </c>
      <c r="C38" s="29" t="s">
        <v>120</v>
      </c>
      <c r="D38" s="28">
        <f t="shared" si="1"/>
        <v>0</v>
      </c>
      <c r="E38" s="29" t="s">
        <v>116</v>
      </c>
      <c r="F38" s="28">
        <f t="shared" si="2"/>
        <v>0</v>
      </c>
      <c r="G38" s="29" t="s">
        <v>47</v>
      </c>
      <c r="H38" s="28">
        <f t="shared" si="3"/>
        <v>5</v>
      </c>
      <c r="I38" s="29">
        <v>13</v>
      </c>
      <c r="J38" s="28">
        <f t="shared" si="4"/>
        <v>1</v>
      </c>
      <c r="K38" s="29" t="s">
        <v>35</v>
      </c>
      <c r="L38" s="28">
        <f t="shared" si="5"/>
        <v>3</v>
      </c>
      <c r="M38" s="29">
        <v>333</v>
      </c>
      <c r="N38" s="28">
        <f t="shared" si="6"/>
        <v>5</v>
      </c>
    </row>
    <row r="39" spans="1:14" x14ac:dyDescent="0.2">
      <c r="A39" s="27" t="s">
        <v>433</v>
      </c>
      <c r="B39" s="32">
        <f t="shared" si="0"/>
        <v>14</v>
      </c>
      <c r="C39" s="29" t="s">
        <v>120</v>
      </c>
      <c r="D39" s="28">
        <f t="shared" si="1"/>
        <v>0</v>
      </c>
      <c r="E39" s="29" t="s">
        <v>112</v>
      </c>
      <c r="F39" s="28">
        <f t="shared" si="2"/>
        <v>0</v>
      </c>
      <c r="G39" s="29" t="s">
        <v>47</v>
      </c>
      <c r="H39" s="28">
        <f t="shared" si="3"/>
        <v>5</v>
      </c>
      <c r="I39" s="29">
        <v>12</v>
      </c>
      <c r="J39" s="28">
        <f t="shared" si="4"/>
        <v>1</v>
      </c>
      <c r="K39" s="29" t="s">
        <v>35</v>
      </c>
      <c r="L39" s="28">
        <f t="shared" si="5"/>
        <v>3</v>
      </c>
      <c r="M39" s="29">
        <v>340</v>
      </c>
      <c r="N39" s="28">
        <f t="shared" si="6"/>
        <v>5</v>
      </c>
    </row>
    <row r="40" spans="1:14" x14ac:dyDescent="0.2">
      <c r="A40" s="27" t="s">
        <v>438</v>
      </c>
      <c r="B40" s="32">
        <f t="shared" si="0"/>
        <v>14</v>
      </c>
      <c r="C40" s="29" t="s">
        <v>53</v>
      </c>
      <c r="D40" s="28">
        <f t="shared" si="1"/>
        <v>2.5</v>
      </c>
      <c r="E40" s="29" t="s">
        <v>116</v>
      </c>
      <c r="F40" s="28">
        <f t="shared" si="2"/>
        <v>2.5</v>
      </c>
      <c r="G40" s="29" t="s">
        <v>47</v>
      </c>
      <c r="H40" s="28">
        <f t="shared" si="3"/>
        <v>5</v>
      </c>
      <c r="I40" s="29">
        <v>14</v>
      </c>
      <c r="J40" s="28">
        <f t="shared" si="4"/>
        <v>1</v>
      </c>
      <c r="K40" s="29" t="s">
        <v>35</v>
      </c>
      <c r="L40" s="28">
        <f t="shared" si="5"/>
        <v>3</v>
      </c>
      <c r="M40" s="29">
        <v>275</v>
      </c>
      <c r="N40" s="28">
        <f t="shared" si="6"/>
        <v>0</v>
      </c>
    </row>
    <row r="41" spans="1:14" x14ac:dyDescent="0.2">
      <c r="A41" s="27" t="s">
        <v>246</v>
      </c>
      <c r="B41" s="32">
        <f t="shared" si="0"/>
        <v>14</v>
      </c>
      <c r="C41" s="29" t="s">
        <v>116</v>
      </c>
      <c r="D41" s="28">
        <f t="shared" si="1"/>
        <v>5</v>
      </c>
      <c r="E41" s="29" t="s">
        <v>120</v>
      </c>
      <c r="F41" s="28">
        <f t="shared" si="2"/>
        <v>0</v>
      </c>
      <c r="G41" s="29" t="s">
        <v>47</v>
      </c>
      <c r="H41" s="28">
        <f t="shared" si="3"/>
        <v>5</v>
      </c>
      <c r="I41" s="29">
        <v>14</v>
      </c>
      <c r="J41" s="28">
        <f t="shared" si="4"/>
        <v>1</v>
      </c>
      <c r="K41" s="29" t="s">
        <v>37</v>
      </c>
      <c r="L41" s="28">
        <f t="shared" si="5"/>
        <v>0</v>
      </c>
      <c r="M41" s="29">
        <v>324</v>
      </c>
      <c r="N41" s="28">
        <f t="shared" si="6"/>
        <v>3</v>
      </c>
    </row>
    <row r="42" spans="1:14" x14ac:dyDescent="0.2">
      <c r="A42" s="27" t="s">
        <v>470</v>
      </c>
      <c r="B42" s="32">
        <f t="shared" si="0"/>
        <v>14</v>
      </c>
      <c r="C42" s="29" t="s">
        <v>116</v>
      </c>
      <c r="D42" s="28">
        <f t="shared" si="1"/>
        <v>5</v>
      </c>
      <c r="E42" s="29" t="s">
        <v>120</v>
      </c>
      <c r="F42" s="28">
        <f t="shared" si="2"/>
        <v>0</v>
      </c>
      <c r="G42" s="29" t="s">
        <v>47</v>
      </c>
      <c r="H42" s="28">
        <f t="shared" si="3"/>
        <v>5</v>
      </c>
      <c r="I42" s="29">
        <v>16</v>
      </c>
      <c r="J42" s="28">
        <f t="shared" si="4"/>
        <v>0</v>
      </c>
      <c r="K42" s="29" t="s">
        <v>35</v>
      </c>
      <c r="L42" s="28">
        <f t="shared" si="5"/>
        <v>3</v>
      </c>
      <c r="M42" s="29">
        <v>291</v>
      </c>
      <c r="N42" s="28">
        <f t="shared" si="6"/>
        <v>1</v>
      </c>
    </row>
    <row r="43" spans="1:14" x14ac:dyDescent="0.2">
      <c r="A43" s="27" t="s">
        <v>167</v>
      </c>
      <c r="B43" s="32">
        <f t="shared" si="0"/>
        <v>14</v>
      </c>
      <c r="C43" s="29" t="s">
        <v>120</v>
      </c>
      <c r="D43" s="28">
        <f t="shared" si="1"/>
        <v>0</v>
      </c>
      <c r="E43" s="29" t="s">
        <v>116</v>
      </c>
      <c r="F43" s="28">
        <f t="shared" si="2"/>
        <v>0</v>
      </c>
      <c r="G43" s="29" t="s">
        <v>117</v>
      </c>
      <c r="H43" s="28">
        <f t="shared" si="3"/>
        <v>0</v>
      </c>
      <c r="I43" s="29">
        <v>14</v>
      </c>
      <c r="J43" s="28">
        <f t="shared" si="4"/>
        <v>1</v>
      </c>
      <c r="K43" s="29" t="s">
        <v>35</v>
      </c>
      <c r="L43" s="28">
        <f t="shared" si="5"/>
        <v>3</v>
      </c>
      <c r="M43" s="29">
        <v>335</v>
      </c>
      <c r="N43" s="28">
        <f t="shared" si="6"/>
        <v>10</v>
      </c>
    </row>
    <row r="44" spans="1:14" x14ac:dyDescent="0.2">
      <c r="A44" s="27" t="s">
        <v>361</v>
      </c>
      <c r="B44" s="32">
        <f t="shared" si="0"/>
        <v>14</v>
      </c>
      <c r="C44" s="29" t="s">
        <v>120</v>
      </c>
      <c r="D44" s="28">
        <f t="shared" si="1"/>
        <v>0</v>
      </c>
      <c r="E44" s="29" t="s">
        <v>112</v>
      </c>
      <c r="F44" s="28">
        <f t="shared" si="2"/>
        <v>0</v>
      </c>
      <c r="G44" s="29" t="s">
        <v>47</v>
      </c>
      <c r="H44" s="28">
        <f t="shared" si="3"/>
        <v>5</v>
      </c>
      <c r="I44" s="29">
        <v>12</v>
      </c>
      <c r="J44" s="28">
        <f t="shared" si="4"/>
        <v>1</v>
      </c>
      <c r="K44" s="29" t="s">
        <v>35</v>
      </c>
      <c r="L44" s="28">
        <f t="shared" si="5"/>
        <v>3</v>
      </c>
      <c r="M44" s="29">
        <v>332</v>
      </c>
      <c r="N44" s="28">
        <f t="shared" si="6"/>
        <v>5</v>
      </c>
    </row>
    <row r="45" spans="1:14" x14ac:dyDescent="0.2">
      <c r="A45" s="27" t="s">
        <v>348</v>
      </c>
      <c r="B45" s="32">
        <f t="shared" si="0"/>
        <v>14</v>
      </c>
      <c r="C45" s="29" t="s">
        <v>120</v>
      </c>
      <c r="D45" s="28">
        <f t="shared" si="1"/>
        <v>0</v>
      </c>
      <c r="E45" s="29" t="s">
        <v>112</v>
      </c>
      <c r="F45" s="28">
        <f t="shared" si="2"/>
        <v>0</v>
      </c>
      <c r="G45" s="29" t="s">
        <v>47</v>
      </c>
      <c r="H45" s="28">
        <f t="shared" si="3"/>
        <v>5</v>
      </c>
      <c r="I45" s="29">
        <v>13</v>
      </c>
      <c r="J45" s="28">
        <f t="shared" si="4"/>
        <v>1</v>
      </c>
      <c r="K45" s="29" t="s">
        <v>35</v>
      </c>
      <c r="L45" s="28">
        <f t="shared" si="5"/>
        <v>3</v>
      </c>
      <c r="M45" s="29">
        <v>325</v>
      </c>
      <c r="N45" s="28">
        <f t="shared" si="6"/>
        <v>5</v>
      </c>
    </row>
    <row r="46" spans="1:14" x14ac:dyDescent="0.2">
      <c r="A46" s="27" t="s">
        <v>474</v>
      </c>
      <c r="B46" s="32">
        <f t="shared" si="0"/>
        <v>14</v>
      </c>
      <c r="C46" s="29" t="s">
        <v>120</v>
      </c>
      <c r="D46" s="28">
        <f t="shared" si="1"/>
        <v>0</v>
      </c>
      <c r="E46" s="29" t="s">
        <v>112</v>
      </c>
      <c r="F46" s="28">
        <f t="shared" si="2"/>
        <v>0</v>
      </c>
      <c r="G46" s="29" t="s">
        <v>47</v>
      </c>
      <c r="H46" s="28">
        <f t="shared" si="3"/>
        <v>5</v>
      </c>
      <c r="I46" s="29">
        <v>11</v>
      </c>
      <c r="J46" s="28">
        <f t="shared" si="4"/>
        <v>3</v>
      </c>
      <c r="K46" s="29" t="s">
        <v>35</v>
      </c>
      <c r="L46" s="28">
        <f t="shared" si="5"/>
        <v>3</v>
      </c>
      <c r="M46" s="29">
        <v>323</v>
      </c>
      <c r="N46" s="28">
        <f t="shared" si="6"/>
        <v>3</v>
      </c>
    </row>
    <row r="47" spans="1:14" x14ac:dyDescent="0.2">
      <c r="A47" s="27" t="s">
        <v>437</v>
      </c>
      <c r="B47" s="32">
        <f t="shared" si="0"/>
        <v>14</v>
      </c>
      <c r="C47" s="29" t="s">
        <v>120</v>
      </c>
      <c r="D47" s="28">
        <f t="shared" si="1"/>
        <v>0</v>
      </c>
      <c r="E47" s="29" t="s">
        <v>116</v>
      </c>
      <c r="F47" s="28">
        <f t="shared" si="2"/>
        <v>0</v>
      </c>
      <c r="G47" s="29" t="s">
        <v>47</v>
      </c>
      <c r="H47" s="28">
        <f t="shared" si="3"/>
        <v>5</v>
      </c>
      <c r="I47" s="29">
        <v>12</v>
      </c>
      <c r="J47" s="28">
        <f t="shared" si="4"/>
        <v>1</v>
      </c>
      <c r="K47" s="29" t="s">
        <v>35</v>
      </c>
      <c r="L47" s="28">
        <f t="shared" si="5"/>
        <v>3</v>
      </c>
      <c r="M47" s="29">
        <v>325</v>
      </c>
      <c r="N47" s="28">
        <f t="shared" si="6"/>
        <v>5</v>
      </c>
    </row>
    <row r="48" spans="1:14" x14ac:dyDescent="0.2">
      <c r="A48" s="27" t="s">
        <v>476</v>
      </c>
      <c r="B48" s="32">
        <f t="shared" si="0"/>
        <v>14</v>
      </c>
      <c r="C48" s="29" t="s">
        <v>120</v>
      </c>
      <c r="D48" s="28">
        <f t="shared" si="1"/>
        <v>0</v>
      </c>
      <c r="E48" s="29" t="s">
        <v>112</v>
      </c>
      <c r="F48" s="28">
        <f t="shared" si="2"/>
        <v>0</v>
      </c>
      <c r="G48" s="29" t="s">
        <v>47</v>
      </c>
      <c r="H48" s="28">
        <f t="shared" si="3"/>
        <v>5</v>
      </c>
      <c r="I48" s="29">
        <v>12</v>
      </c>
      <c r="J48" s="28">
        <f t="shared" si="4"/>
        <v>1</v>
      </c>
      <c r="K48" s="29" t="s">
        <v>35</v>
      </c>
      <c r="L48" s="28">
        <f t="shared" si="5"/>
        <v>3</v>
      </c>
      <c r="M48" s="29">
        <v>330</v>
      </c>
      <c r="N48" s="28">
        <f t="shared" si="6"/>
        <v>5</v>
      </c>
    </row>
    <row r="49" spans="1:14" x14ac:dyDescent="0.2">
      <c r="A49" s="27" t="s">
        <v>178</v>
      </c>
      <c r="B49" s="32">
        <f t="shared" si="0"/>
        <v>13</v>
      </c>
      <c r="C49" s="29" t="s">
        <v>116</v>
      </c>
      <c r="D49" s="28">
        <f t="shared" si="1"/>
        <v>5</v>
      </c>
      <c r="E49" s="29" t="s">
        <v>120</v>
      </c>
      <c r="F49" s="28">
        <f t="shared" si="2"/>
        <v>0</v>
      </c>
      <c r="G49" s="29" t="s">
        <v>117</v>
      </c>
      <c r="H49" s="28">
        <f t="shared" si="3"/>
        <v>0</v>
      </c>
      <c r="I49" s="29">
        <v>10</v>
      </c>
      <c r="J49" s="28">
        <f t="shared" si="4"/>
        <v>3</v>
      </c>
      <c r="K49" s="29" t="s">
        <v>37</v>
      </c>
      <c r="L49" s="28">
        <f t="shared" si="5"/>
        <v>0</v>
      </c>
      <c r="M49" s="29">
        <v>325</v>
      </c>
      <c r="N49" s="28">
        <f t="shared" si="6"/>
        <v>5</v>
      </c>
    </row>
    <row r="50" spans="1:14" x14ac:dyDescent="0.2">
      <c r="A50" s="27" t="s">
        <v>186</v>
      </c>
      <c r="B50" s="32">
        <f t="shared" si="0"/>
        <v>13</v>
      </c>
      <c r="C50" s="29" t="s">
        <v>117</v>
      </c>
      <c r="D50" s="28">
        <f t="shared" si="1"/>
        <v>0</v>
      </c>
      <c r="E50" s="29" t="s">
        <v>116</v>
      </c>
      <c r="F50" s="28">
        <f t="shared" si="2"/>
        <v>0</v>
      </c>
      <c r="G50" s="29" t="s">
        <v>47</v>
      </c>
      <c r="H50" s="28">
        <f t="shared" si="3"/>
        <v>5</v>
      </c>
      <c r="I50" s="29">
        <v>8</v>
      </c>
      <c r="J50" s="28">
        <f t="shared" si="4"/>
        <v>3</v>
      </c>
      <c r="K50" s="29" t="s">
        <v>37</v>
      </c>
      <c r="L50" s="28">
        <f t="shared" si="5"/>
        <v>0</v>
      </c>
      <c r="M50" s="29">
        <v>340</v>
      </c>
      <c r="N50" s="28">
        <f t="shared" si="6"/>
        <v>5</v>
      </c>
    </row>
    <row r="51" spans="1:14" x14ac:dyDescent="0.2">
      <c r="A51" s="27" t="s">
        <v>169</v>
      </c>
      <c r="B51" s="32">
        <f t="shared" si="0"/>
        <v>13</v>
      </c>
      <c r="C51" s="29" t="s">
        <v>120</v>
      </c>
      <c r="D51" s="28">
        <f t="shared" si="1"/>
        <v>0</v>
      </c>
      <c r="E51" s="29" t="s">
        <v>112</v>
      </c>
      <c r="F51" s="28">
        <f t="shared" si="2"/>
        <v>0</v>
      </c>
      <c r="G51" s="29" t="s">
        <v>117</v>
      </c>
      <c r="H51" s="28">
        <f t="shared" si="3"/>
        <v>0</v>
      </c>
      <c r="I51" s="29">
        <v>11</v>
      </c>
      <c r="J51" s="28">
        <f t="shared" si="4"/>
        <v>3</v>
      </c>
      <c r="K51" s="29" t="s">
        <v>37</v>
      </c>
      <c r="L51" s="28">
        <f t="shared" si="5"/>
        <v>0</v>
      </c>
      <c r="M51" s="29">
        <v>335</v>
      </c>
      <c r="N51" s="28">
        <f t="shared" si="6"/>
        <v>10</v>
      </c>
    </row>
    <row r="52" spans="1:14" x14ac:dyDescent="0.2">
      <c r="A52" s="27" t="s">
        <v>274</v>
      </c>
      <c r="B52" s="32">
        <f t="shared" si="0"/>
        <v>13</v>
      </c>
      <c r="C52" s="29" t="s">
        <v>120</v>
      </c>
      <c r="D52" s="28">
        <f t="shared" si="1"/>
        <v>0</v>
      </c>
      <c r="E52" s="29" t="s">
        <v>112</v>
      </c>
      <c r="F52" s="28">
        <f t="shared" si="2"/>
        <v>0</v>
      </c>
      <c r="G52" s="29" t="s">
        <v>47</v>
      </c>
      <c r="H52" s="28">
        <f t="shared" si="3"/>
        <v>5</v>
      </c>
      <c r="I52" s="29">
        <v>11</v>
      </c>
      <c r="J52" s="28">
        <f t="shared" si="4"/>
        <v>3</v>
      </c>
      <c r="K52" s="29" t="s">
        <v>37</v>
      </c>
      <c r="L52" s="28">
        <f t="shared" si="5"/>
        <v>0</v>
      </c>
      <c r="M52" s="29">
        <v>345</v>
      </c>
      <c r="N52" s="28">
        <f t="shared" si="6"/>
        <v>5</v>
      </c>
    </row>
    <row r="53" spans="1:14" x14ac:dyDescent="0.2">
      <c r="A53" s="27" t="s">
        <v>289</v>
      </c>
      <c r="B53" s="32">
        <f t="shared" si="0"/>
        <v>13</v>
      </c>
      <c r="C53" s="29" t="s">
        <v>120</v>
      </c>
      <c r="D53" s="28">
        <f t="shared" si="1"/>
        <v>0</v>
      </c>
      <c r="E53" s="29" t="s">
        <v>116</v>
      </c>
      <c r="F53" s="28">
        <f t="shared" si="2"/>
        <v>0</v>
      </c>
      <c r="G53" s="29" t="s">
        <v>53</v>
      </c>
      <c r="H53" s="28">
        <f t="shared" si="3"/>
        <v>0</v>
      </c>
      <c r="I53" s="29">
        <v>9</v>
      </c>
      <c r="J53" s="28">
        <f t="shared" si="4"/>
        <v>5</v>
      </c>
      <c r="K53" s="29" t="s">
        <v>35</v>
      </c>
      <c r="L53" s="28">
        <f t="shared" si="5"/>
        <v>3</v>
      </c>
      <c r="M53" s="29">
        <v>338</v>
      </c>
      <c r="N53" s="28">
        <f t="shared" si="6"/>
        <v>5</v>
      </c>
    </row>
    <row r="54" spans="1:14" x14ac:dyDescent="0.2">
      <c r="A54" s="27" t="s">
        <v>137</v>
      </c>
      <c r="B54" s="32">
        <f t="shared" si="0"/>
        <v>13</v>
      </c>
      <c r="C54" s="29" t="s">
        <v>53</v>
      </c>
      <c r="D54" s="28">
        <f t="shared" si="1"/>
        <v>0</v>
      </c>
      <c r="E54" s="29" t="s">
        <v>112</v>
      </c>
      <c r="F54" s="28">
        <f t="shared" si="2"/>
        <v>0</v>
      </c>
      <c r="G54" s="29" t="s">
        <v>47</v>
      </c>
      <c r="H54" s="28">
        <f t="shared" si="3"/>
        <v>5</v>
      </c>
      <c r="I54" s="29">
        <v>17</v>
      </c>
      <c r="J54" s="28">
        <f t="shared" si="4"/>
        <v>0</v>
      </c>
      <c r="K54" s="29" t="s">
        <v>35</v>
      </c>
      <c r="L54" s="28">
        <f t="shared" si="5"/>
        <v>3</v>
      </c>
      <c r="M54" s="29">
        <v>345</v>
      </c>
      <c r="N54" s="28">
        <f t="shared" si="6"/>
        <v>5</v>
      </c>
    </row>
    <row r="55" spans="1:14" x14ac:dyDescent="0.2">
      <c r="A55" s="27" t="s">
        <v>424</v>
      </c>
      <c r="B55" s="32">
        <f t="shared" si="0"/>
        <v>13</v>
      </c>
      <c r="C55" s="29" t="s">
        <v>112</v>
      </c>
      <c r="D55" s="28">
        <f t="shared" si="1"/>
        <v>0</v>
      </c>
      <c r="E55" s="29" t="s">
        <v>116</v>
      </c>
      <c r="F55" s="28">
        <f t="shared" si="2"/>
        <v>0</v>
      </c>
      <c r="G55" s="29" t="s">
        <v>47</v>
      </c>
      <c r="H55" s="28">
        <f t="shared" si="3"/>
        <v>5</v>
      </c>
      <c r="I55" s="29">
        <v>11</v>
      </c>
      <c r="J55" s="28">
        <f t="shared" si="4"/>
        <v>3</v>
      </c>
      <c r="K55" s="29" t="s">
        <v>37</v>
      </c>
      <c r="L55" s="28">
        <f t="shared" si="5"/>
        <v>0</v>
      </c>
      <c r="M55" s="29">
        <v>337</v>
      </c>
      <c r="N55" s="28">
        <f t="shared" si="6"/>
        <v>5</v>
      </c>
    </row>
    <row r="56" spans="1:14" x14ac:dyDescent="0.2">
      <c r="A56" s="27" t="s">
        <v>320</v>
      </c>
      <c r="B56" s="32">
        <f t="shared" si="0"/>
        <v>13</v>
      </c>
      <c r="C56" s="29" t="s">
        <v>116</v>
      </c>
      <c r="D56" s="28">
        <f t="shared" si="1"/>
        <v>5</v>
      </c>
      <c r="E56" s="29" t="s">
        <v>120</v>
      </c>
      <c r="F56" s="28">
        <f t="shared" si="2"/>
        <v>0</v>
      </c>
      <c r="G56" s="29" t="s">
        <v>53</v>
      </c>
      <c r="H56" s="28">
        <f t="shared" si="3"/>
        <v>0</v>
      </c>
      <c r="I56" s="29">
        <v>10</v>
      </c>
      <c r="J56" s="28">
        <f t="shared" si="4"/>
        <v>3</v>
      </c>
      <c r="K56" s="29" t="s">
        <v>37</v>
      </c>
      <c r="L56" s="28">
        <f t="shared" si="5"/>
        <v>0</v>
      </c>
      <c r="M56" s="29">
        <v>339</v>
      </c>
      <c r="N56" s="28">
        <f t="shared" si="6"/>
        <v>5</v>
      </c>
    </row>
    <row r="57" spans="1:14" x14ac:dyDescent="0.2">
      <c r="A57" s="27" t="s">
        <v>260</v>
      </c>
      <c r="B57" s="32">
        <f t="shared" si="0"/>
        <v>13</v>
      </c>
      <c r="C57" s="29" t="s">
        <v>116</v>
      </c>
      <c r="D57" s="28">
        <f t="shared" si="1"/>
        <v>5</v>
      </c>
      <c r="E57" s="29" t="s">
        <v>120</v>
      </c>
      <c r="F57" s="28">
        <f t="shared" si="2"/>
        <v>0</v>
      </c>
      <c r="G57" s="29" t="s">
        <v>117</v>
      </c>
      <c r="H57" s="28">
        <f t="shared" si="3"/>
        <v>0</v>
      </c>
      <c r="I57" s="29">
        <v>10</v>
      </c>
      <c r="J57" s="28">
        <f t="shared" si="4"/>
        <v>3</v>
      </c>
      <c r="K57" s="29" t="s">
        <v>37</v>
      </c>
      <c r="L57" s="28">
        <f t="shared" si="5"/>
        <v>0</v>
      </c>
      <c r="M57" s="29">
        <v>325</v>
      </c>
      <c r="N57" s="28">
        <f t="shared" si="6"/>
        <v>5</v>
      </c>
    </row>
    <row r="58" spans="1:14" x14ac:dyDescent="0.2">
      <c r="A58" s="27" t="s">
        <v>309</v>
      </c>
      <c r="B58" s="32">
        <f t="shared" si="0"/>
        <v>13</v>
      </c>
      <c r="C58" s="29" t="s">
        <v>120</v>
      </c>
      <c r="D58" s="28">
        <f t="shared" si="1"/>
        <v>0</v>
      </c>
      <c r="E58" s="29" t="s">
        <v>53</v>
      </c>
      <c r="F58" s="28">
        <f t="shared" si="2"/>
        <v>5</v>
      </c>
      <c r="G58" s="29" t="s">
        <v>117</v>
      </c>
      <c r="H58" s="28">
        <f t="shared" si="3"/>
        <v>0</v>
      </c>
      <c r="I58" s="29">
        <v>10</v>
      </c>
      <c r="J58" s="28">
        <f t="shared" si="4"/>
        <v>3</v>
      </c>
      <c r="K58" s="29" t="s">
        <v>37</v>
      </c>
      <c r="L58" s="28">
        <f t="shared" si="5"/>
        <v>0</v>
      </c>
      <c r="M58" s="29">
        <v>345</v>
      </c>
      <c r="N58" s="28">
        <f t="shared" si="6"/>
        <v>5</v>
      </c>
    </row>
    <row r="59" spans="1:14" x14ac:dyDescent="0.2">
      <c r="A59" s="27" t="s">
        <v>219</v>
      </c>
      <c r="B59" s="32">
        <f t="shared" si="0"/>
        <v>13</v>
      </c>
      <c r="C59" s="29" t="s">
        <v>112</v>
      </c>
      <c r="D59" s="28">
        <f t="shared" si="1"/>
        <v>0</v>
      </c>
      <c r="E59" s="29" t="s">
        <v>120</v>
      </c>
      <c r="F59" s="28">
        <f t="shared" si="2"/>
        <v>0</v>
      </c>
      <c r="G59" s="29" t="s">
        <v>47</v>
      </c>
      <c r="H59" s="28">
        <f t="shared" si="3"/>
        <v>5</v>
      </c>
      <c r="I59" s="29">
        <v>11</v>
      </c>
      <c r="J59" s="28">
        <f t="shared" si="4"/>
        <v>3</v>
      </c>
      <c r="K59" s="29" t="s">
        <v>37</v>
      </c>
      <c r="L59" s="28">
        <f t="shared" si="5"/>
        <v>0</v>
      </c>
      <c r="M59" s="29">
        <v>337</v>
      </c>
      <c r="N59" s="28">
        <f t="shared" si="6"/>
        <v>5</v>
      </c>
    </row>
    <row r="60" spans="1:14" x14ac:dyDescent="0.2">
      <c r="A60" s="27" t="s">
        <v>312</v>
      </c>
      <c r="B60" s="32">
        <f t="shared" si="0"/>
        <v>13</v>
      </c>
      <c r="C60" s="29" t="s">
        <v>120</v>
      </c>
      <c r="D60" s="28">
        <f t="shared" si="1"/>
        <v>0</v>
      </c>
      <c r="E60" s="29" t="s">
        <v>112</v>
      </c>
      <c r="F60" s="28">
        <f t="shared" si="2"/>
        <v>0</v>
      </c>
      <c r="G60" s="29" t="s">
        <v>47</v>
      </c>
      <c r="H60" s="28">
        <f t="shared" si="3"/>
        <v>5</v>
      </c>
      <c r="I60" s="29">
        <v>11</v>
      </c>
      <c r="J60" s="28">
        <f t="shared" si="4"/>
        <v>3</v>
      </c>
      <c r="K60" s="29" t="s">
        <v>38</v>
      </c>
      <c r="L60" s="28">
        <f t="shared" si="5"/>
        <v>0</v>
      </c>
      <c r="M60" s="29">
        <v>340</v>
      </c>
      <c r="N60" s="28">
        <f t="shared" si="6"/>
        <v>5</v>
      </c>
    </row>
    <row r="61" spans="1:14" x14ac:dyDescent="0.2">
      <c r="A61" s="27" t="s">
        <v>247</v>
      </c>
      <c r="B61" s="32">
        <f t="shared" si="0"/>
        <v>13</v>
      </c>
      <c r="C61" s="29" t="s">
        <v>116</v>
      </c>
      <c r="D61" s="28">
        <f t="shared" si="1"/>
        <v>5</v>
      </c>
      <c r="E61" s="29" t="s">
        <v>112</v>
      </c>
      <c r="F61" s="28">
        <f t="shared" si="2"/>
        <v>0</v>
      </c>
      <c r="G61" s="29" t="s">
        <v>117</v>
      </c>
      <c r="H61" s="28">
        <f t="shared" si="3"/>
        <v>0</v>
      </c>
      <c r="I61" s="29">
        <v>11</v>
      </c>
      <c r="J61" s="28">
        <f t="shared" si="4"/>
        <v>3</v>
      </c>
      <c r="K61" s="29" t="s">
        <v>38</v>
      </c>
      <c r="L61" s="28">
        <f t="shared" si="5"/>
        <v>0</v>
      </c>
      <c r="M61" s="29">
        <v>329</v>
      </c>
      <c r="N61" s="28">
        <f t="shared" si="6"/>
        <v>5</v>
      </c>
    </row>
    <row r="62" spans="1:14" x14ac:dyDescent="0.2">
      <c r="A62" s="27" t="s">
        <v>294</v>
      </c>
      <c r="B62" s="32">
        <f t="shared" si="0"/>
        <v>13</v>
      </c>
      <c r="C62" s="29" t="s">
        <v>116</v>
      </c>
      <c r="D62" s="28">
        <f t="shared" si="1"/>
        <v>5</v>
      </c>
      <c r="E62" s="29" t="s">
        <v>112</v>
      </c>
      <c r="F62" s="28">
        <f t="shared" si="2"/>
        <v>0</v>
      </c>
      <c r="G62" s="29" t="s">
        <v>53</v>
      </c>
      <c r="H62" s="28">
        <f t="shared" si="3"/>
        <v>0</v>
      </c>
      <c r="I62" s="29">
        <v>8</v>
      </c>
      <c r="J62" s="28">
        <f t="shared" si="4"/>
        <v>3</v>
      </c>
      <c r="K62" s="29" t="s">
        <v>37</v>
      </c>
      <c r="L62" s="28">
        <f t="shared" si="5"/>
        <v>0</v>
      </c>
      <c r="M62" s="29">
        <v>329</v>
      </c>
      <c r="N62" s="28">
        <f t="shared" si="6"/>
        <v>5</v>
      </c>
    </row>
    <row r="63" spans="1:14" x14ac:dyDescent="0.2">
      <c r="A63" s="27" t="s">
        <v>141</v>
      </c>
      <c r="B63" s="32">
        <f t="shared" si="0"/>
        <v>13</v>
      </c>
      <c r="C63" s="29" t="s">
        <v>120</v>
      </c>
      <c r="D63" s="28">
        <f t="shared" si="1"/>
        <v>0</v>
      </c>
      <c r="E63" s="29" t="s">
        <v>112</v>
      </c>
      <c r="F63" s="28">
        <f t="shared" si="2"/>
        <v>0</v>
      </c>
      <c r="G63" s="29" t="s">
        <v>47</v>
      </c>
      <c r="H63" s="28">
        <f t="shared" si="3"/>
        <v>5</v>
      </c>
      <c r="I63" s="29">
        <v>8</v>
      </c>
      <c r="J63" s="28">
        <f t="shared" si="4"/>
        <v>3</v>
      </c>
      <c r="K63" s="29" t="s">
        <v>37</v>
      </c>
      <c r="L63" s="28">
        <f t="shared" si="5"/>
        <v>0</v>
      </c>
      <c r="M63" s="29">
        <v>333</v>
      </c>
      <c r="N63" s="28">
        <f t="shared" si="6"/>
        <v>5</v>
      </c>
    </row>
    <row r="64" spans="1:14" x14ac:dyDescent="0.2">
      <c r="A64" s="27" t="s">
        <v>152</v>
      </c>
      <c r="B64" s="32">
        <f t="shared" si="0"/>
        <v>13</v>
      </c>
      <c r="C64" s="29" t="s">
        <v>116</v>
      </c>
      <c r="D64" s="28">
        <f t="shared" si="1"/>
        <v>5</v>
      </c>
      <c r="E64" s="29" t="s">
        <v>112</v>
      </c>
      <c r="F64" s="28">
        <f t="shared" si="2"/>
        <v>0</v>
      </c>
      <c r="G64" s="29" t="s">
        <v>53</v>
      </c>
      <c r="H64" s="28">
        <f t="shared" si="3"/>
        <v>0</v>
      </c>
      <c r="I64" s="29">
        <v>11</v>
      </c>
      <c r="J64" s="28">
        <f t="shared" si="4"/>
        <v>3</v>
      </c>
      <c r="K64" s="29" t="s">
        <v>37</v>
      </c>
      <c r="L64" s="28">
        <f t="shared" si="5"/>
        <v>0</v>
      </c>
      <c r="M64" s="29">
        <v>330</v>
      </c>
      <c r="N64" s="28">
        <f t="shared" si="6"/>
        <v>5</v>
      </c>
    </row>
    <row r="65" spans="1:14" x14ac:dyDescent="0.2">
      <c r="A65" s="27" t="s">
        <v>455</v>
      </c>
      <c r="B65" s="32">
        <f t="shared" si="0"/>
        <v>12</v>
      </c>
      <c r="C65" s="29" t="s">
        <v>53</v>
      </c>
      <c r="D65" s="28">
        <f t="shared" si="1"/>
        <v>2.5</v>
      </c>
      <c r="E65" s="29" t="s">
        <v>116</v>
      </c>
      <c r="F65" s="28">
        <f t="shared" si="2"/>
        <v>2.5</v>
      </c>
      <c r="G65" s="29" t="s">
        <v>120</v>
      </c>
      <c r="H65" s="28">
        <f t="shared" si="3"/>
        <v>0</v>
      </c>
      <c r="I65" s="29">
        <v>12</v>
      </c>
      <c r="J65" s="28">
        <f t="shared" si="4"/>
        <v>1</v>
      </c>
      <c r="K65" s="29" t="s">
        <v>35</v>
      </c>
      <c r="L65" s="28">
        <f t="shared" si="5"/>
        <v>3</v>
      </c>
      <c r="M65" s="29">
        <v>311</v>
      </c>
      <c r="N65" s="28">
        <f t="shared" si="6"/>
        <v>3</v>
      </c>
    </row>
    <row r="66" spans="1:14" x14ac:dyDescent="0.2">
      <c r="A66" s="27" t="s">
        <v>452</v>
      </c>
      <c r="B66" s="32">
        <f t="shared" si="0"/>
        <v>12</v>
      </c>
      <c r="C66" s="29" t="s">
        <v>120</v>
      </c>
      <c r="D66" s="28">
        <f t="shared" si="1"/>
        <v>0</v>
      </c>
      <c r="E66" s="29" t="s">
        <v>116</v>
      </c>
      <c r="F66" s="28">
        <f t="shared" si="2"/>
        <v>0</v>
      </c>
      <c r="G66" s="29" t="s">
        <v>47</v>
      </c>
      <c r="H66" s="28">
        <f t="shared" si="3"/>
        <v>5</v>
      </c>
      <c r="I66" s="29">
        <v>8</v>
      </c>
      <c r="J66" s="28">
        <f t="shared" si="4"/>
        <v>3</v>
      </c>
      <c r="K66" s="29" t="s">
        <v>35</v>
      </c>
      <c r="L66" s="28">
        <f t="shared" si="5"/>
        <v>3</v>
      </c>
      <c r="M66" s="29">
        <v>300</v>
      </c>
      <c r="N66" s="28">
        <f t="shared" si="6"/>
        <v>1</v>
      </c>
    </row>
    <row r="67" spans="1:14" x14ac:dyDescent="0.2">
      <c r="A67" s="27" t="s">
        <v>190</v>
      </c>
      <c r="B67" s="32">
        <f t="shared" si="0"/>
        <v>12</v>
      </c>
      <c r="C67" s="29" t="s">
        <v>120</v>
      </c>
      <c r="D67" s="28">
        <f t="shared" si="1"/>
        <v>0</v>
      </c>
      <c r="E67" s="29" t="s">
        <v>112</v>
      </c>
      <c r="F67" s="28">
        <f t="shared" si="2"/>
        <v>0</v>
      </c>
      <c r="G67" s="29" t="s">
        <v>47</v>
      </c>
      <c r="H67" s="28">
        <f t="shared" si="3"/>
        <v>5</v>
      </c>
      <c r="I67" s="29">
        <v>13</v>
      </c>
      <c r="J67" s="28">
        <f t="shared" si="4"/>
        <v>1</v>
      </c>
      <c r="K67" s="29" t="s">
        <v>35</v>
      </c>
      <c r="L67" s="28">
        <f t="shared" si="5"/>
        <v>3</v>
      </c>
      <c r="M67" s="29">
        <v>320</v>
      </c>
      <c r="N67" s="28">
        <f t="shared" si="6"/>
        <v>3</v>
      </c>
    </row>
    <row r="68" spans="1:14" x14ac:dyDescent="0.2">
      <c r="A68" s="27" t="s">
        <v>228</v>
      </c>
      <c r="B68" s="32">
        <f t="shared" si="0"/>
        <v>12</v>
      </c>
      <c r="C68" s="29" t="s">
        <v>53</v>
      </c>
      <c r="D68" s="28">
        <f t="shared" si="1"/>
        <v>0</v>
      </c>
      <c r="E68" s="29" t="s">
        <v>112</v>
      </c>
      <c r="F68" s="28">
        <f t="shared" si="2"/>
        <v>0</v>
      </c>
      <c r="G68" s="29" t="s">
        <v>47</v>
      </c>
      <c r="H68" s="28">
        <f t="shared" si="3"/>
        <v>5</v>
      </c>
      <c r="I68" s="29">
        <v>12</v>
      </c>
      <c r="J68" s="28">
        <f t="shared" si="4"/>
        <v>1</v>
      </c>
      <c r="K68" s="29" t="s">
        <v>35</v>
      </c>
      <c r="L68" s="28">
        <f t="shared" si="5"/>
        <v>3</v>
      </c>
      <c r="M68" s="29">
        <v>310</v>
      </c>
      <c r="N68" s="28">
        <f t="shared" si="6"/>
        <v>3</v>
      </c>
    </row>
    <row r="69" spans="1:14" x14ac:dyDescent="0.2">
      <c r="A69" s="27" t="s">
        <v>231</v>
      </c>
      <c r="B69" s="32">
        <f t="shared" ref="B69:B132" si="7">D69+F69+H69+J69+L69+N69</f>
        <v>12</v>
      </c>
      <c r="C69" s="29" t="s">
        <v>120</v>
      </c>
      <c r="D69" s="28">
        <f t="shared" ref="D69:D132" si="8">IF(C69=C$3, 5,) + IF(AND(C69=E$3, E69=C$3), 2.5, 0)</f>
        <v>0</v>
      </c>
      <c r="E69" s="29" t="s">
        <v>112</v>
      </c>
      <c r="F69" s="28">
        <f t="shared" ref="F69:F132" si="9">IF(E69=E$3,5, 0) + IF(AND(E69=C$3, C69=E$3), 2.5, 0)</f>
        <v>0</v>
      </c>
      <c r="G69" s="29" t="s">
        <v>47</v>
      </c>
      <c r="H69" s="28">
        <f t="shared" ref="H69:H132" si="10">IF(G69=G$3, 5, 0)</f>
        <v>5</v>
      </c>
      <c r="I69" s="29">
        <v>12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1</v>
      </c>
      <c r="K69" s="29" t="s">
        <v>35</v>
      </c>
      <c r="L69" s="28">
        <f t="shared" ref="L69:L132" si="12">IF(K69=K$3, 3, 0)</f>
        <v>3</v>
      </c>
      <c r="M69" s="29">
        <v>320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3</v>
      </c>
    </row>
    <row r="70" spans="1:14" x14ac:dyDescent="0.2">
      <c r="A70" s="27" t="s">
        <v>412</v>
      </c>
      <c r="B70" s="32">
        <f t="shared" si="7"/>
        <v>12</v>
      </c>
      <c r="C70" s="29" t="s">
        <v>120</v>
      </c>
      <c r="D70" s="28">
        <f t="shared" si="8"/>
        <v>0</v>
      </c>
      <c r="E70" s="29" t="s">
        <v>112</v>
      </c>
      <c r="F70" s="28">
        <f t="shared" si="9"/>
        <v>0</v>
      </c>
      <c r="G70" s="29" t="s">
        <v>47</v>
      </c>
      <c r="H70" s="28">
        <f t="shared" si="10"/>
        <v>5</v>
      </c>
      <c r="I70" s="29">
        <v>13</v>
      </c>
      <c r="J70" s="28">
        <f t="shared" si="11"/>
        <v>1</v>
      </c>
      <c r="K70" s="29" t="s">
        <v>35</v>
      </c>
      <c r="L70" s="28">
        <f t="shared" si="12"/>
        <v>3</v>
      </c>
      <c r="M70" s="29">
        <v>320</v>
      </c>
      <c r="N70" s="28">
        <f t="shared" si="13"/>
        <v>3</v>
      </c>
    </row>
    <row r="71" spans="1:14" x14ac:dyDescent="0.2">
      <c r="A71" s="27" t="s">
        <v>460</v>
      </c>
      <c r="B71" s="32">
        <f t="shared" si="7"/>
        <v>12</v>
      </c>
      <c r="C71" s="29" t="s">
        <v>120</v>
      </c>
      <c r="D71" s="28">
        <f t="shared" si="8"/>
        <v>0</v>
      </c>
      <c r="E71" s="29" t="s">
        <v>112</v>
      </c>
      <c r="F71" s="28">
        <f t="shared" si="9"/>
        <v>0</v>
      </c>
      <c r="G71" s="29" t="s">
        <v>47</v>
      </c>
      <c r="H71" s="28">
        <f t="shared" si="10"/>
        <v>5</v>
      </c>
      <c r="I71" s="29">
        <v>12</v>
      </c>
      <c r="J71" s="28">
        <f t="shared" si="11"/>
        <v>1</v>
      </c>
      <c r="K71" s="29" t="s">
        <v>35</v>
      </c>
      <c r="L71" s="28">
        <f t="shared" si="12"/>
        <v>3</v>
      </c>
      <c r="M71" s="29">
        <v>318</v>
      </c>
      <c r="N71" s="28">
        <f t="shared" si="13"/>
        <v>3</v>
      </c>
    </row>
    <row r="72" spans="1:14" x14ac:dyDescent="0.2">
      <c r="A72" s="27" t="s">
        <v>252</v>
      </c>
      <c r="B72" s="32">
        <f t="shared" si="7"/>
        <v>12</v>
      </c>
      <c r="C72" s="29" t="s">
        <v>120</v>
      </c>
      <c r="D72" s="28">
        <f t="shared" si="8"/>
        <v>0</v>
      </c>
      <c r="E72" s="29" t="s">
        <v>112</v>
      </c>
      <c r="F72" s="28">
        <f t="shared" si="9"/>
        <v>0</v>
      </c>
      <c r="G72" s="29" t="s">
        <v>47</v>
      </c>
      <c r="H72" s="28">
        <f t="shared" si="10"/>
        <v>5</v>
      </c>
      <c r="I72" s="29">
        <v>13</v>
      </c>
      <c r="J72" s="28">
        <f t="shared" si="11"/>
        <v>1</v>
      </c>
      <c r="K72" s="29" t="s">
        <v>35</v>
      </c>
      <c r="L72" s="28">
        <f t="shared" si="12"/>
        <v>3</v>
      </c>
      <c r="M72" s="29">
        <v>310</v>
      </c>
      <c r="N72" s="28">
        <f t="shared" si="13"/>
        <v>3</v>
      </c>
    </row>
    <row r="73" spans="1:14" x14ac:dyDescent="0.2">
      <c r="A73" s="27" t="s">
        <v>297</v>
      </c>
      <c r="B73" s="32">
        <f t="shared" si="7"/>
        <v>12</v>
      </c>
      <c r="C73" s="29" t="s">
        <v>120</v>
      </c>
      <c r="D73" s="28">
        <f t="shared" si="8"/>
        <v>0</v>
      </c>
      <c r="E73" s="29" t="s">
        <v>53</v>
      </c>
      <c r="F73" s="28">
        <f t="shared" si="9"/>
        <v>5</v>
      </c>
      <c r="G73" s="29" t="s">
        <v>117</v>
      </c>
      <c r="H73" s="28">
        <f t="shared" si="10"/>
        <v>0</v>
      </c>
      <c r="I73" s="29">
        <v>12</v>
      </c>
      <c r="J73" s="28">
        <f t="shared" si="11"/>
        <v>1</v>
      </c>
      <c r="K73" s="29" t="s">
        <v>35</v>
      </c>
      <c r="L73" s="28">
        <f t="shared" si="12"/>
        <v>3</v>
      </c>
      <c r="M73" s="29">
        <v>350</v>
      </c>
      <c r="N73" s="28">
        <f t="shared" si="13"/>
        <v>3</v>
      </c>
    </row>
    <row r="74" spans="1:14" x14ac:dyDescent="0.2">
      <c r="A74" s="27" t="s">
        <v>301</v>
      </c>
      <c r="B74" s="32">
        <f t="shared" si="7"/>
        <v>12</v>
      </c>
      <c r="C74" s="29" t="s">
        <v>120</v>
      </c>
      <c r="D74" s="28">
        <f t="shared" si="8"/>
        <v>0</v>
      </c>
      <c r="E74" s="29" t="s">
        <v>112</v>
      </c>
      <c r="F74" s="28">
        <f t="shared" si="9"/>
        <v>0</v>
      </c>
      <c r="G74" s="29" t="s">
        <v>47</v>
      </c>
      <c r="H74" s="28">
        <f t="shared" si="10"/>
        <v>5</v>
      </c>
      <c r="I74" s="29">
        <v>14</v>
      </c>
      <c r="J74" s="28">
        <f t="shared" si="11"/>
        <v>1</v>
      </c>
      <c r="K74" s="29" t="s">
        <v>35</v>
      </c>
      <c r="L74" s="28">
        <f t="shared" si="12"/>
        <v>3</v>
      </c>
      <c r="M74" s="29">
        <v>313</v>
      </c>
      <c r="N74" s="28">
        <f t="shared" si="13"/>
        <v>3</v>
      </c>
    </row>
    <row r="75" spans="1:14" x14ac:dyDescent="0.2">
      <c r="A75" s="27" t="s">
        <v>335</v>
      </c>
      <c r="B75" s="32">
        <f t="shared" si="7"/>
        <v>12</v>
      </c>
      <c r="C75" s="29" t="s">
        <v>120</v>
      </c>
      <c r="D75" s="28">
        <f t="shared" si="8"/>
        <v>0</v>
      </c>
      <c r="E75" s="29" t="s">
        <v>53</v>
      </c>
      <c r="F75" s="28">
        <f t="shared" si="9"/>
        <v>5</v>
      </c>
      <c r="G75" s="29" t="s">
        <v>117</v>
      </c>
      <c r="H75" s="28">
        <f t="shared" si="10"/>
        <v>0</v>
      </c>
      <c r="I75" s="29">
        <v>13</v>
      </c>
      <c r="J75" s="28">
        <f t="shared" si="11"/>
        <v>1</v>
      </c>
      <c r="K75" s="29" t="s">
        <v>35</v>
      </c>
      <c r="L75" s="28">
        <f t="shared" si="12"/>
        <v>3</v>
      </c>
      <c r="M75" s="29">
        <v>314</v>
      </c>
      <c r="N75" s="28">
        <f t="shared" si="13"/>
        <v>3</v>
      </c>
    </row>
    <row r="76" spans="1:14" x14ac:dyDescent="0.2">
      <c r="A76" s="27" t="s">
        <v>311</v>
      </c>
      <c r="B76" s="32">
        <f t="shared" si="7"/>
        <v>12</v>
      </c>
      <c r="C76" s="29" t="s">
        <v>116</v>
      </c>
      <c r="D76" s="28">
        <f t="shared" si="8"/>
        <v>5</v>
      </c>
      <c r="E76" s="29" t="s">
        <v>47</v>
      </c>
      <c r="F76" s="28">
        <f t="shared" si="9"/>
        <v>0</v>
      </c>
      <c r="G76" s="29" t="s">
        <v>53</v>
      </c>
      <c r="H76" s="28">
        <f t="shared" si="10"/>
        <v>0</v>
      </c>
      <c r="I76" s="29">
        <v>12</v>
      </c>
      <c r="J76" s="28">
        <f t="shared" si="11"/>
        <v>1</v>
      </c>
      <c r="K76" s="29" t="s">
        <v>35</v>
      </c>
      <c r="L76" s="28">
        <f t="shared" si="12"/>
        <v>3</v>
      </c>
      <c r="M76" s="29">
        <v>346</v>
      </c>
      <c r="N76" s="28">
        <f t="shared" si="13"/>
        <v>3</v>
      </c>
    </row>
    <row r="77" spans="1:14" x14ac:dyDescent="0.2">
      <c r="A77" s="27" t="s">
        <v>327</v>
      </c>
      <c r="B77" s="32">
        <f t="shared" si="7"/>
        <v>12</v>
      </c>
      <c r="C77" s="29" t="s">
        <v>116</v>
      </c>
      <c r="D77" s="28">
        <f t="shared" si="8"/>
        <v>5</v>
      </c>
      <c r="E77" s="29" t="s">
        <v>117</v>
      </c>
      <c r="F77" s="28">
        <f t="shared" si="9"/>
        <v>0</v>
      </c>
      <c r="G77" s="29" t="s">
        <v>47</v>
      </c>
      <c r="H77" s="28">
        <f t="shared" si="10"/>
        <v>5</v>
      </c>
      <c r="I77" s="29">
        <v>12</v>
      </c>
      <c r="J77" s="28">
        <f t="shared" si="11"/>
        <v>1</v>
      </c>
      <c r="K77" s="29" t="s">
        <v>38</v>
      </c>
      <c r="L77" s="28">
        <f t="shared" si="12"/>
        <v>0</v>
      </c>
      <c r="M77" s="29">
        <v>300</v>
      </c>
      <c r="N77" s="28">
        <f t="shared" si="13"/>
        <v>1</v>
      </c>
    </row>
    <row r="78" spans="1:14" x14ac:dyDescent="0.2">
      <c r="A78" s="27" t="s">
        <v>363</v>
      </c>
      <c r="B78" s="32">
        <f t="shared" si="7"/>
        <v>12</v>
      </c>
      <c r="C78" s="29" t="s">
        <v>120</v>
      </c>
      <c r="D78" s="28">
        <f t="shared" si="8"/>
        <v>0</v>
      </c>
      <c r="E78" s="29" t="s">
        <v>112</v>
      </c>
      <c r="F78" s="28">
        <f t="shared" si="9"/>
        <v>0</v>
      </c>
      <c r="G78" s="29" t="s">
        <v>47</v>
      </c>
      <c r="H78" s="28">
        <f t="shared" si="10"/>
        <v>5</v>
      </c>
      <c r="I78" s="29">
        <v>13</v>
      </c>
      <c r="J78" s="28">
        <f t="shared" si="11"/>
        <v>1</v>
      </c>
      <c r="K78" s="29" t="s">
        <v>35</v>
      </c>
      <c r="L78" s="28">
        <f t="shared" si="12"/>
        <v>3</v>
      </c>
      <c r="M78" s="29">
        <v>315</v>
      </c>
      <c r="N78" s="28">
        <f t="shared" si="13"/>
        <v>3</v>
      </c>
    </row>
    <row r="79" spans="1:14" x14ac:dyDescent="0.2">
      <c r="A79" s="27" t="s">
        <v>325</v>
      </c>
      <c r="B79" s="32">
        <f t="shared" si="7"/>
        <v>12</v>
      </c>
      <c r="C79" s="29" t="s">
        <v>120</v>
      </c>
      <c r="D79" s="28">
        <f t="shared" si="8"/>
        <v>0</v>
      </c>
      <c r="E79" s="29" t="s">
        <v>53</v>
      </c>
      <c r="F79" s="28">
        <f t="shared" si="9"/>
        <v>5</v>
      </c>
      <c r="G79" s="29" t="s">
        <v>117</v>
      </c>
      <c r="H79" s="28">
        <f t="shared" si="10"/>
        <v>0</v>
      </c>
      <c r="I79" s="29">
        <v>14</v>
      </c>
      <c r="J79" s="28">
        <f t="shared" si="11"/>
        <v>1</v>
      </c>
      <c r="K79" s="29" t="s">
        <v>35</v>
      </c>
      <c r="L79" s="28">
        <f t="shared" si="12"/>
        <v>3</v>
      </c>
      <c r="M79" s="29">
        <v>310</v>
      </c>
      <c r="N79" s="28">
        <f t="shared" si="13"/>
        <v>3</v>
      </c>
    </row>
    <row r="80" spans="1:14" x14ac:dyDescent="0.2">
      <c r="A80" s="27" t="s">
        <v>360</v>
      </c>
      <c r="B80" s="32">
        <f t="shared" si="7"/>
        <v>11</v>
      </c>
      <c r="C80" s="29" t="s">
        <v>120</v>
      </c>
      <c r="D80" s="28">
        <f t="shared" si="8"/>
        <v>0</v>
      </c>
      <c r="E80" s="29" t="s">
        <v>116</v>
      </c>
      <c r="F80" s="28">
        <f t="shared" si="9"/>
        <v>0</v>
      </c>
      <c r="G80" s="29" t="s">
        <v>53</v>
      </c>
      <c r="H80" s="28">
        <f t="shared" si="10"/>
        <v>0</v>
      </c>
      <c r="I80" s="29">
        <v>8</v>
      </c>
      <c r="J80" s="28">
        <f t="shared" si="11"/>
        <v>3</v>
      </c>
      <c r="K80" s="29" t="s">
        <v>35</v>
      </c>
      <c r="L80" s="28">
        <f t="shared" si="12"/>
        <v>3</v>
      </c>
      <c r="M80" s="29">
        <v>342</v>
      </c>
      <c r="N80" s="28">
        <f t="shared" si="13"/>
        <v>5</v>
      </c>
    </row>
    <row r="81" spans="1:14" x14ac:dyDescent="0.2">
      <c r="A81" s="27" t="s">
        <v>288</v>
      </c>
      <c r="B81" s="32">
        <f t="shared" si="7"/>
        <v>11</v>
      </c>
      <c r="C81" s="29" t="s">
        <v>120</v>
      </c>
      <c r="D81" s="28">
        <f t="shared" si="8"/>
        <v>0</v>
      </c>
      <c r="E81" s="29" t="s">
        <v>112</v>
      </c>
      <c r="F81" s="28">
        <f t="shared" si="9"/>
        <v>0</v>
      </c>
      <c r="G81" s="29" t="s">
        <v>47</v>
      </c>
      <c r="H81" s="28">
        <f t="shared" si="10"/>
        <v>5</v>
      </c>
      <c r="I81" s="29">
        <v>12</v>
      </c>
      <c r="J81" s="28">
        <f t="shared" si="11"/>
        <v>1</v>
      </c>
      <c r="K81" s="29" t="s">
        <v>37</v>
      </c>
      <c r="L81" s="28">
        <f t="shared" si="12"/>
        <v>0</v>
      </c>
      <c r="M81" s="29">
        <v>340</v>
      </c>
      <c r="N81" s="28">
        <f t="shared" si="13"/>
        <v>5</v>
      </c>
    </row>
    <row r="82" spans="1:14" x14ac:dyDescent="0.2">
      <c r="A82" s="27" t="s">
        <v>255</v>
      </c>
      <c r="B82" s="32">
        <f t="shared" si="7"/>
        <v>11</v>
      </c>
      <c r="C82" s="29" t="s">
        <v>120</v>
      </c>
      <c r="D82" s="28">
        <f t="shared" si="8"/>
        <v>0</v>
      </c>
      <c r="E82" s="29" t="s">
        <v>112</v>
      </c>
      <c r="F82" s="28">
        <f t="shared" si="9"/>
        <v>0</v>
      </c>
      <c r="G82" s="29" t="s">
        <v>117</v>
      </c>
      <c r="H82" s="28">
        <f t="shared" si="10"/>
        <v>0</v>
      </c>
      <c r="I82" s="29">
        <v>11</v>
      </c>
      <c r="J82" s="28">
        <f t="shared" si="11"/>
        <v>3</v>
      </c>
      <c r="K82" s="29" t="s">
        <v>35</v>
      </c>
      <c r="L82" s="28">
        <f t="shared" si="12"/>
        <v>3</v>
      </c>
      <c r="M82" s="29">
        <v>328</v>
      </c>
      <c r="N82" s="28">
        <f t="shared" si="13"/>
        <v>5</v>
      </c>
    </row>
    <row r="83" spans="1:14" x14ac:dyDescent="0.2">
      <c r="A83" s="27" t="s">
        <v>183</v>
      </c>
      <c r="B83" s="32">
        <f t="shared" si="7"/>
        <v>11</v>
      </c>
      <c r="C83" s="29" t="s">
        <v>116</v>
      </c>
      <c r="D83" s="28">
        <f t="shared" si="8"/>
        <v>5</v>
      </c>
      <c r="E83" s="29" t="s">
        <v>120</v>
      </c>
      <c r="F83" s="28">
        <f t="shared" si="9"/>
        <v>0</v>
      </c>
      <c r="G83" s="29" t="s">
        <v>53</v>
      </c>
      <c r="H83" s="28">
        <f t="shared" si="10"/>
        <v>0</v>
      </c>
      <c r="I83" s="29">
        <v>14</v>
      </c>
      <c r="J83" s="28">
        <f t="shared" si="11"/>
        <v>1</v>
      </c>
      <c r="K83" s="29" t="s">
        <v>37</v>
      </c>
      <c r="L83" s="28">
        <f t="shared" si="12"/>
        <v>0</v>
      </c>
      <c r="M83" s="29">
        <v>331</v>
      </c>
      <c r="N83" s="28">
        <f t="shared" si="13"/>
        <v>5</v>
      </c>
    </row>
    <row r="84" spans="1:14" x14ac:dyDescent="0.2">
      <c r="A84" s="27" t="s">
        <v>150</v>
      </c>
      <c r="B84" s="32">
        <f t="shared" si="7"/>
        <v>11</v>
      </c>
      <c r="C84" s="29" t="s">
        <v>112</v>
      </c>
      <c r="D84" s="28">
        <f t="shared" si="8"/>
        <v>0</v>
      </c>
      <c r="E84" s="29" t="s">
        <v>116</v>
      </c>
      <c r="F84" s="28">
        <f t="shared" si="9"/>
        <v>0</v>
      </c>
      <c r="G84" s="29" t="s">
        <v>47</v>
      </c>
      <c r="H84" s="28">
        <f t="shared" si="10"/>
        <v>5</v>
      </c>
      <c r="I84" s="29">
        <v>12</v>
      </c>
      <c r="J84" s="28">
        <f t="shared" si="11"/>
        <v>1</v>
      </c>
      <c r="K84" s="29" t="s">
        <v>37</v>
      </c>
      <c r="L84" s="28">
        <f t="shared" si="12"/>
        <v>0</v>
      </c>
      <c r="M84" s="29">
        <v>343</v>
      </c>
      <c r="N84" s="28">
        <f t="shared" si="13"/>
        <v>5</v>
      </c>
    </row>
    <row r="85" spans="1:14" x14ac:dyDescent="0.2">
      <c r="A85" s="27" t="s">
        <v>458</v>
      </c>
      <c r="B85" s="32">
        <f t="shared" si="7"/>
        <v>11</v>
      </c>
      <c r="C85" s="29" t="s">
        <v>120</v>
      </c>
      <c r="D85" s="28">
        <f t="shared" si="8"/>
        <v>0</v>
      </c>
      <c r="E85" s="29" t="s">
        <v>112</v>
      </c>
      <c r="F85" s="28">
        <f t="shared" si="9"/>
        <v>0</v>
      </c>
      <c r="G85" s="29" t="s">
        <v>47</v>
      </c>
      <c r="H85" s="28">
        <f t="shared" si="10"/>
        <v>5</v>
      </c>
      <c r="I85" s="29">
        <v>8</v>
      </c>
      <c r="J85" s="28">
        <f t="shared" si="11"/>
        <v>3</v>
      </c>
      <c r="K85" s="29" t="s">
        <v>38</v>
      </c>
      <c r="L85" s="28">
        <f t="shared" si="12"/>
        <v>0</v>
      </c>
      <c r="M85" s="29">
        <v>360</v>
      </c>
      <c r="N85" s="28">
        <f t="shared" si="13"/>
        <v>3</v>
      </c>
    </row>
    <row r="86" spans="1:14" x14ac:dyDescent="0.2">
      <c r="A86" s="27" t="s">
        <v>181</v>
      </c>
      <c r="B86" s="32">
        <f t="shared" si="7"/>
        <v>11</v>
      </c>
      <c r="C86" s="29" t="s">
        <v>120</v>
      </c>
      <c r="D86" s="28">
        <f t="shared" si="8"/>
        <v>0</v>
      </c>
      <c r="E86" s="29" t="s">
        <v>116</v>
      </c>
      <c r="F86" s="28">
        <f t="shared" si="9"/>
        <v>0</v>
      </c>
      <c r="G86" s="29" t="s">
        <v>47</v>
      </c>
      <c r="H86" s="28">
        <f t="shared" si="10"/>
        <v>5</v>
      </c>
      <c r="I86" s="29">
        <v>12</v>
      </c>
      <c r="J86" s="28">
        <f t="shared" si="11"/>
        <v>1</v>
      </c>
      <c r="K86" s="29" t="s">
        <v>38</v>
      </c>
      <c r="L86" s="28">
        <f t="shared" si="12"/>
        <v>0</v>
      </c>
      <c r="M86" s="29">
        <v>329</v>
      </c>
      <c r="N86" s="28">
        <f t="shared" si="13"/>
        <v>5</v>
      </c>
    </row>
    <row r="87" spans="1:14" x14ac:dyDescent="0.2">
      <c r="A87" s="27" t="s">
        <v>268</v>
      </c>
      <c r="B87" s="32">
        <f t="shared" si="7"/>
        <v>11</v>
      </c>
      <c r="C87" s="29" t="s">
        <v>120</v>
      </c>
      <c r="D87" s="28">
        <f t="shared" si="8"/>
        <v>0</v>
      </c>
      <c r="E87" s="29" t="s">
        <v>112</v>
      </c>
      <c r="F87" s="28">
        <f t="shared" si="9"/>
        <v>0</v>
      </c>
      <c r="G87" s="29" t="s">
        <v>47</v>
      </c>
      <c r="H87" s="28">
        <f t="shared" si="10"/>
        <v>5</v>
      </c>
      <c r="I87" s="29">
        <v>16</v>
      </c>
      <c r="J87" s="28">
        <f t="shared" si="11"/>
        <v>0</v>
      </c>
      <c r="K87" s="29" t="s">
        <v>35</v>
      </c>
      <c r="L87" s="28">
        <f t="shared" si="12"/>
        <v>3</v>
      </c>
      <c r="M87" s="29">
        <v>350</v>
      </c>
      <c r="N87" s="28">
        <f t="shared" si="13"/>
        <v>3</v>
      </c>
    </row>
    <row r="88" spans="1:14" x14ac:dyDescent="0.2">
      <c r="A88" s="27" t="s">
        <v>270</v>
      </c>
      <c r="B88" s="32">
        <f t="shared" si="7"/>
        <v>11</v>
      </c>
      <c r="C88" s="29" t="s">
        <v>53</v>
      </c>
      <c r="D88" s="28">
        <f t="shared" si="8"/>
        <v>0</v>
      </c>
      <c r="E88" s="29" t="s">
        <v>112</v>
      </c>
      <c r="F88" s="28">
        <f t="shared" si="9"/>
        <v>0</v>
      </c>
      <c r="G88" s="29" t="s">
        <v>47</v>
      </c>
      <c r="H88" s="28">
        <f t="shared" si="10"/>
        <v>5</v>
      </c>
      <c r="I88" s="29">
        <v>7</v>
      </c>
      <c r="J88" s="28">
        <f t="shared" si="11"/>
        <v>3</v>
      </c>
      <c r="K88" s="29" t="s">
        <v>35</v>
      </c>
      <c r="L88" s="28">
        <f t="shared" si="12"/>
        <v>3</v>
      </c>
      <c r="M88" s="29">
        <v>240</v>
      </c>
      <c r="N88" s="28">
        <f t="shared" si="13"/>
        <v>0</v>
      </c>
    </row>
    <row r="89" spans="1:14" x14ac:dyDescent="0.2">
      <c r="A89" s="27" t="s">
        <v>221</v>
      </c>
      <c r="B89" s="32">
        <f t="shared" si="7"/>
        <v>11</v>
      </c>
      <c r="C89" s="29" t="s">
        <v>120</v>
      </c>
      <c r="D89" s="28">
        <f t="shared" si="8"/>
        <v>0</v>
      </c>
      <c r="E89" s="29" t="s">
        <v>112</v>
      </c>
      <c r="F89" s="28">
        <f t="shared" si="9"/>
        <v>0</v>
      </c>
      <c r="G89" s="29" t="s">
        <v>117</v>
      </c>
      <c r="H89" s="28">
        <f t="shared" si="10"/>
        <v>0</v>
      </c>
      <c r="I89" s="29">
        <v>11</v>
      </c>
      <c r="J89" s="28">
        <f t="shared" si="11"/>
        <v>3</v>
      </c>
      <c r="K89" s="29" t="s">
        <v>35</v>
      </c>
      <c r="L89" s="28">
        <f t="shared" si="12"/>
        <v>3</v>
      </c>
      <c r="M89" s="29">
        <v>330</v>
      </c>
      <c r="N89" s="28">
        <f t="shared" si="13"/>
        <v>5</v>
      </c>
    </row>
    <row r="90" spans="1:14" x14ac:dyDescent="0.2">
      <c r="A90" s="27" t="s">
        <v>365</v>
      </c>
      <c r="B90" s="32">
        <f t="shared" si="7"/>
        <v>11</v>
      </c>
      <c r="C90" s="29" t="s">
        <v>120</v>
      </c>
      <c r="D90" s="28">
        <f t="shared" si="8"/>
        <v>0</v>
      </c>
      <c r="E90" s="29" t="s">
        <v>112</v>
      </c>
      <c r="F90" s="28">
        <f t="shared" si="9"/>
        <v>0</v>
      </c>
      <c r="G90" s="29" t="s">
        <v>47</v>
      </c>
      <c r="H90" s="28">
        <f t="shared" si="10"/>
        <v>5</v>
      </c>
      <c r="I90" s="29">
        <v>10</v>
      </c>
      <c r="J90" s="28">
        <f t="shared" si="11"/>
        <v>3</v>
      </c>
      <c r="K90" s="29" t="s">
        <v>38</v>
      </c>
      <c r="L90" s="28">
        <f t="shared" si="12"/>
        <v>0</v>
      </c>
      <c r="M90" s="29">
        <v>320</v>
      </c>
      <c r="N90" s="28">
        <f t="shared" si="13"/>
        <v>3</v>
      </c>
    </row>
    <row r="91" spans="1:14" x14ac:dyDescent="0.2">
      <c r="A91" s="27" t="s">
        <v>283</v>
      </c>
      <c r="B91" s="32">
        <f t="shared" si="7"/>
        <v>11</v>
      </c>
      <c r="C91" s="29" t="s">
        <v>120</v>
      </c>
      <c r="D91" s="28">
        <f t="shared" si="8"/>
        <v>0</v>
      </c>
      <c r="E91" s="29" t="s">
        <v>112</v>
      </c>
      <c r="F91" s="28">
        <f t="shared" si="9"/>
        <v>0</v>
      </c>
      <c r="G91" s="29" t="s">
        <v>47</v>
      </c>
      <c r="H91" s="28">
        <f t="shared" si="10"/>
        <v>5</v>
      </c>
      <c r="I91" s="29">
        <v>11</v>
      </c>
      <c r="J91" s="28">
        <f t="shared" si="11"/>
        <v>3</v>
      </c>
      <c r="K91" s="29" t="s">
        <v>37</v>
      </c>
      <c r="L91" s="28">
        <f t="shared" si="12"/>
        <v>0</v>
      </c>
      <c r="M91" s="29">
        <v>324</v>
      </c>
      <c r="N91" s="28">
        <f t="shared" si="13"/>
        <v>3</v>
      </c>
    </row>
    <row r="92" spans="1:14" x14ac:dyDescent="0.2">
      <c r="A92" s="27" t="s">
        <v>212</v>
      </c>
      <c r="B92" s="32">
        <f t="shared" si="7"/>
        <v>11</v>
      </c>
      <c r="C92" s="29" t="s">
        <v>120</v>
      </c>
      <c r="D92" s="28">
        <f t="shared" si="8"/>
        <v>0</v>
      </c>
      <c r="E92" s="29" t="s">
        <v>112</v>
      </c>
      <c r="F92" s="28">
        <f t="shared" si="9"/>
        <v>0</v>
      </c>
      <c r="G92" s="29" t="s">
        <v>53</v>
      </c>
      <c r="H92" s="28">
        <f t="shared" si="10"/>
        <v>0</v>
      </c>
      <c r="I92" s="29">
        <v>8</v>
      </c>
      <c r="J92" s="28">
        <f t="shared" si="11"/>
        <v>3</v>
      </c>
      <c r="K92" s="29" t="s">
        <v>35</v>
      </c>
      <c r="L92" s="28">
        <f t="shared" si="12"/>
        <v>3</v>
      </c>
      <c r="M92" s="29">
        <v>325</v>
      </c>
      <c r="N92" s="28">
        <f t="shared" si="13"/>
        <v>5</v>
      </c>
    </row>
    <row r="93" spans="1:14" x14ac:dyDescent="0.2">
      <c r="A93" s="27" t="s">
        <v>280</v>
      </c>
      <c r="B93" s="32">
        <f t="shared" si="7"/>
        <v>11</v>
      </c>
      <c r="C93" s="29" t="s">
        <v>117</v>
      </c>
      <c r="D93" s="28">
        <f t="shared" si="8"/>
        <v>0</v>
      </c>
      <c r="E93" s="29" t="s">
        <v>116</v>
      </c>
      <c r="F93" s="28">
        <f t="shared" si="9"/>
        <v>0</v>
      </c>
      <c r="G93" s="29" t="s">
        <v>47</v>
      </c>
      <c r="H93" s="28">
        <f t="shared" si="10"/>
        <v>5</v>
      </c>
      <c r="I93" s="29">
        <v>12</v>
      </c>
      <c r="J93" s="28">
        <f t="shared" si="11"/>
        <v>1</v>
      </c>
      <c r="K93" s="29" t="s">
        <v>37</v>
      </c>
      <c r="L93" s="28">
        <f t="shared" si="12"/>
        <v>0</v>
      </c>
      <c r="M93" s="29">
        <v>345</v>
      </c>
      <c r="N93" s="28">
        <f t="shared" si="13"/>
        <v>5</v>
      </c>
    </row>
    <row r="94" spans="1:14" x14ac:dyDescent="0.2">
      <c r="A94" s="27" t="s">
        <v>461</v>
      </c>
      <c r="B94" s="32">
        <f t="shared" si="7"/>
        <v>11</v>
      </c>
      <c r="C94" s="29" t="s">
        <v>116</v>
      </c>
      <c r="D94" s="28">
        <f t="shared" si="8"/>
        <v>5</v>
      </c>
      <c r="E94" s="29" t="s">
        <v>47</v>
      </c>
      <c r="F94" s="28">
        <f t="shared" si="9"/>
        <v>0</v>
      </c>
      <c r="G94" s="29" t="s">
        <v>53</v>
      </c>
      <c r="H94" s="28">
        <f t="shared" si="10"/>
        <v>0</v>
      </c>
      <c r="I94" s="29">
        <v>12</v>
      </c>
      <c r="J94" s="28">
        <f t="shared" si="11"/>
        <v>1</v>
      </c>
      <c r="K94" s="29" t="s">
        <v>37</v>
      </c>
      <c r="L94" s="28">
        <f t="shared" si="12"/>
        <v>0</v>
      </c>
      <c r="M94" s="29">
        <v>345</v>
      </c>
      <c r="N94" s="28">
        <f t="shared" si="13"/>
        <v>5</v>
      </c>
    </row>
    <row r="95" spans="1:14" x14ac:dyDescent="0.2">
      <c r="A95" s="27" t="s">
        <v>425</v>
      </c>
      <c r="B95" s="32">
        <f t="shared" si="7"/>
        <v>11</v>
      </c>
      <c r="C95" s="29" t="s">
        <v>112</v>
      </c>
      <c r="D95" s="28">
        <f t="shared" si="8"/>
        <v>0</v>
      </c>
      <c r="E95" s="29" t="s">
        <v>116</v>
      </c>
      <c r="F95" s="28">
        <f t="shared" si="9"/>
        <v>0</v>
      </c>
      <c r="G95" s="29" t="s">
        <v>47</v>
      </c>
      <c r="H95" s="28">
        <f t="shared" si="10"/>
        <v>5</v>
      </c>
      <c r="I95" s="29">
        <v>12</v>
      </c>
      <c r="J95" s="28">
        <f t="shared" si="11"/>
        <v>1</v>
      </c>
      <c r="K95" s="29" t="s">
        <v>37</v>
      </c>
      <c r="L95" s="28">
        <f t="shared" si="12"/>
        <v>0</v>
      </c>
      <c r="M95" s="29">
        <v>326</v>
      </c>
      <c r="N95" s="28">
        <f t="shared" si="13"/>
        <v>5</v>
      </c>
    </row>
    <row r="96" spans="1:14" x14ac:dyDescent="0.2">
      <c r="A96" s="27" t="s">
        <v>286</v>
      </c>
      <c r="B96" s="32">
        <f t="shared" si="7"/>
        <v>11</v>
      </c>
      <c r="C96" s="29" t="s">
        <v>47</v>
      </c>
      <c r="D96" s="28">
        <f t="shared" si="8"/>
        <v>0</v>
      </c>
      <c r="E96" s="29" t="s">
        <v>120</v>
      </c>
      <c r="F96" s="28">
        <f t="shared" si="9"/>
        <v>0</v>
      </c>
      <c r="G96" s="29" t="s">
        <v>53</v>
      </c>
      <c r="H96" s="28">
        <f t="shared" si="10"/>
        <v>0</v>
      </c>
      <c r="I96" s="29">
        <v>12</v>
      </c>
      <c r="J96" s="28">
        <f t="shared" si="11"/>
        <v>1</v>
      </c>
      <c r="K96" s="29" t="s">
        <v>38</v>
      </c>
      <c r="L96" s="28">
        <f t="shared" si="12"/>
        <v>0</v>
      </c>
      <c r="M96" s="29">
        <v>335</v>
      </c>
      <c r="N96" s="28">
        <f t="shared" si="13"/>
        <v>10</v>
      </c>
    </row>
    <row r="97" spans="1:14" x14ac:dyDescent="0.2">
      <c r="A97" s="27" t="s">
        <v>362</v>
      </c>
      <c r="B97" s="32">
        <f t="shared" si="7"/>
        <v>11</v>
      </c>
      <c r="C97" s="29" t="s">
        <v>117</v>
      </c>
      <c r="D97" s="28">
        <f t="shared" si="8"/>
        <v>0</v>
      </c>
      <c r="E97" s="29" t="s">
        <v>116</v>
      </c>
      <c r="F97" s="28">
        <f t="shared" si="9"/>
        <v>0</v>
      </c>
      <c r="G97" s="29" t="s">
        <v>53</v>
      </c>
      <c r="H97" s="28">
        <f t="shared" si="10"/>
        <v>0</v>
      </c>
      <c r="I97" s="29">
        <v>12</v>
      </c>
      <c r="J97" s="28">
        <f t="shared" si="11"/>
        <v>1</v>
      </c>
      <c r="K97" s="29" t="s">
        <v>37</v>
      </c>
      <c r="L97" s="28">
        <f t="shared" si="12"/>
        <v>0</v>
      </c>
      <c r="M97" s="29">
        <v>335</v>
      </c>
      <c r="N97" s="28">
        <f t="shared" si="13"/>
        <v>10</v>
      </c>
    </row>
    <row r="98" spans="1:14" x14ac:dyDescent="0.2">
      <c r="A98" s="27" t="s">
        <v>463</v>
      </c>
      <c r="B98" s="32">
        <f t="shared" si="7"/>
        <v>11</v>
      </c>
      <c r="C98" s="29" t="s">
        <v>120</v>
      </c>
      <c r="D98" s="28">
        <f t="shared" si="8"/>
        <v>0</v>
      </c>
      <c r="E98" s="29" t="s">
        <v>116</v>
      </c>
      <c r="F98" s="28">
        <f t="shared" si="9"/>
        <v>0</v>
      </c>
      <c r="G98" s="29" t="s">
        <v>47</v>
      </c>
      <c r="H98" s="28">
        <f t="shared" si="10"/>
        <v>5</v>
      </c>
      <c r="I98" s="29">
        <v>15</v>
      </c>
      <c r="J98" s="28">
        <f t="shared" si="11"/>
        <v>0</v>
      </c>
      <c r="K98" s="29" t="s">
        <v>35</v>
      </c>
      <c r="L98" s="28">
        <f t="shared" si="12"/>
        <v>3</v>
      </c>
      <c r="M98" s="29">
        <v>320</v>
      </c>
      <c r="N98" s="28">
        <f t="shared" si="13"/>
        <v>3</v>
      </c>
    </row>
    <row r="99" spans="1:14" x14ac:dyDescent="0.2">
      <c r="A99" s="27" t="s">
        <v>315</v>
      </c>
      <c r="B99" s="32">
        <f t="shared" si="7"/>
        <v>11</v>
      </c>
      <c r="C99" s="29" t="s">
        <v>120</v>
      </c>
      <c r="D99" s="28">
        <f t="shared" si="8"/>
        <v>0</v>
      </c>
      <c r="E99" s="29" t="s">
        <v>112</v>
      </c>
      <c r="F99" s="28">
        <f t="shared" si="9"/>
        <v>0</v>
      </c>
      <c r="G99" s="29" t="s">
        <v>47</v>
      </c>
      <c r="H99" s="28">
        <f t="shared" si="10"/>
        <v>5</v>
      </c>
      <c r="I99" s="29">
        <v>13</v>
      </c>
      <c r="J99" s="28">
        <f t="shared" si="11"/>
        <v>1</v>
      </c>
      <c r="K99" s="29" t="s">
        <v>37</v>
      </c>
      <c r="L99" s="28">
        <f t="shared" si="12"/>
        <v>0</v>
      </c>
      <c r="M99" s="29">
        <v>338</v>
      </c>
      <c r="N99" s="28">
        <f t="shared" si="13"/>
        <v>5</v>
      </c>
    </row>
    <row r="100" spans="1:14" x14ac:dyDescent="0.2">
      <c r="A100" s="27" t="s">
        <v>258</v>
      </c>
      <c r="B100" s="32">
        <f t="shared" si="7"/>
        <v>11</v>
      </c>
      <c r="C100" s="29" t="s">
        <v>120</v>
      </c>
      <c r="D100" s="28">
        <f t="shared" si="8"/>
        <v>0</v>
      </c>
      <c r="E100" s="29" t="s">
        <v>112</v>
      </c>
      <c r="F100" s="28">
        <f t="shared" si="9"/>
        <v>0</v>
      </c>
      <c r="G100" s="29" t="s">
        <v>47</v>
      </c>
      <c r="H100" s="28">
        <f t="shared" si="10"/>
        <v>5</v>
      </c>
      <c r="I100" s="29">
        <v>13</v>
      </c>
      <c r="J100" s="28">
        <f t="shared" si="11"/>
        <v>1</v>
      </c>
      <c r="K100" s="29" t="s">
        <v>37</v>
      </c>
      <c r="L100" s="28">
        <f t="shared" si="12"/>
        <v>0</v>
      </c>
      <c r="M100" s="29">
        <v>345</v>
      </c>
      <c r="N100" s="28">
        <f t="shared" si="13"/>
        <v>5</v>
      </c>
    </row>
    <row r="101" spans="1:14" x14ac:dyDescent="0.2">
      <c r="A101" s="27" t="s">
        <v>293</v>
      </c>
      <c r="B101" s="32">
        <f t="shared" si="7"/>
        <v>11</v>
      </c>
      <c r="C101" s="29" t="s">
        <v>120</v>
      </c>
      <c r="D101" s="28">
        <f t="shared" si="8"/>
        <v>0</v>
      </c>
      <c r="E101" s="29" t="s">
        <v>47</v>
      </c>
      <c r="F101" s="28">
        <f t="shared" si="9"/>
        <v>0</v>
      </c>
      <c r="G101" s="29" t="s">
        <v>53</v>
      </c>
      <c r="H101" s="28">
        <f t="shared" si="10"/>
        <v>0</v>
      </c>
      <c r="I101" s="29">
        <v>8</v>
      </c>
      <c r="J101" s="28">
        <f t="shared" si="11"/>
        <v>3</v>
      </c>
      <c r="K101" s="29" t="s">
        <v>35</v>
      </c>
      <c r="L101" s="28">
        <f t="shared" si="12"/>
        <v>3</v>
      </c>
      <c r="M101" s="29">
        <v>330</v>
      </c>
      <c r="N101" s="28">
        <f t="shared" si="13"/>
        <v>5</v>
      </c>
    </row>
    <row r="102" spans="1:14" x14ac:dyDescent="0.2">
      <c r="A102" s="27" t="s">
        <v>220</v>
      </c>
      <c r="B102" s="32">
        <f t="shared" si="7"/>
        <v>11</v>
      </c>
      <c r="C102" s="29" t="s">
        <v>120</v>
      </c>
      <c r="D102" s="28">
        <f t="shared" si="8"/>
        <v>0</v>
      </c>
      <c r="E102" s="29" t="s">
        <v>112</v>
      </c>
      <c r="F102" s="28">
        <f t="shared" si="9"/>
        <v>0</v>
      </c>
      <c r="G102" s="29" t="s">
        <v>47</v>
      </c>
      <c r="H102" s="28">
        <f t="shared" si="10"/>
        <v>5</v>
      </c>
      <c r="I102" s="29">
        <v>14</v>
      </c>
      <c r="J102" s="28">
        <f t="shared" si="11"/>
        <v>1</v>
      </c>
      <c r="K102" s="29" t="s">
        <v>37</v>
      </c>
      <c r="L102" s="28">
        <f t="shared" si="12"/>
        <v>0</v>
      </c>
      <c r="M102" s="29">
        <v>340</v>
      </c>
      <c r="N102" s="28">
        <f t="shared" si="13"/>
        <v>5</v>
      </c>
    </row>
    <row r="103" spans="1:14" x14ac:dyDescent="0.2">
      <c r="A103" s="27" t="s">
        <v>241</v>
      </c>
      <c r="B103" s="32">
        <f t="shared" si="7"/>
        <v>11</v>
      </c>
      <c r="C103" s="29" t="s">
        <v>120</v>
      </c>
      <c r="D103" s="28">
        <f t="shared" si="8"/>
        <v>0</v>
      </c>
      <c r="E103" s="29" t="s">
        <v>112</v>
      </c>
      <c r="F103" s="28">
        <f t="shared" si="9"/>
        <v>0</v>
      </c>
      <c r="G103" s="29" t="s">
        <v>53</v>
      </c>
      <c r="H103" s="28">
        <f t="shared" si="10"/>
        <v>0</v>
      </c>
      <c r="I103" s="29">
        <v>11</v>
      </c>
      <c r="J103" s="28">
        <f t="shared" si="11"/>
        <v>3</v>
      </c>
      <c r="K103" s="29" t="s">
        <v>35</v>
      </c>
      <c r="L103" s="28">
        <f t="shared" si="12"/>
        <v>3</v>
      </c>
      <c r="M103" s="29">
        <v>332</v>
      </c>
      <c r="N103" s="28">
        <f t="shared" si="13"/>
        <v>5</v>
      </c>
    </row>
    <row r="104" spans="1:14" x14ac:dyDescent="0.2">
      <c r="A104" s="27" t="s">
        <v>351</v>
      </c>
      <c r="B104" s="32">
        <f t="shared" si="7"/>
        <v>11</v>
      </c>
      <c r="C104" s="29" t="s">
        <v>120</v>
      </c>
      <c r="D104" s="28">
        <f t="shared" si="8"/>
        <v>0</v>
      </c>
      <c r="E104" s="29" t="s">
        <v>112</v>
      </c>
      <c r="F104" s="28">
        <f t="shared" si="9"/>
        <v>0</v>
      </c>
      <c r="G104" s="29" t="s">
        <v>47</v>
      </c>
      <c r="H104" s="28">
        <f t="shared" si="10"/>
        <v>5</v>
      </c>
      <c r="I104" s="29">
        <v>12</v>
      </c>
      <c r="J104" s="28">
        <f t="shared" si="11"/>
        <v>1</v>
      </c>
      <c r="K104" s="29" t="s">
        <v>37</v>
      </c>
      <c r="L104" s="28">
        <f t="shared" si="12"/>
        <v>0</v>
      </c>
      <c r="M104" s="29">
        <v>339</v>
      </c>
      <c r="N104" s="28">
        <f t="shared" si="13"/>
        <v>5</v>
      </c>
    </row>
    <row r="105" spans="1:14" x14ac:dyDescent="0.2">
      <c r="A105" s="27" t="s">
        <v>331</v>
      </c>
      <c r="B105" s="32">
        <f t="shared" si="7"/>
        <v>11</v>
      </c>
      <c r="C105" s="29" t="s">
        <v>116</v>
      </c>
      <c r="D105" s="28">
        <f t="shared" si="8"/>
        <v>5</v>
      </c>
      <c r="E105" s="29" t="s">
        <v>117</v>
      </c>
      <c r="F105" s="28">
        <f t="shared" si="9"/>
        <v>0</v>
      </c>
      <c r="G105" s="29" t="s">
        <v>53</v>
      </c>
      <c r="H105" s="28">
        <f t="shared" si="10"/>
        <v>0</v>
      </c>
      <c r="I105" s="29">
        <v>13</v>
      </c>
      <c r="J105" s="28">
        <f t="shared" si="11"/>
        <v>1</v>
      </c>
      <c r="K105" s="29" t="s">
        <v>38</v>
      </c>
      <c r="L105" s="28">
        <f t="shared" si="12"/>
        <v>0</v>
      </c>
      <c r="M105" s="29">
        <v>330</v>
      </c>
      <c r="N105" s="28">
        <f t="shared" si="13"/>
        <v>5</v>
      </c>
    </row>
    <row r="106" spans="1:14" x14ac:dyDescent="0.2">
      <c r="A106" s="27" t="s">
        <v>180</v>
      </c>
      <c r="B106" s="32">
        <f t="shared" si="7"/>
        <v>11</v>
      </c>
      <c r="C106" s="29" t="s">
        <v>116</v>
      </c>
      <c r="D106" s="28">
        <f t="shared" si="8"/>
        <v>5</v>
      </c>
      <c r="E106" s="29" t="s">
        <v>117</v>
      </c>
      <c r="F106" s="28">
        <f t="shared" si="9"/>
        <v>0</v>
      </c>
      <c r="G106" s="29" t="s">
        <v>53</v>
      </c>
      <c r="H106" s="28">
        <f t="shared" si="10"/>
        <v>0</v>
      </c>
      <c r="I106" s="29">
        <v>12</v>
      </c>
      <c r="J106" s="28">
        <f t="shared" si="11"/>
        <v>1</v>
      </c>
      <c r="K106" s="29" t="s">
        <v>37</v>
      </c>
      <c r="L106" s="28">
        <f t="shared" si="12"/>
        <v>0</v>
      </c>
      <c r="M106" s="29">
        <v>330</v>
      </c>
      <c r="N106" s="28">
        <f t="shared" si="13"/>
        <v>5</v>
      </c>
    </row>
    <row r="107" spans="1:14" x14ac:dyDescent="0.2">
      <c r="A107" s="27" t="s">
        <v>343</v>
      </c>
      <c r="B107" s="32">
        <f t="shared" si="7"/>
        <v>11</v>
      </c>
      <c r="C107" s="29" t="s">
        <v>120</v>
      </c>
      <c r="D107" s="28">
        <f t="shared" si="8"/>
        <v>0</v>
      </c>
      <c r="E107" s="29" t="s">
        <v>116</v>
      </c>
      <c r="F107" s="28">
        <f t="shared" si="9"/>
        <v>0</v>
      </c>
      <c r="G107" s="29" t="s">
        <v>117</v>
      </c>
      <c r="H107" s="28">
        <f t="shared" si="10"/>
        <v>0</v>
      </c>
      <c r="I107" s="29">
        <v>11</v>
      </c>
      <c r="J107" s="28">
        <f t="shared" si="11"/>
        <v>3</v>
      </c>
      <c r="K107" s="29" t="s">
        <v>35</v>
      </c>
      <c r="L107" s="28">
        <f t="shared" si="12"/>
        <v>3</v>
      </c>
      <c r="M107" s="29">
        <v>330</v>
      </c>
      <c r="N107" s="28">
        <f t="shared" si="13"/>
        <v>5</v>
      </c>
    </row>
    <row r="108" spans="1:14" x14ac:dyDescent="0.2">
      <c r="A108" s="27" t="s">
        <v>347</v>
      </c>
      <c r="B108" s="32">
        <f t="shared" si="7"/>
        <v>11</v>
      </c>
      <c r="C108" s="29" t="s">
        <v>120</v>
      </c>
      <c r="D108" s="28">
        <f t="shared" si="8"/>
        <v>0</v>
      </c>
      <c r="E108" s="29" t="s">
        <v>112</v>
      </c>
      <c r="F108" s="28">
        <f t="shared" si="9"/>
        <v>0</v>
      </c>
      <c r="G108" s="29" t="s">
        <v>47</v>
      </c>
      <c r="H108" s="28">
        <f t="shared" si="10"/>
        <v>5</v>
      </c>
      <c r="I108" s="29">
        <v>13</v>
      </c>
      <c r="J108" s="28">
        <f t="shared" si="11"/>
        <v>1</v>
      </c>
      <c r="K108" s="29" t="s">
        <v>37</v>
      </c>
      <c r="L108" s="28">
        <f t="shared" si="12"/>
        <v>0</v>
      </c>
      <c r="M108" s="29">
        <v>325</v>
      </c>
      <c r="N108" s="28">
        <f t="shared" si="13"/>
        <v>5</v>
      </c>
    </row>
    <row r="109" spans="1:14" x14ac:dyDescent="0.2">
      <c r="A109" s="27" t="s">
        <v>422</v>
      </c>
      <c r="B109" s="32">
        <f t="shared" si="7"/>
        <v>11</v>
      </c>
      <c r="C109" s="29" t="s">
        <v>120</v>
      </c>
      <c r="D109" s="28">
        <f t="shared" si="8"/>
        <v>0</v>
      </c>
      <c r="E109" s="29" t="s">
        <v>116</v>
      </c>
      <c r="F109" s="28">
        <f t="shared" si="9"/>
        <v>0</v>
      </c>
      <c r="G109" s="29" t="s">
        <v>47</v>
      </c>
      <c r="H109" s="28">
        <f t="shared" si="10"/>
        <v>5</v>
      </c>
      <c r="I109" s="29">
        <v>12</v>
      </c>
      <c r="J109" s="28">
        <f t="shared" si="11"/>
        <v>1</v>
      </c>
      <c r="K109" s="29" t="s">
        <v>37</v>
      </c>
      <c r="L109" s="28">
        <f t="shared" si="12"/>
        <v>0</v>
      </c>
      <c r="M109" s="29">
        <v>333</v>
      </c>
      <c r="N109" s="28">
        <f t="shared" si="13"/>
        <v>5</v>
      </c>
    </row>
    <row r="110" spans="1:14" x14ac:dyDescent="0.2">
      <c r="A110" s="27" t="s">
        <v>324</v>
      </c>
      <c r="B110" s="32">
        <f t="shared" si="7"/>
        <v>11</v>
      </c>
      <c r="C110" s="29" t="s">
        <v>120</v>
      </c>
      <c r="D110" s="28">
        <f t="shared" si="8"/>
        <v>0</v>
      </c>
      <c r="E110" s="29" t="s">
        <v>116</v>
      </c>
      <c r="F110" s="28">
        <f t="shared" si="9"/>
        <v>0</v>
      </c>
      <c r="G110" s="29" t="s">
        <v>47</v>
      </c>
      <c r="H110" s="28">
        <f t="shared" si="10"/>
        <v>5</v>
      </c>
      <c r="I110" s="29">
        <v>12</v>
      </c>
      <c r="J110" s="28">
        <f t="shared" si="11"/>
        <v>1</v>
      </c>
      <c r="K110" s="29" t="s">
        <v>37</v>
      </c>
      <c r="L110" s="28">
        <f t="shared" si="12"/>
        <v>0</v>
      </c>
      <c r="M110" s="29">
        <v>325</v>
      </c>
      <c r="N110" s="28">
        <f t="shared" si="13"/>
        <v>5</v>
      </c>
    </row>
    <row r="111" spans="1:14" x14ac:dyDescent="0.2">
      <c r="A111" s="27" t="s">
        <v>354</v>
      </c>
      <c r="B111" s="32">
        <f t="shared" si="7"/>
        <v>11</v>
      </c>
      <c r="C111" s="29" t="s">
        <v>120</v>
      </c>
      <c r="D111" s="28">
        <f t="shared" si="8"/>
        <v>0</v>
      </c>
      <c r="E111" s="29" t="s">
        <v>112</v>
      </c>
      <c r="F111" s="28">
        <f t="shared" si="9"/>
        <v>0</v>
      </c>
      <c r="G111" s="29" t="s">
        <v>117</v>
      </c>
      <c r="H111" s="28">
        <f t="shared" si="10"/>
        <v>0</v>
      </c>
      <c r="I111" s="29">
        <v>8</v>
      </c>
      <c r="J111" s="28">
        <f t="shared" si="11"/>
        <v>3</v>
      </c>
      <c r="K111" s="29" t="s">
        <v>35</v>
      </c>
      <c r="L111" s="28">
        <f t="shared" si="12"/>
        <v>3</v>
      </c>
      <c r="M111" s="29">
        <v>342</v>
      </c>
      <c r="N111" s="28">
        <f t="shared" si="13"/>
        <v>5</v>
      </c>
    </row>
    <row r="112" spans="1:14" x14ac:dyDescent="0.2">
      <c r="A112" s="27" t="s">
        <v>468</v>
      </c>
      <c r="B112" s="32">
        <f t="shared" si="7"/>
        <v>11</v>
      </c>
      <c r="C112" s="29" t="s">
        <v>120</v>
      </c>
      <c r="D112" s="28">
        <f t="shared" si="8"/>
        <v>0</v>
      </c>
      <c r="E112" s="29" t="s">
        <v>112</v>
      </c>
      <c r="F112" s="28">
        <f t="shared" si="9"/>
        <v>0</v>
      </c>
      <c r="G112" s="29" t="s">
        <v>117</v>
      </c>
      <c r="H112" s="28">
        <f t="shared" si="10"/>
        <v>0</v>
      </c>
      <c r="I112" s="29">
        <v>11</v>
      </c>
      <c r="J112" s="28">
        <f t="shared" si="11"/>
        <v>3</v>
      </c>
      <c r="K112" s="29" t="s">
        <v>35</v>
      </c>
      <c r="L112" s="28">
        <f t="shared" si="12"/>
        <v>3</v>
      </c>
      <c r="M112" s="29">
        <v>344</v>
      </c>
      <c r="N112" s="28">
        <f t="shared" si="13"/>
        <v>5</v>
      </c>
    </row>
    <row r="113" spans="1:14" x14ac:dyDescent="0.2">
      <c r="A113" s="27" t="s">
        <v>248</v>
      </c>
      <c r="B113" s="32">
        <f t="shared" si="7"/>
        <v>11</v>
      </c>
      <c r="C113" s="29" t="s">
        <v>116</v>
      </c>
      <c r="D113" s="28">
        <f t="shared" si="8"/>
        <v>5</v>
      </c>
      <c r="E113" s="29" t="s">
        <v>47</v>
      </c>
      <c r="F113" s="28">
        <f t="shared" si="9"/>
        <v>0</v>
      </c>
      <c r="G113" s="29" t="s">
        <v>117</v>
      </c>
      <c r="H113" s="28">
        <f t="shared" si="10"/>
        <v>0</v>
      </c>
      <c r="I113" s="29">
        <v>11</v>
      </c>
      <c r="J113" s="28">
        <f t="shared" si="11"/>
        <v>3</v>
      </c>
      <c r="K113" s="29" t="s">
        <v>38</v>
      </c>
      <c r="L113" s="28">
        <f t="shared" si="12"/>
        <v>0</v>
      </c>
      <c r="M113" s="29">
        <v>310</v>
      </c>
      <c r="N113" s="28">
        <f t="shared" si="13"/>
        <v>3</v>
      </c>
    </row>
    <row r="114" spans="1:14" x14ac:dyDescent="0.2">
      <c r="A114" s="27" t="s">
        <v>205</v>
      </c>
      <c r="B114" s="32">
        <f t="shared" si="7"/>
        <v>11</v>
      </c>
      <c r="C114" s="29" t="s">
        <v>116</v>
      </c>
      <c r="D114" s="28">
        <f t="shared" si="8"/>
        <v>5</v>
      </c>
      <c r="E114" s="29" t="s">
        <v>112</v>
      </c>
      <c r="F114" s="28">
        <f t="shared" si="9"/>
        <v>0</v>
      </c>
      <c r="G114" s="29" t="s">
        <v>117</v>
      </c>
      <c r="H114" s="28">
        <f t="shared" si="10"/>
        <v>0</v>
      </c>
      <c r="I114" s="29">
        <v>13</v>
      </c>
      <c r="J114" s="28">
        <f t="shared" si="11"/>
        <v>1</v>
      </c>
      <c r="K114" s="29" t="s">
        <v>37</v>
      </c>
      <c r="L114" s="28">
        <f t="shared" si="12"/>
        <v>0</v>
      </c>
      <c r="M114" s="29">
        <v>340</v>
      </c>
      <c r="N114" s="28">
        <f t="shared" si="13"/>
        <v>5</v>
      </c>
    </row>
    <row r="115" spans="1:14" x14ac:dyDescent="0.2">
      <c r="A115" s="27" t="s">
        <v>471</v>
      </c>
      <c r="B115" s="32">
        <f t="shared" si="7"/>
        <v>11</v>
      </c>
      <c r="C115" s="29" t="s">
        <v>120</v>
      </c>
      <c r="D115" s="28">
        <f t="shared" si="8"/>
        <v>0</v>
      </c>
      <c r="E115" s="29" t="s">
        <v>112</v>
      </c>
      <c r="F115" s="28">
        <f t="shared" si="9"/>
        <v>0</v>
      </c>
      <c r="G115" s="29" t="s">
        <v>117</v>
      </c>
      <c r="H115" s="28">
        <f t="shared" si="10"/>
        <v>0</v>
      </c>
      <c r="I115" s="29">
        <v>9</v>
      </c>
      <c r="J115" s="28">
        <f t="shared" si="11"/>
        <v>5</v>
      </c>
      <c r="K115" s="29" t="s">
        <v>35</v>
      </c>
      <c r="L115" s="28">
        <f t="shared" si="12"/>
        <v>3</v>
      </c>
      <c r="M115" s="29">
        <v>311</v>
      </c>
      <c r="N115" s="28">
        <f t="shared" si="13"/>
        <v>3</v>
      </c>
    </row>
    <row r="116" spans="1:14" x14ac:dyDescent="0.2">
      <c r="A116" s="27" t="s">
        <v>472</v>
      </c>
      <c r="B116" s="32">
        <f t="shared" si="7"/>
        <v>11</v>
      </c>
      <c r="C116" s="29" t="s">
        <v>120</v>
      </c>
      <c r="D116" s="28">
        <f t="shared" si="8"/>
        <v>0</v>
      </c>
      <c r="E116" s="29" t="s">
        <v>47</v>
      </c>
      <c r="F116" s="28">
        <f t="shared" si="9"/>
        <v>0</v>
      </c>
      <c r="G116" s="29" t="s">
        <v>117</v>
      </c>
      <c r="H116" s="28">
        <f t="shared" si="10"/>
        <v>0</v>
      </c>
      <c r="I116" s="29">
        <v>10</v>
      </c>
      <c r="J116" s="28">
        <f t="shared" si="11"/>
        <v>3</v>
      </c>
      <c r="K116" s="29" t="s">
        <v>35</v>
      </c>
      <c r="L116" s="28">
        <f t="shared" si="12"/>
        <v>3</v>
      </c>
      <c r="M116" s="29">
        <v>337</v>
      </c>
      <c r="N116" s="28">
        <f t="shared" si="13"/>
        <v>5</v>
      </c>
    </row>
    <row r="117" spans="1:14" x14ac:dyDescent="0.2">
      <c r="A117" s="27" t="s">
        <v>473</v>
      </c>
      <c r="B117" s="32">
        <f t="shared" si="7"/>
        <v>11</v>
      </c>
      <c r="C117" s="29" t="s">
        <v>116</v>
      </c>
      <c r="D117" s="28">
        <f t="shared" si="8"/>
        <v>5</v>
      </c>
      <c r="E117" s="29" t="s">
        <v>120</v>
      </c>
      <c r="F117" s="28">
        <f t="shared" si="9"/>
        <v>0</v>
      </c>
      <c r="G117" s="29" t="s">
        <v>117</v>
      </c>
      <c r="H117" s="28">
        <f t="shared" si="10"/>
        <v>0</v>
      </c>
      <c r="I117" s="29">
        <v>12</v>
      </c>
      <c r="J117" s="28">
        <f t="shared" si="11"/>
        <v>1</v>
      </c>
      <c r="K117" s="29" t="s">
        <v>37</v>
      </c>
      <c r="L117" s="28">
        <f t="shared" si="12"/>
        <v>0</v>
      </c>
      <c r="M117" s="29">
        <v>325</v>
      </c>
      <c r="N117" s="28">
        <f t="shared" si="13"/>
        <v>5</v>
      </c>
    </row>
    <row r="118" spans="1:14" x14ac:dyDescent="0.2">
      <c r="A118" s="27" t="s">
        <v>396</v>
      </c>
      <c r="B118" s="32">
        <f t="shared" si="7"/>
        <v>11</v>
      </c>
      <c r="C118" s="29" t="s">
        <v>116</v>
      </c>
      <c r="D118" s="28">
        <f t="shared" si="8"/>
        <v>5</v>
      </c>
      <c r="E118" s="29" t="s">
        <v>112</v>
      </c>
      <c r="F118" s="28">
        <f t="shared" si="9"/>
        <v>0</v>
      </c>
      <c r="G118" s="29" t="s">
        <v>117</v>
      </c>
      <c r="H118" s="28">
        <f t="shared" si="10"/>
        <v>0</v>
      </c>
      <c r="I118" s="29">
        <v>9</v>
      </c>
      <c r="J118" s="28">
        <f t="shared" si="11"/>
        <v>5</v>
      </c>
      <c r="K118" s="29" t="s">
        <v>37</v>
      </c>
      <c r="L118" s="28">
        <f t="shared" si="12"/>
        <v>0</v>
      </c>
      <c r="M118" s="29">
        <v>300</v>
      </c>
      <c r="N118" s="28">
        <f t="shared" si="13"/>
        <v>1</v>
      </c>
    </row>
    <row r="119" spans="1:14" x14ac:dyDescent="0.2">
      <c r="A119" s="27" t="s">
        <v>388</v>
      </c>
      <c r="B119" s="32">
        <f t="shared" si="7"/>
        <v>11</v>
      </c>
      <c r="C119" s="29" t="s">
        <v>120</v>
      </c>
      <c r="D119" s="28">
        <f t="shared" si="8"/>
        <v>0</v>
      </c>
      <c r="E119" s="29" t="s">
        <v>112</v>
      </c>
      <c r="F119" s="28">
        <f t="shared" si="9"/>
        <v>0</v>
      </c>
      <c r="G119" s="29" t="s">
        <v>47</v>
      </c>
      <c r="H119" s="28">
        <f t="shared" si="10"/>
        <v>5</v>
      </c>
      <c r="I119" s="29">
        <v>13</v>
      </c>
      <c r="J119" s="28">
        <f t="shared" si="11"/>
        <v>1</v>
      </c>
      <c r="K119" s="29" t="s">
        <v>37</v>
      </c>
      <c r="L119" s="28">
        <f t="shared" si="12"/>
        <v>0</v>
      </c>
      <c r="M119" s="29">
        <v>340</v>
      </c>
      <c r="N119" s="28">
        <f t="shared" si="13"/>
        <v>5</v>
      </c>
    </row>
    <row r="120" spans="1:14" x14ac:dyDescent="0.2">
      <c r="A120" s="27" t="s">
        <v>375</v>
      </c>
      <c r="B120" s="32">
        <f t="shared" si="7"/>
        <v>11</v>
      </c>
      <c r="C120" s="29" t="s">
        <v>120</v>
      </c>
      <c r="D120" s="28">
        <f t="shared" si="8"/>
        <v>0</v>
      </c>
      <c r="E120" s="29" t="s">
        <v>112</v>
      </c>
      <c r="F120" s="28">
        <f t="shared" si="9"/>
        <v>0</v>
      </c>
      <c r="G120" s="29" t="s">
        <v>47</v>
      </c>
      <c r="H120" s="28">
        <f t="shared" si="10"/>
        <v>5</v>
      </c>
      <c r="I120" s="29">
        <v>11</v>
      </c>
      <c r="J120" s="28">
        <f t="shared" si="11"/>
        <v>3</v>
      </c>
      <c r="K120" s="29" t="s">
        <v>38</v>
      </c>
      <c r="L120" s="28">
        <f t="shared" si="12"/>
        <v>0</v>
      </c>
      <c r="M120" s="29">
        <v>319</v>
      </c>
      <c r="N120" s="28">
        <f t="shared" si="13"/>
        <v>3</v>
      </c>
    </row>
    <row r="121" spans="1:14" x14ac:dyDescent="0.2">
      <c r="A121" s="27" t="s">
        <v>456</v>
      </c>
      <c r="B121" s="32">
        <f t="shared" si="7"/>
        <v>10</v>
      </c>
      <c r="C121" s="29" t="s">
        <v>116</v>
      </c>
      <c r="D121" s="28">
        <f t="shared" si="8"/>
        <v>5</v>
      </c>
      <c r="E121" s="29" t="s">
        <v>47</v>
      </c>
      <c r="F121" s="28">
        <f t="shared" si="9"/>
        <v>0</v>
      </c>
      <c r="G121" s="29" t="s">
        <v>117</v>
      </c>
      <c r="H121" s="28">
        <f t="shared" si="10"/>
        <v>0</v>
      </c>
      <c r="I121" s="29">
        <v>9</v>
      </c>
      <c r="J121" s="28">
        <f t="shared" si="11"/>
        <v>5</v>
      </c>
      <c r="K121" s="29" t="s">
        <v>397</v>
      </c>
      <c r="L121" s="28">
        <f t="shared" si="12"/>
        <v>0</v>
      </c>
      <c r="M121" s="29">
        <v>500</v>
      </c>
      <c r="N121" s="28">
        <f t="shared" si="13"/>
        <v>0</v>
      </c>
    </row>
    <row r="122" spans="1:14" x14ac:dyDescent="0.2">
      <c r="A122" s="27" t="s">
        <v>457</v>
      </c>
      <c r="B122" s="32">
        <f t="shared" si="7"/>
        <v>10</v>
      </c>
      <c r="C122" s="29" t="s">
        <v>120</v>
      </c>
      <c r="D122" s="28">
        <f t="shared" si="8"/>
        <v>0</v>
      </c>
      <c r="E122" s="29" t="s">
        <v>117</v>
      </c>
      <c r="F122" s="28">
        <f t="shared" si="9"/>
        <v>0</v>
      </c>
      <c r="G122" s="29" t="s">
        <v>53</v>
      </c>
      <c r="H122" s="28">
        <f t="shared" si="10"/>
        <v>0</v>
      </c>
      <c r="I122" s="29">
        <v>9</v>
      </c>
      <c r="J122" s="28">
        <f t="shared" si="11"/>
        <v>5</v>
      </c>
      <c r="K122" s="29" t="s">
        <v>37</v>
      </c>
      <c r="L122" s="28">
        <f t="shared" si="12"/>
        <v>0</v>
      </c>
      <c r="M122" s="29">
        <v>325</v>
      </c>
      <c r="N122" s="28">
        <f t="shared" si="13"/>
        <v>5</v>
      </c>
    </row>
    <row r="123" spans="1:14" x14ac:dyDescent="0.2">
      <c r="A123" s="27" t="s">
        <v>371</v>
      </c>
      <c r="B123" s="32">
        <f t="shared" si="7"/>
        <v>10</v>
      </c>
      <c r="C123" s="29" t="s">
        <v>120</v>
      </c>
      <c r="D123" s="28">
        <f t="shared" si="8"/>
        <v>0</v>
      </c>
      <c r="E123" s="29" t="s">
        <v>116</v>
      </c>
      <c r="F123" s="28">
        <f t="shared" si="9"/>
        <v>0</v>
      </c>
      <c r="G123" s="29" t="s">
        <v>117</v>
      </c>
      <c r="H123" s="28">
        <f t="shared" si="10"/>
        <v>0</v>
      </c>
      <c r="I123" s="29">
        <v>9</v>
      </c>
      <c r="J123" s="28">
        <f t="shared" si="11"/>
        <v>5</v>
      </c>
      <c r="K123" s="29" t="s">
        <v>38</v>
      </c>
      <c r="L123" s="28">
        <f t="shared" si="12"/>
        <v>0</v>
      </c>
      <c r="M123" s="29">
        <v>325</v>
      </c>
      <c r="N123" s="28">
        <f t="shared" si="13"/>
        <v>5</v>
      </c>
    </row>
    <row r="124" spans="1:14" x14ac:dyDescent="0.2">
      <c r="A124" s="27" t="s">
        <v>204</v>
      </c>
      <c r="B124" s="32">
        <f t="shared" si="7"/>
        <v>10</v>
      </c>
      <c r="C124" s="29" t="s">
        <v>120</v>
      </c>
      <c r="D124" s="28">
        <f t="shared" si="8"/>
        <v>0</v>
      </c>
      <c r="E124" s="29" t="s">
        <v>112</v>
      </c>
      <c r="F124" s="28">
        <f t="shared" si="9"/>
        <v>0</v>
      </c>
      <c r="G124" s="29" t="s">
        <v>117</v>
      </c>
      <c r="H124" s="28">
        <f t="shared" si="10"/>
        <v>0</v>
      </c>
      <c r="I124" s="29">
        <v>9</v>
      </c>
      <c r="J124" s="28">
        <f t="shared" si="11"/>
        <v>5</v>
      </c>
      <c r="K124" s="29" t="s">
        <v>37</v>
      </c>
      <c r="L124" s="28">
        <f t="shared" si="12"/>
        <v>0</v>
      </c>
      <c r="M124" s="29">
        <v>341</v>
      </c>
      <c r="N124" s="28">
        <f t="shared" si="13"/>
        <v>5</v>
      </c>
    </row>
    <row r="125" spans="1:14" x14ac:dyDescent="0.2">
      <c r="A125" s="27" t="s">
        <v>316</v>
      </c>
      <c r="B125" s="32">
        <f t="shared" si="7"/>
        <v>10</v>
      </c>
      <c r="C125" s="29" t="s">
        <v>120</v>
      </c>
      <c r="D125" s="28">
        <f t="shared" si="8"/>
        <v>0</v>
      </c>
      <c r="E125" s="29" t="s">
        <v>112</v>
      </c>
      <c r="F125" s="28">
        <f t="shared" si="9"/>
        <v>0</v>
      </c>
      <c r="G125" s="29" t="s">
        <v>117</v>
      </c>
      <c r="H125" s="28">
        <f t="shared" si="10"/>
        <v>0</v>
      </c>
      <c r="I125" s="29">
        <v>9</v>
      </c>
      <c r="J125" s="28">
        <f t="shared" si="11"/>
        <v>5</v>
      </c>
      <c r="K125" s="29" t="s">
        <v>37</v>
      </c>
      <c r="L125" s="28">
        <f t="shared" si="12"/>
        <v>0</v>
      </c>
      <c r="M125" s="29">
        <v>330</v>
      </c>
      <c r="N125" s="28">
        <f t="shared" si="13"/>
        <v>5</v>
      </c>
    </row>
    <row r="126" spans="1:14" x14ac:dyDescent="0.2">
      <c r="A126" s="27" t="s">
        <v>444</v>
      </c>
      <c r="B126" s="32">
        <f t="shared" si="7"/>
        <v>10</v>
      </c>
      <c r="C126" s="29" t="s">
        <v>120</v>
      </c>
      <c r="D126" s="28">
        <f t="shared" si="8"/>
        <v>0</v>
      </c>
      <c r="E126" s="29" t="s">
        <v>116</v>
      </c>
      <c r="F126" s="28">
        <f t="shared" si="9"/>
        <v>0</v>
      </c>
      <c r="G126" s="29" t="s">
        <v>53</v>
      </c>
      <c r="H126" s="28">
        <f t="shared" si="10"/>
        <v>0</v>
      </c>
      <c r="I126" s="29">
        <v>9</v>
      </c>
      <c r="J126" s="28">
        <f t="shared" si="11"/>
        <v>5</v>
      </c>
      <c r="K126" s="29" t="s">
        <v>37</v>
      </c>
      <c r="L126" s="28">
        <f t="shared" si="12"/>
        <v>0</v>
      </c>
      <c r="M126" s="29">
        <v>337</v>
      </c>
      <c r="N126" s="28">
        <f t="shared" si="13"/>
        <v>5</v>
      </c>
    </row>
    <row r="127" spans="1:14" x14ac:dyDescent="0.2">
      <c r="A127" s="27" t="s">
        <v>303</v>
      </c>
      <c r="B127" s="32">
        <f t="shared" si="7"/>
        <v>10</v>
      </c>
      <c r="C127" s="29" t="s">
        <v>120</v>
      </c>
      <c r="D127" s="28">
        <f t="shared" si="8"/>
        <v>0</v>
      </c>
      <c r="E127" s="29" t="s">
        <v>112</v>
      </c>
      <c r="F127" s="28">
        <f t="shared" si="9"/>
        <v>0</v>
      </c>
      <c r="G127" s="29" t="s">
        <v>47</v>
      </c>
      <c r="H127" s="28">
        <f t="shared" si="10"/>
        <v>5</v>
      </c>
      <c r="I127" s="29">
        <v>15</v>
      </c>
      <c r="J127" s="28">
        <f t="shared" si="11"/>
        <v>0</v>
      </c>
      <c r="K127" s="29" t="s">
        <v>37</v>
      </c>
      <c r="L127" s="28">
        <f t="shared" si="12"/>
        <v>0</v>
      </c>
      <c r="M127" s="29">
        <v>325</v>
      </c>
      <c r="N127" s="28">
        <f t="shared" si="13"/>
        <v>5</v>
      </c>
    </row>
    <row r="128" spans="1:14" x14ac:dyDescent="0.2">
      <c r="A128" s="27" t="s">
        <v>319</v>
      </c>
      <c r="B128" s="32">
        <f t="shared" si="7"/>
        <v>10</v>
      </c>
      <c r="C128" s="29" t="s">
        <v>47</v>
      </c>
      <c r="D128" s="28">
        <f t="shared" si="8"/>
        <v>0</v>
      </c>
      <c r="E128" s="29" t="s">
        <v>116</v>
      </c>
      <c r="F128" s="28">
        <f t="shared" si="9"/>
        <v>0</v>
      </c>
      <c r="G128" s="29" t="s">
        <v>53</v>
      </c>
      <c r="H128" s="28">
        <f t="shared" si="10"/>
        <v>0</v>
      </c>
      <c r="I128" s="29">
        <v>9</v>
      </c>
      <c r="J128" s="28">
        <f t="shared" si="11"/>
        <v>5</v>
      </c>
      <c r="K128" s="29" t="s">
        <v>38</v>
      </c>
      <c r="L128" s="28">
        <f t="shared" si="12"/>
        <v>0</v>
      </c>
      <c r="M128" s="29">
        <v>325</v>
      </c>
      <c r="N128" s="28">
        <f t="shared" si="13"/>
        <v>5</v>
      </c>
    </row>
    <row r="129" spans="1:14" x14ac:dyDescent="0.2">
      <c r="A129" s="27" t="s">
        <v>345</v>
      </c>
      <c r="B129" s="32">
        <f t="shared" si="7"/>
        <v>10</v>
      </c>
      <c r="C129" s="29" t="s">
        <v>120</v>
      </c>
      <c r="D129" s="28">
        <f t="shared" si="8"/>
        <v>0</v>
      </c>
      <c r="E129" s="29" t="s">
        <v>116</v>
      </c>
      <c r="F129" s="28">
        <f t="shared" si="9"/>
        <v>0</v>
      </c>
      <c r="G129" s="29" t="s">
        <v>117</v>
      </c>
      <c r="H129" s="28">
        <f t="shared" si="10"/>
        <v>0</v>
      </c>
      <c r="I129" s="29">
        <v>9</v>
      </c>
      <c r="J129" s="28">
        <f t="shared" si="11"/>
        <v>5</v>
      </c>
      <c r="K129" s="29" t="s">
        <v>37</v>
      </c>
      <c r="L129" s="28">
        <f t="shared" si="12"/>
        <v>0</v>
      </c>
      <c r="M129" s="29">
        <v>330</v>
      </c>
      <c r="N129" s="28">
        <f t="shared" si="13"/>
        <v>5</v>
      </c>
    </row>
    <row r="130" spans="1:14" x14ac:dyDescent="0.2">
      <c r="A130" s="27" t="s">
        <v>352</v>
      </c>
      <c r="B130" s="32">
        <f t="shared" si="7"/>
        <v>10</v>
      </c>
      <c r="C130" s="29" t="s">
        <v>112</v>
      </c>
      <c r="D130" s="28">
        <f t="shared" si="8"/>
        <v>0</v>
      </c>
      <c r="E130" s="29" t="s">
        <v>116</v>
      </c>
      <c r="F130" s="28">
        <f t="shared" si="9"/>
        <v>0</v>
      </c>
      <c r="G130" s="29" t="s">
        <v>47</v>
      </c>
      <c r="H130" s="28">
        <f t="shared" si="10"/>
        <v>5</v>
      </c>
      <c r="I130" s="29">
        <v>15</v>
      </c>
      <c r="J130" s="28">
        <f t="shared" si="11"/>
        <v>0</v>
      </c>
      <c r="K130" s="29" t="s">
        <v>37</v>
      </c>
      <c r="L130" s="28">
        <f t="shared" si="12"/>
        <v>0</v>
      </c>
      <c r="M130" s="29">
        <v>345</v>
      </c>
      <c r="N130" s="28">
        <f t="shared" si="13"/>
        <v>5</v>
      </c>
    </row>
    <row r="131" spans="1:14" x14ac:dyDescent="0.2">
      <c r="A131" s="27" t="s">
        <v>203</v>
      </c>
      <c r="B131" s="32">
        <f t="shared" si="7"/>
        <v>10</v>
      </c>
      <c r="C131" s="29" t="s">
        <v>120</v>
      </c>
      <c r="D131" s="28">
        <f t="shared" si="8"/>
        <v>0</v>
      </c>
      <c r="E131" s="29" t="s">
        <v>112</v>
      </c>
      <c r="F131" s="28">
        <f t="shared" si="9"/>
        <v>0</v>
      </c>
      <c r="G131" s="29" t="s">
        <v>53</v>
      </c>
      <c r="H131" s="28">
        <f t="shared" si="10"/>
        <v>0</v>
      </c>
      <c r="I131" s="29">
        <v>9</v>
      </c>
      <c r="J131" s="28">
        <f t="shared" si="11"/>
        <v>5</v>
      </c>
      <c r="K131" s="29" t="s">
        <v>37</v>
      </c>
      <c r="L131" s="28">
        <f t="shared" si="12"/>
        <v>0</v>
      </c>
      <c r="M131" s="29">
        <v>330</v>
      </c>
      <c r="N131" s="28">
        <f t="shared" si="13"/>
        <v>5</v>
      </c>
    </row>
    <row r="132" spans="1:14" x14ac:dyDescent="0.2">
      <c r="A132" s="27" t="s">
        <v>381</v>
      </c>
      <c r="B132" s="32">
        <f t="shared" si="7"/>
        <v>10</v>
      </c>
      <c r="C132" s="29" t="s">
        <v>120</v>
      </c>
      <c r="D132" s="28">
        <f t="shared" si="8"/>
        <v>0</v>
      </c>
      <c r="E132" s="29" t="s">
        <v>116</v>
      </c>
      <c r="F132" s="28">
        <f t="shared" si="9"/>
        <v>0</v>
      </c>
      <c r="G132" s="29" t="s">
        <v>117</v>
      </c>
      <c r="H132" s="28">
        <f t="shared" si="10"/>
        <v>0</v>
      </c>
      <c r="I132" s="29">
        <v>15</v>
      </c>
      <c r="J132" s="28">
        <f t="shared" si="11"/>
        <v>0</v>
      </c>
      <c r="K132" s="29" t="s">
        <v>37</v>
      </c>
      <c r="L132" s="28">
        <f t="shared" si="12"/>
        <v>0</v>
      </c>
      <c r="M132" s="29">
        <v>335</v>
      </c>
      <c r="N132" s="28">
        <f t="shared" si="13"/>
        <v>10</v>
      </c>
    </row>
    <row r="133" spans="1:14" x14ac:dyDescent="0.2">
      <c r="A133" s="27" t="s">
        <v>267</v>
      </c>
      <c r="B133" s="32">
        <f t="shared" ref="B133:B196" si="14">D133+F133+H133+J133+L133+N133</f>
        <v>9</v>
      </c>
      <c r="C133" s="29" t="s">
        <v>53</v>
      </c>
      <c r="D133" s="28">
        <f t="shared" ref="D133:D196" si="15">IF(C133=C$3, 5,) + IF(AND(C133=E$3, E133=C$3), 2.5, 0)</f>
        <v>0</v>
      </c>
      <c r="E133" s="29" t="s">
        <v>112</v>
      </c>
      <c r="F133" s="28">
        <f t="shared" ref="F133:F196" si="16">IF(E133=E$3,5, 0) + IF(AND(E133=C$3, C133=E$3), 2.5, 0)</f>
        <v>0</v>
      </c>
      <c r="G133" s="29" t="s">
        <v>120</v>
      </c>
      <c r="H133" s="28">
        <f t="shared" ref="H133:H196" si="17">IF(G133=G$3, 5, 0)</f>
        <v>0</v>
      </c>
      <c r="I133" s="29">
        <v>13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1</v>
      </c>
      <c r="K133" s="29" t="s">
        <v>35</v>
      </c>
      <c r="L133" s="28">
        <f t="shared" ref="L133:L196" si="19">IF(K133=K$3, 3, 0)</f>
        <v>3</v>
      </c>
      <c r="M133" s="29">
        <v>332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5</v>
      </c>
    </row>
    <row r="134" spans="1:14" x14ac:dyDescent="0.2">
      <c r="A134" s="27" t="s">
        <v>168</v>
      </c>
      <c r="B134" s="32">
        <f t="shared" si="14"/>
        <v>9</v>
      </c>
      <c r="C134" s="29" t="s">
        <v>120</v>
      </c>
      <c r="D134" s="28">
        <f t="shared" si="15"/>
        <v>0</v>
      </c>
      <c r="E134" s="29" t="s">
        <v>53</v>
      </c>
      <c r="F134" s="28">
        <f t="shared" si="16"/>
        <v>5</v>
      </c>
      <c r="G134" s="29" t="s">
        <v>117</v>
      </c>
      <c r="H134" s="28">
        <f t="shared" si="17"/>
        <v>0</v>
      </c>
      <c r="I134" s="29">
        <v>12</v>
      </c>
      <c r="J134" s="28">
        <f t="shared" si="18"/>
        <v>1</v>
      </c>
      <c r="K134" s="29" t="s">
        <v>37</v>
      </c>
      <c r="L134" s="28">
        <f t="shared" si="19"/>
        <v>0</v>
      </c>
      <c r="M134" s="29">
        <v>315</v>
      </c>
      <c r="N134" s="28">
        <f t="shared" si="20"/>
        <v>3</v>
      </c>
    </row>
    <row r="135" spans="1:14" x14ac:dyDescent="0.2">
      <c r="A135" s="27" t="s">
        <v>223</v>
      </c>
      <c r="B135" s="32">
        <f t="shared" si="14"/>
        <v>9</v>
      </c>
      <c r="C135" s="29" t="s">
        <v>120</v>
      </c>
      <c r="D135" s="28">
        <f t="shared" si="15"/>
        <v>0</v>
      </c>
      <c r="E135" s="29" t="s">
        <v>112</v>
      </c>
      <c r="F135" s="28">
        <f t="shared" si="16"/>
        <v>0</v>
      </c>
      <c r="G135" s="29" t="s">
        <v>117</v>
      </c>
      <c r="H135" s="28">
        <f t="shared" si="17"/>
        <v>0</v>
      </c>
      <c r="I135" s="29">
        <v>8</v>
      </c>
      <c r="J135" s="28">
        <f t="shared" si="18"/>
        <v>3</v>
      </c>
      <c r="K135" s="29" t="s">
        <v>35</v>
      </c>
      <c r="L135" s="28">
        <f t="shared" si="19"/>
        <v>3</v>
      </c>
      <c r="M135" s="29">
        <v>315</v>
      </c>
      <c r="N135" s="28">
        <f t="shared" si="20"/>
        <v>3</v>
      </c>
    </row>
    <row r="136" spans="1:14" x14ac:dyDescent="0.2">
      <c r="A136" s="27" t="s">
        <v>290</v>
      </c>
      <c r="B136" s="32">
        <f t="shared" si="14"/>
        <v>9</v>
      </c>
      <c r="C136" s="29" t="s">
        <v>120</v>
      </c>
      <c r="D136" s="28">
        <f t="shared" si="15"/>
        <v>0</v>
      </c>
      <c r="E136" s="29" t="s">
        <v>112</v>
      </c>
      <c r="F136" s="28">
        <f t="shared" si="16"/>
        <v>0</v>
      </c>
      <c r="G136" s="29" t="s">
        <v>117</v>
      </c>
      <c r="H136" s="28">
        <f t="shared" si="17"/>
        <v>0</v>
      </c>
      <c r="I136" s="29">
        <v>13</v>
      </c>
      <c r="J136" s="28">
        <f t="shared" si="18"/>
        <v>1</v>
      </c>
      <c r="K136" s="29" t="s">
        <v>35</v>
      </c>
      <c r="L136" s="28">
        <f t="shared" si="19"/>
        <v>3</v>
      </c>
      <c r="M136" s="29">
        <v>325</v>
      </c>
      <c r="N136" s="28">
        <f t="shared" si="20"/>
        <v>5</v>
      </c>
    </row>
    <row r="137" spans="1:14" x14ac:dyDescent="0.2">
      <c r="A137" s="27" t="s">
        <v>189</v>
      </c>
      <c r="B137" s="32">
        <f t="shared" si="14"/>
        <v>9</v>
      </c>
      <c r="C137" s="29" t="s">
        <v>120</v>
      </c>
      <c r="D137" s="28">
        <f t="shared" si="15"/>
        <v>0</v>
      </c>
      <c r="E137" s="29" t="s">
        <v>112</v>
      </c>
      <c r="F137" s="28">
        <f t="shared" si="16"/>
        <v>0</v>
      </c>
      <c r="G137" s="29" t="s">
        <v>117</v>
      </c>
      <c r="H137" s="28">
        <f t="shared" si="17"/>
        <v>0</v>
      </c>
      <c r="I137" s="29">
        <v>13</v>
      </c>
      <c r="J137" s="28">
        <f t="shared" si="18"/>
        <v>1</v>
      </c>
      <c r="K137" s="29" t="s">
        <v>35</v>
      </c>
      <c r="L137" s="28">
        <f t="shared" si="19"/>
        <v>3</v>
      </c>
      <c r="M137" s="29">
        <v>325</v>
      </c>
      <c r="N137" s="28">
        <f t="shared" si="20"/>
        <v>5</v>
      </c>
    </row>
    <row r="138" spans="1:14" x14ac:dyDescent="0.2">
      <c r="A138" s="27" t="s">
        <v>443</v>
      </c>
      <c r="B138" s="32">
        <f t="shared" si="14"/>
        <v>9</v>
      </c>
      <c r="C138" s="29" t="s">
        <v>120</v>
      </c>
      <c r="D138" s="28">
        <f t="shared" si="15"/>
        <v>0</v>
      </c>
      <c r="E138" s="29" t="s">
        <v>116</v>
      </c>
      <c r="F138" s="28">
        <f t="shared" si="16"/>
        <v>0</v>
      </c>
      <c r="G138" s="29" t="s">
        <v>53</v>
      </c>
      <c r="H138" s="28">
        <f t="shared" si="17"/>
        <v>0</v>
      </c>
      <c r="I138" s="29">
        <v>10</v>
      </c>
      <c r="J138" s="28">
        <f t="shared" si="18"/>
        <v>3</v>
      </c>
      <c r="K138" s="29" t="s">
        <v>35</v>
      </c>
      <c r="L138" s="28">
        <f t="shared" si="19"/>
        <v>3</v>
      </c>
      <c r="M138" s="29">
        <v>314</v>
      </c>
      <c r="N138" s="28">
        <f t="shared" si="20"/>
        <v>3</v>
      </c>
    </row>
    <row r="139" spans="1:14" x14ac:dyDescent="0.2">
      <c r="A139" s="27" t="s">
        <v>199</v>
      </c>
      <c r="B139" s="32">
        <f t="shared" si="14"/>
        <v>9</v>
      </c>
      <c r="C139" s="29" t="s">
        <v>120</v>
      </c>
      <c r="D139" s="28">
        <f t="shared" si="15"/>
        <v>0</v>
      </c>
      <c r="E139" s="29" t="s">
        <v>112</v>
      </c>
      <c r="F139" s="28">
        <f t="shared" si="16"/>
        <v>0</v>
      </c>
      <c r="G139" s="29" t="s">
        <v>117</v>
      </c>
      <c r="H139" s="28">
        <f t="shared" si="17"/>
        <v>0</v>
      </c>
      <c r="I139" s="29">
        <v>8</v>
      </c>
      <c r="J139" s="28">
        <f t="shared" si="18"/>
        <v>3</v>
      </c>
      <c r="K139" s="29" t="s">
        <v>35</v>
      </c>
      <c r="L139" s="28">
        <f t="shared" si="19"/>
        <v>3</v>
      </c>
      <c r="M139" s="29">
        <v>312</v>
      </c>
      <c r="N139" s="28">
        <f t="shared" si="20"/>
        <v>3</v>
      </c>
    </row>
    <row r="140" spans="1:14" x14ac:dyDescent="0.2">
      <c r="A140" s="27" t="s">
        <v>235</v>
      </c>
      <c r="B140" s="32">
        <f t="shared" si="14"/>
        <v>9</v>
      </c>
      <c r="C140" s="29" t="s">
        <v>116</v>
      </c>
      <c r="D140" s="28">
        <f t="shared" si="15"/>
        <v>5</v>
      </c>
      <c r="E140" s="29" t="s">
        <v>120</v>
      </c>
      <c r="F140" s="28">
        <f t="shared" si="16"/>
        <v>0</v>
      </c>
      <c r="G140" s="29" t="s">
        <v>53</v>
      </c>
      <c r="H140" s="28">
        <f t="shared" si="17"/>
        <v>0</v>
      </c>
      <c r="I140" s="29">
        <v>12</v>
      </c>
      <c r="J140" s="28">
        <f t="shared" si="18"/>
        <v>1</v>
      </c>
      <c r="K140" s="29" t="s">
        <v>37</v>
      </c>
      <c r="L140" s="28">
        <f t="shared" si="19"/>
        <v>0</v>
      </c>
      <c r="M140" s="29">
        <v>311</v>
      </c>
      <c r="N140" s="28">
        <f t="shared" si="20"/>
        <v>3</v>
      </c>
    </row>
    <row r="141" spans="1:14" x14ac:dyDescent="0.2">
      <c r="A141" s="27" t="s">
        <v>222</v>
      </c>
      <c r="B141" s="32">
        <f t="shared" si="14"/>
        <v>9</v>
      </c>
      <c r="C141" s="29" t="s">
        <v>120</v>
      </c>
      <c r="D141" s="28">
        <f t="shared" si="15"/>
        <v>0</v>
      </c>
      <c r="E141" s="29" t="s">
        <v>112</v>
      </c>
      <c r="F141" s="28">
        <f t="shared" si="16"/>
        <v>0</v>
      </c>
      <c r="G141" s="29" t="s">
        <v>117</v>
      </c>
      <c r="H141" s="28">
        <f t="shared" si="17"/>
        <v>0</v>
      </c>
      <c r="I141" s="29">
        <v>10</v>
      </c>
      <c r="J141" s="28">
        <f t="shared" si="18"/>
        <v>3</v>
      </c>
      <c r="K141" s="29" t="s">
        <v>35</v>
      </c>
      <c r="L141" s="28">
        <f t="shared" si="19"/>
        <v>3</v>
      </c>
      <c r="M141" s="29">
        <v>318</v>
      </c>
      <c r="N141" s="28">
        <f t="shared" si="20"/>
        <v>3</v>
      </c>
    </row>
    <row r="142" spans="1:14" x14ac:dyDescent="0.2">
      <c r="A142" s="27" t="s">
        <v>256</v>
      </c>
      <c r="B142" s="32">
        <f t="shared" si="14"/>
        <v>9</v>
      </c>
      <c r="C142" s="29" t="s">
        <v>120</v>
      </c>
      <c r="D142" s="28">
        <f t="shared" si="15"/>
        <v>0</v>
      </c>
      <c r="E142" s="29" t="s">
        <v>112</v>
      </c>
      <c r="F142" s="28">
        <f t="shared" si="16"/>
        <v>0</v>
      </c>
      <c r="G142" s="29" t="s">
        <v>53</v>
      </c>
      <c r="H142" s="28">
        <f t="shared" si="17"/>
        <v>0</v>
      </c>
      <c r="I142" s="29">
        <v>12</v>
      </c>
      <c r="J142" s="28">
        <f t="shared" si="18"/>
        <v>1</v>
      </c>
      <c r="K142" s="29" t="s">
        <v>35</v>
      </c>
      <c r="L142" s="28">
        <f t="shared" si="19"/>
        <v>3</v>
      </c>
      <c r="M142" s="29">
        <v>333</v>
      </c>
      <c r="N142" s="28">
        <f t="shared" si="20"/>
        <v>5</v>
      </c>
    </row>
    <row r="143" spans="1:14" x14ac:dyDescent="0.2">
      <c r="A143" s="27" t="s">
        <v>226</v>
      </c>
      <c r="B143" s="32">
        <f t="shared" si="14"/>
        <v>9</v>
      </c>
      <c r="C143" s="29" t="s">
        <v>120</v>
      </c>
      <c r="D143" s="28">
        <f t="shared" si="15"/>
        <v>0</v>
      </c>
      <c r="E143" s="29" t="s">
        <v>112</v>
      </c>
      <c r="F143" s="28">
        <f t="shared" si="16"/>
        <v>0</v>
      </c>
      <c r="G143" s="29" t="s">
        <v>47</v>
      </c>
      <c r="H143" s="28">
        <f t="shared" si="17"/>
        <v>5</v>
      </c>
      <c r="I143" s="29">
        <v>13</v>
      </c>
      <c r="J143" s="28">
        <f t="shared" si="18"/>
        <v>1</v>
      </c>
      <c r="K143" s="29" t="s">
        <v>37</v>
      </c>
      <c r="L143" s="28">
        <f t="shared" si="19"/>
        <v>0</v>
      </c>
      <c r="M143" s="29">
        <v>360</v>
      </c>
      <c r="N143" s="28">
        <f t="shared" si="20"/>
        <v>3</v>
      </c>
    </row>
    <row r="144" spans="1:14" x14ac:dyDescent="0.2">
      <c r="A144" s="27" t="s">
        <v>229</v>
      </c>
      <c r="B144" s="32">
        <f t="shared" si="14"/>
        <v>9</v>
      </c>
      <c r="C144" s="29" t="s">
        <v>120</v>
      </c>
      <c r="D144" s="28">
        <f t="shared" si="15"/>
        <v>0</v>
      </c>
      <c r="E144" s="29" t="s">
        <v>112</v>
      </c>
      <c r="F144" s="28">
        <f t="shared" si="16"/>
        <v>0</v>
      </c>
      <c r="G144" s="29" t="s">
        <v>47</v>
      </c>
      <c r="H144" s="28">
        <f t="shared" si="17"/>
        <v>5</v>
      </c>
      <c r="I144" s="29">
        <v>12</v>
      </c>
      <c r="J144" s="28">
        <f t="shared" si="18"/>
        <v>1</v>
      </c>
      <c r="K144" s="29" t="s">
        <v>37</v>
      </c>
      <c r="L144" s="28">
        <f t="shared" si="19"/>
        <v>0</v>
      </c>
      <c r="M144" s="29">
        <v>310</v>
      </c>
      <c r="N144" s="28">
        <f t="shared" si="20"/>
        <v>3</v>
      </c>
    </row>
    <row r="145" spans="1:14" x14ac:dyDescent="0.2">
      <c r="A145" s="27" t="s">
        <v>138</v>
      </c>
      <c r="B145" s="32">
        <f t="shared" si="14"/>
        <v>9</v>
      </c>
      <c r="C145" s="29" t="s">
        <v>120</v>
      </c>
      <c r="D145" s="28">
        <f t="shared" si="15"/>
        <v>0</v>
      </c>
      <c r="E145" s="29" t="s">
        <v>112</v>
      </c>
      <c r="F145" s="28">
        <f t="shared" si="16"/>
        <v>0</v>
      </c>
      <c r="G145" s="29" t="s">
        <v>117</v>
      </c>
      <c r="H145" s="28">
        <f t="shared" si="17"/>
        <v>0</v>
      </c>
      <c r="I145" s="29">
        <v>14</v>
      </c>
      <c r="J145" s="28">
        <f t="shared" si="18"/>
        <v>1</v>
      </c>
      <c r="K145" s="29" t="s">
        <v>35</v>
      </c>
      <c r="L145" s="28">
        <f t="shared" si="19"/>
        <v>3</v>
      </c>
      <c r="M145" s="29">
        <v>330</v>
      </c>
      <c r="N145" s="28">
        <f t="shared" si="20"/>
        <v>5</v>
      </c>
    </row>
    <row r="146" spans="1:14" x14ac:dyDescent="0.2">
      <c r="A146" s="27" t="s">
        <v>462</v>
      </c>
      <c r="B146" s="32">
        <f t="shared" si="14"/>
        <v>9</v>
      </c>
      <c r="C146" s="29" t="s">
        <v>116</v>
      </c>
      <c r="D146" s="28">
        <f t="shared" si="15"/>
        <v>5</v>
      </c>
      <c r="E146" s="29" t="s">
        <v>47</v>
      </c>
      <c r="F146" s="28">
        <f t="shared" si="16"/>
        <v>0</v>
      </c>
      <c r="G146" s="29" t="s">
        <v>117</v>
      </c>
      <c r="H146" s="28">
        <f t="shared" si="17"/>
        <v>0</v>
      </c>
      <c r="I146" s="29">
        <v>13</v>
      </c>
      <c r="J146" s="28">
        <f t="shared" si="18"/>
        <v>1</v>
      </c>
      <c r="K146" s="29" t="s">
        <v>38</v>
      </c>
      <c r="L146" s="28">
        <f t="shared" si="19"/>
        <v>0</v>
      </c>
      <c r="M146" s="29">
        <v>315</v>
      </c>
      <c r="N146" s="28">
        <f t="shared" si="20"/>
        <v>3</v>
      </c>
    </row>
    <row r="147" spans="1:14" x14ac:dyDescent="0.2">
      <c r="A147" s="27" t="s">
        <v>384</v>
      </c>
      <c r="B147" s="32">
        <f t="shared" si="14"/>
        <v>9</v>
      </c>
      <c r="C147" s="29" t="s">
        <v>120</v>
      </c>
      <c r="D147" s="28">
        <f t="shared" si="15"/>
        <v>0</v>
      </c>
      <c r="E147" s="29" t="s">
        <v>112</v>
      </c>
      <c r="F147" s="28">
        <f t="shared" si="16"/>
        <v>0</v>
      </c>
      <c r="G147" s="29" t="s">
        <v>117</v>
      </c>
      <c r="H147" s="28">
        <f t="shared" si="17"/>
        <v>0</v>
      </c>
      <c r="I147" s="29">
        <v>12</v>
      </c>
      <c r="J147" s="28">
        <f t="shared" si="18"/>
        <v>1</v>
      </c>
      <c r="K147" s="29" t="s">
        <v>35</v>
      </c>
      <c r="L147" s="28">
        <f t="shared" si="19"/>
        <v>3</v>
      </c>
      <c r="M147" s="29">
        <v>325</v>
      </c>
      <c r="N147" s="28">
        <f t="shared" si="20"/>
        <v>5</v>
      </c>
    </row>
    <row r="148" spans="1:14" x14ac:dyDescent="0.2">
      <c r="A148" s="27" t="s">
        <v>334</v>
      </c>
      <c r="B148" s="32">
        <f t="shared" si="14"/>
        <v>9</v>
      </c>
      <c r="C148" s="29" t="s">
        <v>120</v>
      </c>
      <c r="D148" s="28">
        <f t="shared" si="15"/>
        <v>0</v>
      </c>
      <c r="E148" s="29" t="s">
        <v>112</v>
      </c>
      <c r="F148" s="28">
        <f t="shared" si="16"/>
        <v>0</v>
      </c>
      <c r="G148" s="29" t="s">
        <v>117</v>
      </c>
      <c r="H148" s="28">
        <f t="shared" si="17"/>
        <v>0</v>
      </c>
      <c r="I148" s="29">
        <v>14</v>
      </c>
      <c r="J148" s="28">
        <f t="shared" si="18"/>
        <v>1</v>
      </c>
      <c r="K148" s="29" t="s">
        <v>35</v>
      </c>
      <c r="L148" s="28">
        <f t="shared" si="19"/>
        <v>3</v>
      </c>
      <c r="M148" s="29">
        <v>326</v>
      </c>
      <c r="N148" s="28">
        <f t="shared" si="20"/>
        <v>5</v>
      </c>
    </row>
    <row r="149" spans="1:14" x14ac:dyDescent="0.2">
      <c r="A149" s="27" t="s">
        <v>391</v>
      </c>
      <c r="B149" s="32">
        <f t="shared" si="14"/>
        <v>9</v>
      </c>
      <c r="C149" s="29" t="s">
        <v>112</v>
      </c>
      <c r="D149" s="28">
        <f t="shared" si="15"/>
        <v>0</v>
      </c>
      <c r="E149" s="29" t="s">
        <v>116</v>
      </c>
      <c r="F149" s="28">
        <f t="shared" si="16"/>
        <v>0</v>
      </c>
      <c r="G149" s="29" t="s">
        <v>47</v>
      </c>
      <c r="H149" s="28">
        <f t="shared" si="17"/>
        <v>5</v>
      </c>
      <c r="I149" s="29">
        <v>12</v>
      </c>
      <c r="J149" s="28">
        <f t="shared" si="18"/>
        <v>1</v>
      </c>
      <c r="K149" s="29" t="s">
        <v>37</v>
      </c>
      <c r="L149" s="28">
        <f t="shared" si="19"/>
        <v>0</v>
      </c>
      <c r="M149" s="29">
        <v>360</v>
      </c>
      <c r="N149" s="28">
        <f t="shared" si="20"/>
        <v>3</v>
      </c>
    </row>
    <row r="150" spans="1:14" x14ac:dyDescent="0.2">
      <c r="A150" s="27" t="s">
        <v>239</v>
      </c>
      <c r="B150" s="32">
        <f t="shared" si="14"/>
        <v>9</v>
      </c>
      <c r="C150" s="29" t="s">
        <v>120</v>
      </c>
      <c r="D150" s="28">
        <f t="shared" si="15"/>
        <v>0</v>
      </c>
      <c r="E150" s="29" t="s">
        <v>116</v>
      </c>
      <c r="F150" s="28">
        <f t="shared" si="16"/>
        <v>0</v>
      </c>
      <c r="G150" s="29" t="s">
        <v>117</v>
      </c>
      <c r="H150" s="28">
        <f t="shared" si="17"/>
        <v>0</v>
      </c>
      <c r="I150" s="29">
        <v>11</v>
      </c>
      <c r="J150" s="28">
        <f t="shared" si="18"/>
        <v>3</v>
      </c>
      <c r="K150" s="29" t="s">
        <v>35</v>
      </c>
      <c r="L150" s="28">
        <f t="shared" si="19"/>
        <v>3</v>
      </c>
      <c r="M150" s="29">
        <v>315</v>
      </c>
      <c r="N150" s="28">
        <f t="shared" si="20"/>
        <v>3</v>
      </c>
    </row>
    <row r="151" spans="1:14" x14ac:dyDescent="0.2">
      <c r="A151" s="27" t="s">
        <v>414</v>
      </c>
      <c r="B151" s="32">
        <f t="shared" si="14"/>
        <v>9</v>
      </c>
      <c r="C151" s="29" t="s">
        <v>112</v>
      </c>
      <c r="D151" s="28">
        <f t="shared" si="15"/>
        <v>0</v>
      </c>
      <c r="E151" s="29" t="s">
        <v>120</v>
      </c>
      <c r="F151" s="28">
        <f t="shared" si="16"/>
        <v>0</v>
      </c>
      <c r="G151" s="29" t="s">
        <v>47</v>
      </c>
      <c r="H151" s="28">
        <f t="shared" si="17"/>
        <v>5</v>
      </c>
      <c r="I151" s="29">
        <v>13</v>
      </c>
      <c r="J151" s="28">
        <f t="shared" si="18"/>
        <v>1</v>
      </c>
      <c r="K151" s="29" t="s">
        <v>37</v>
      </c>
      <c r="L151" s="28">
        <f t="shared" si="19"/>
        <v>0</v>
      </c>
      <c r="M151" s="29">
        <v>323</v>
      </c>
      <c r="N151" s="28">
        <f t="shared" si="20"/>
        <v>3</v>
      </c>
    </row>
    <row r="152" spans="1:14" x14ac:dyDescent="0.2">
      <c r="A152" s="27" t="s">
        <v>250</v>
      </c>
      <c r="B152" s="32">
        <f t="shared" si="14"/>
        <v>9</v>
      </c>
      <c r="C152" s="29" t="s">
        <v>120</v>
      </c>
      <c r="D152" s="28">
        <f t="shared" si="15"/>
        <v>0</v>
      </c>
      <c r="E152" s="29" t="s">
        <v>112</v>
      </c>
      <c r="F152" s="28">
        <f t="shared" si="16"/>
        <v>0</v>
      </c>
      <c r="G152" s="29" t="s">
        <v>117</v>
      </c>
      <c r="H152" s="28">
        <f t="shared" si="17"/>
        <v>0</v>
      </c>
      <c r="I152" s="29">
        <v>10</v>
      </c>
      <c r="J152" s="28">
        <f t="shared" si="18"/>
        <v>3</v>
      </c>
      <c r="K152" s="29" t="s">
        <v>35</v>
      </c>
      <c r="L152" s="28">
        <f t="shared" si="19"/>
        <v>3</v>
      </c>
      <c r="M152" s="29">
        <v>350</v>
      </c>
      <c r="N152" s="28">
        <f t="shared" si="20"/>
        <v>3</v>
      </c>
    </row>
    <row r="153" spans="1:14" x14ac:dyDescent="0.2">
      <c r="A153" s="27" t="s">
        <v>465</v>
      </c>
      <c r="B153" s="32">
        <f t="shared" si="14"/>
        <v>9</v>
      </c>
      <c r="C153" s="29" t="s">
        <v>116</v>
      </c>
      <c r="D153" s="28">
        <f t="shared" si="15"/>
        <v>5</v>
      </c>
      <c r="E153" s="29" t="s">
        <v>120</v>
      </c>
      <c r="F153" s="28">
        <f t="shared" si="16"/>
        <v>0</v>
      </c>
      <c r="G153" s="29" t="s">
        <v>53</v>
      </c>
      <c r="H153" s="28">
        <f t="shared" si="17"/>
        <v>0</v>
      </c>
      <c r="I153" s="29">
        <v>14</v>
      </c>
      <c r="J153" s="28">
        <f t="shared" si="18"/>
        <v>1</v>
      </c>
      <c r="K153" s="29" t="s">
        <v>37</v>
      </c>
      <c r="L153" s="28">
        <f t="shared" si="19"/>
        <v>0</v>
      </c>
      <c r="M153" s="29">
        <v>360</v>
      </c>
      <c r="N153" s="28">
        <f t="shared" si="20"/>
        <v>3</v>
      </c>
    </row>
    <row r="154" spans="1:14" x14ac:dyDescent="0.2">
      <c r="A154" s="27" t="s">
        <v>313</v>
      </c>
      <c r="B154" s="32">
        <f t="shared" si="14"/>
        <v>9</v>
      </c>
      <c r="C154" s="29" t="s">
        <v>117</v>
      </c>
      <c r="D154" s="28">
        <f t="shared" si="15"/>
        <v>0</v>
      </c>
      <c r="E154" s="29" t="s">
        <v>112</v>
      </c>
      <c r="F154" s="28">
        <f t="shared" si="16"/>
        <v>0</v>
      </c>
      <c r="G154" s="29" t="s">
        <v>47</v>
      </c>
      <c r="H154" s="28">
        <f t="shared" si="17"/>
        <v>5</v>
      </c>
      <c r="I154" s="29">
        <v>13</v>
      </c>
      <c r="J154" s="28">
        <f t="shared" si="18"/>
        <v>1</v>
      </c>
      <c r="K154" s="29" t="s">
        <v>37</v>
      </c>
      <c r="L154" s="28">
        <f t="shared" si="19"/>
        <v>0</v>
      </c>
      <c r="M154" s="29">
        <v>320</v>
      </c>
      <c r="N154" s="28">
        <f t="shared" si="20"/>
        <v>3</v>
      </c>
    </row>
    <row r="155" spans="1:14" x14ac:dyDescent="0.2">
      <c r="A155" s="27" t="s">
        <v>374</v>
      </c>
      <c r="B155" s="32">
        <f t="shared" si="14"/>
        <v>9</v>
      </c>
      <c r="C155" s="29" t="s">
        <v>120</v>
      </c>
      <c r="D155" s="28">
        <f t="shared" si="15"/>
        <v>0</v>
      </c>
      <c r="E155" s="29" t="s">
        <v>112</v>
      </c>
      <c r="F155" s="28">
        <f t="shared" si="16"/>
        <v>0</v>
      </c>
      <c r="G155" s="29" t="s">
        <v>117</v>
      </c>
      <c r="H155" s="28">
        <f t="shared" si="17"/>
        <v>0</v>
      </c>
      <c r="I155" s="29">
        <v>14</v>
      </c>
      <c r="J155" s="28">
        <f t="shared" si="18"/>
        <v>1</v>
      </c>
      <c r="K155" s="29" t="s">
        <v>35</v>
      </c>
      <c r="L155" s="28">
        <f t="shared" si="19"/>
        <v>3</v>
      </c>
      <c r="M155" s="29">
        <v>325</v>
      </c>
      <c r="N155" s="28">
        <f t="shared" si="20"/>
        <v>5</v>
      </c>
    </row>
    <row r="156" spans="1:14" x14ac:dyDescent="0.2">
      <c r="A156" s="27" t="s">
        <v>427</v>
      </c>
      <c r="B156" s="32">
        <f t="shared" si="14"/>
        <v>9</v>
      </c>
      <c r="C156" s="29" t="s">
        <v>120</v>
      </c>
      <c r="D156" s="28">
        <f t="shared" si="15"/>
        <v>0</v>
      </c>
      <c r="E156" s="29" t="s">
        <v>112</v>
      </c>
      <c r="F156" s="28">
        <f t="shared" si="16"/>
        <v>0</v>
      </c>
      <c r="G156" s="29" t="s">
        <v>117</v>
      </c>
      <c r="H156" s="28">
        <f t="shared" si="17"/>
        <v>0</v>
      </c>
      <c r="I156" s="29">
        <v>12</v>
      </c>
      <c r="J156" s="28">
        <f t="shared" si="18"/>
        <v>1</v>
      </c>
      <c r="K156" s="29" t="s">
        <v>35</v>
      </c>
      <c r="L156" s="28">
        <f t="shared" si="19"/>
        <v>3</v>
      </c>
      <c r="M156" s="29">
        <v>325</v>
      </c>
      <c r="N156" s="28">
        <f t="shared" si="20"/>
        <v>5</v>
      </c>
    </row>
    <row r="157" spans="1:14" x14ac:dyDescent="0.2">
      <c r="A157" s="27" t="s">
        <v>179</v>
      </c>
      <c r="B157" s="32">
        <f t="shared" si="14"/>
        <v>9</v>
      </c>
      <c r="C157" s="29" t="s">
        <v>120</v>
      </c>
      <c r="D157" s="28">
        <f t="shared" si="15"/>
        <v>0</v>
      </c>
      <c r="E157" s="29" t="s">
        <v>116</v>
      </c>
      <c r="F157" s="28">
        <f t="shared" si="16"/>
        <v>0</v>
      </c>
      <c r="G157" s="29" t="s">
        <v>47</v>
      </c>
      <c r="H157" s="28">
        <f t="shared" si="17"/>
        <v>5</v>
      </c>
      <c r="I157" s="29">
        <v>13</v>
      </c>
      <c r="J157" s="28">
        <f t="shared" si="18"/>
        <v>1</v>
      </c>
      <c r="K157" s="29" t="s">
        <v>37</v>
      </c>
      <c r="L157" s="28">
        <f t="shared" si="19"/>
        <v>0</v>
      </c>
      <c r="M157" s="29">
        <v>311</v>
      </c>
      <c r="N157" s="28">
        <f t="shared" si="20"/>
        <v>3</v>
      </c>
    </row>
    <row r="158" spans="1:14" x14ac:dyDescent="0.2">
      <c r="A158" s="27" t="s">
        <v>242</v>
      </c>
      <c r="B158" s="32">
        <f t="shared" si="14"/>
        <v>9</v>
      </c>
      <c r="C158" s="29" t="s">
        <v>120</v>
      </c>
      <c r="D158" s="28">
        <f t="shared" si="15"/>
        <v>0</v>
      </c>
      <c r="E158" s="29" t="s">
        <v>112</v>
      </c>
      <c r="F158" s="28">
        <f t="shared" si="16"/>
        <v>0</v>
      </c>
      <c r="G158" s="29" t="s">
        <v>117</v>
      </c>
      <c r="H158" s="28">
        <f t="shared" si="17"/>
        <v>0</v>
      </c>
      <c r="I158" s="29">
        <v>13</v>
      </c>
      <c r="J158" s="28">
        <f t="shared" si="18"/>
        <v>1</v>
      </c>
      <c r="K158" s="29" t="s">
        <v>35</v>
      </c>
      <c r="L158" s="28">
        <f t="shared" si="19"/>
        <v>3</v>
      </c>
      <c r="M158" s="29">
        <v>333</v>
      </c>
      <c r="N158" s="28">
        <f t="shared" si="20"/>
        <v>5</v>
      </c>
    </row>
    <row r="159" spans="1:14" x14ac:dyDescent="0.2">
      <c r="A159" s="27" t="s">
        <v>467</v>
      </c>
      <c r="B159" s="32">
        <f t="shared" si="14"/>
        <v>9</v>
      </c>
      <c r="C159" s="29" t="s">
        <v>120</v>
      </c>
      <c r="D159" s="28">
        <f t="shared" si="15"/>
        <v>0</v>
      </c>
      <c r="E159" s="29" t="s">
        <v>112</v>
      </c>
      <c r="F159" s="28">
        <f t="shared" si="16"/>
        <v>0</v>
      </c>
      <c r="G159" s="29" t="s">
        <v>117</v>
      </c>
      <c r="H159" s="28">
        <f t="shared" si="17"/>
        <v>0</v>
      </c>
      <c r="I159" s="29">
        <v>13</v>
      </c>
      <c r="J159" s="28">
        <f t="shared" si="18"/>
        <v>1</v>
      </c>
      <c r="K159" s="29" t="s">
        <v>35</v>
      </c>
      <c r="L159" s="28">
        <f t="shared" si="19"/>
        <v>3</v>
      </c>
      <c r="M159" s="29">
        <v>330</v>
      </c>
      <c r="N159" s="28">
        <f t="shared" si="20"/>
        <v>5</v>
      </c>
    </row>
    <row r="160" spans="1:14" x14ac:dyDescent="0.2">
      <c r="A160" s="27" t="s">
        <v>139</v>
      </c>
      <c r="B160" s="32">
        <f t="shared" si="14"/>
        <v>9</v>
      </c>
      <c r="C160" s="29" t="s">
        <v>112</v>
      </c>
      <c r="D160" s="28">
        <f t="shared" si="15"/>
        <v>0</v>
      </c>
      <c r="E160" s="29" t="s">
        <v>120</v>
      </c>
      <c r="F160" s="28">
        <f t="shared" si="16"/>
        <v>0</v>
      </c>
      <c r="G160" s="29" t="s">
        <v>117</v>
      </c>
      <c r="H160" s="28">
        <f t="shared" si="17"/>
        <v>0</v>
      </c>
      <c r="I160" s="29">
        <v>12</v>
      </c>
      <c r="J160" s="28">
        <f t="shared" si="18"/>
        <v>1</v>
      </c>
      <c r="K160" s="29" t="s">
        <v>35</v>
      </c>
      <c r="L160" s="28">
        <f t="shared" si="19"/>
        <v>3</v>
      </c>
      <c r="M160" s="29">
        <v>333</v>
      </c>
      <c r="N160" s="28">
        <f t="shared" si="20"/>
        <v>5</v>
      </c>
    </row>
    <row r="161" spans="1:14" x14ac:dyDescent="0.2">
      <c r="A161" s="27" t="s">
        <v>369</v>
      </c>
      <c r="B161" s="32">
        <f t="shared" si="14"/>
        <v>9</v>
      </c>
      <c r="C161" s="29" t="s">
        <v>120</v>
      </c>
      <c r="D161" s="28">
        <f t="shared" si="15"/>
        <v>0</v>
      </c>
      <c r="E161" s="29" t="s">
        <v>112</v>
      </c>
      <c r="F161" s="28">
        <f t="shared" si="16"/>
        <v>0</v>
      </c>
      <c r="G161" s="29" t="s">
        <v>53</v>
      </c>
      <c r="H161" s="28">
        <f t="shared" si="17"/>
        <v>0</v>
      </c>
      <c r="I161" s="29">
        <v>12</v>
      </c>
      <c r="J161" s="28">
        <f t="shared" si="18"/>
        <v>1</v>
      </c>
      <c r="K161" s="29" t="s">
        <v>35</v>
      </c>
      <c r="L161" s="28">
        <f t="shared" si="19"/>
        <v>3</v>
      </c>
      <c r="M161" s="29">
        <v>337</v>
      </c>
      <c r="N161" s="28">
        <f t="shared" si="20"/>
        <v>5</v>
      </c>
    </row>
    <row r="162" spans="1:14" x14ac:dyDescent="0.2">
      <c r="A162" s="27" t="s">
        <v>336</v>
      </c>
      <c r="B162" s="32">
        <f t="shared" si="14"/>
        <v>9</v>
      </c>
      <c r="C162" s="29" t="s">
        <v>120</v>
      </c>
      <c r="D162" s="28">
        <f t="shared" si="15"/>
        <v>0</v>
      </c>
      <c r="E162" s="29" t="s">
        <v>112</v>
      </c>
      <c r="F162" s="28">
        <f t="shared" si="16"/>
        <v>0</v>
      </c>
      <c r="G162" s="29" t="s">
        <v>47</v>
      </c>
      <c r="H162" s="28">
        <f t="shared" si="17"/>
        <v>5</v>
      </c>
      <c r="I162" s="29">
        <v>12</v>
      </c>
      <c r="J162" s="28">
        <f t="shared" si="18"/>
        <v>1</v>
      </c>
      <c r="K162" s="29" t="s">
        <v>81</v>
      </c>
      <c r="L162" s="28">
        <f t="shared" si="19"/>
        <v>0</v>
      </c>
      <c r="M162" s="29">
        <v>321</v>
      </c>
      <c r="N162" s="28">
        <f t="shared" si="20"/>
        <v>3</v>
      </c>
    </row>
    <row r="163" spans="1:14" x14ac:dyDescent="0.2">
      <c r="A163" s="27" t="s">
        <v>344</v>
      </c>
      <c r="B163" s="32">
        <f t="shared" si="14"/>
        <v>9</v>
      </c>
      <c r="C163" s="29" t="s">
        <v>120</v>
      </c>
      <c r="D163" s="28">
        <f t="shared" si="15"/>
        <v>0</v>
      </c>
      <c r="E163" s="29" t="s">
        <v>112</v>
      </c>
      <c r="F163" s="28">
        <f t="shared" si="16"/>
        <v>0</v>
      </c>
      <c r="G163" s="29" t="s">
        <v>53</v>
      </c>
      <c r="H163" s="28">
        <f t="shared" si="17"/>
        <v>0</v>
      </c>
      <c r="I163" s="29">
        <v>14</v>
      </c>
      <c r="J163" s="28">
        <f t="shared" si="18"/>
        <v>1</v>
      </c>
      <c r="K163" s="29" t="s">
        <v>35</v>
      </c>
      <c r="L163" s="28">
        <f t="shared" si="19"/>
        <v>3</v>
      </c>
      <c r="M163" s="29">
        <v>340</v>
      </c>
      <c r="N163" s="28">
        <f t="shared" si="20"/>
        <v>5</v>
      </c>
    </row>
    <row r="164" spans="1:14" x14ac:dyDescent="0.2">
      <c r="A164" s="27" t="s">
        <v>233</v>
      </c>
      <c r="B164" s="32">
        <f t="shared" si="14"/>
        <v>9</v>
      </c>
      <c r="C164" s="29" t="s">
        <v>53</v>
      </c>
      <c r="D164" s="28">
        <f t="shared" si="15"/>
        <v>0</v>
      </c>
      <c r="E164" s="29" t="s">
        <v>120</v>
      </c>
      <c r="F164" s="28">
        <f t="shared" si="16"/>
        <v>0</v>
      </c>
      <c r="G164" s="29" t="s">
        <v>117</v>
      </c>
      <c r="H164" s="28">
        <f t="shared" si="17"/>
        <v>0</v>
      </c>
      <c r="I164" s="29">
        <v>13</v>
      </c>
      <c r="J164" s="28">
        <f t="shared" si="18"/>
        <v>1</v>
      </c>
      <c r="K164" s="29" t="s">
        <v>35</v>
      </c>
      <c r="L164" s="28">
        <f t="shared" si="19"/>
        <v>3</v>
      </c>
      <c r="M164" s="29">
        <v>329</v>
      </c>
      <c r="N164" s="28">
        <f t="shared" si="20"/>
        <v>5</v>
      </c>
    </row>
    <row r="165" spans="1:14" x14ac:dyDescent="0.2">
      <c r="A165" s="27" t="s">
        <v>359</v>
      </c>
      <c r="B165" s="32">
        <f t="shared" si="14"/>
        <v>9</v>
      </c>
      <c r="C165" s="29" t="s">
        <v>120</v>
      </c>
      <c r="D165" s="28">
        <f t="shared" si="15"/>
        <v>0</v>
      </c>
      <c r="E165" s="29" t="s">
        <v>112</v>
      </c>
      <c r="F165" s="28">
        <f t="shared" si="16"/>
        <v>0</v>
      </c>
      <c r="G165" s="29" t="s">
        <v>47</v>
      </c>
      <c r="H165" s="28">
        <f t="shared" si="17"/>
        <v>5</v>
      </c>
      <c r="I165" s="29">
        <v>18</v>
      </c>
      <c r="J165" s="28">
        <f t="shared" si="18"/>
        <v>0</v>
      </c>
      <c r="K165" s="29" t="s">
        <v>35</v>
      </c>
      <c r="L165" s="28">
        <f t="shared" si="19"/>
        <v>3</v>
      </c>
      <c r="M165" s="29">
        <v>306</v>
      </c>
      <c r="N165" s="28">
        <f t="shared" si="20"/>
        <v>1</v>
      </c>
    </row>
    <row r="166" spans="1:14" x14ac:dyDescent="0.2">
      <c r="A166" s="27" t="s">
        <v>406</v>
      </c>
      <c r="B166" s="32">
        <f t="shared" si="14"/>
        <v>9</v>
      </c>
      <c r="C166" s="29" t="s">
        <v>120</v>
      </c>
      <c r="D166" s="28">
        <f t="shared" si="15"/>
        <v>0</v>
      </c>
      <c r="E166" s="29" t="s">
        <v>47</v>
      </c>
      <c r="F166" s="28">
        <f t="shared" si="16"/>
        <v>0</v>
      </c>
      <c r="G166" s="29" t="s">
        <v>117</v>
      </c>
      <c r="H166" s="28">
        <f t="shared" si="17"/>
        <v>0</v>
      </c>
      <c r="I166" s="29">
        <v>13</v>
      </c>
      <c r="J166" s="28">
        <f t="shared" si="18"/>
        <v>1</v>
      </c>
      <c r="K166" s="29" t="s">
        <v>35</v>
      </c>
      <c r="L166" s="28">
        <f t="shared" si="19"/>
        <v>3</v>
      </c>
      <c r="M166" s="29">
        <v>340</v>
      </c>
      <c r="N166" s="28">
        <f t="shared" si="20"/>
        <v>5</v>
      </c>
    </row>
    <row r="167" spans="1:14" x14ac:dyDescent="0.2">
      <c r="A167" s="27" t="s">
        <v>377</v>
      </c>
      <c r="B167" s="32">
        <f t="shared" si="14"/>
        <v>9</v>
      </c>
      <c r="C167" s="29" t="s">
        <v>120</v>
      </c>
      <c r="D167" s="28">
        <f t="shared" si="15"/>
        <v>0</v>
      </c>
      <c r="E167" s="29" t="s">
        <v>112</v>
      </c>
      <c r="F167" s="28">
        <f t="shared" si="16"/>
        <v>0</v>
      </c>
      <c r="G167" s="29" t="s">
        <v>117</v>
      </c>
      <c r="H167" s="28">
        <f t="shared" si="17"/>
        <v>0</v>
      </c>
      <c r="I167" s="29">
        <v>14</v>
      </c>
      <c r="J167" s="28">
        <f t="shared" si="18"/>
        <v>1</v>
      </c>
      <c r="K167" s="29" t="s">
        <v>35</v>
      </c>
      <c r="L167" s="28">
        <f t="shared" si="19"/>
        <v>3</v>
      </c>
      <c r="M167" s="29">
        <v>325</v>
      </c>
      <c r="N167" s="28">
        <f t="shared" si="20"/>
        <v>5</v>
      </c>
    </row>
    <row r="168" spans="1:14" x14ac:dyDescent="0.2">
      <c r="A168" s="27" t="s">
        <v>265</v>
      </c>
      <c r="B168" s="32">
        <f t="shared" si="14"/>
        <v>9</v>
      </c>
      <c r="C168" s="29" t="s">
        <v>120</v>
      </c>
      <c r="D168" s="28">
        <f t="shared" si="15"/>
        <v>0</v>
      </c>
      <c r="E168" s="29" t="s">
        <v>112</v>
      </c>
      <c r="F168" s="28">
        <f t="shared" si="16"/>
        <v>0</v>
      </c>
      <c r="G168" s="29" t="s">
        <v>53</v>
      </c>
      <c r="H168" s="28">
        <f t="shared" si="17"/>
        <v>0</v>
      </c>
      <c r="I168" s="29">
        <v>11</v>
      </c>
      <c r="J168" s="28">
        <f t="shared" si="18"/>
        <v>3</v>
      </c>
      <c r="K168" s="29" t="s">
        <v>35</v>
      </c>
      <c r="L168" s="28">
        <f t="shared" si="19"/>
        <v>3</v>
      </c>
      <c r="M168" s="29">
        <v>320</v>
      </c>
      <c r="N168" s="28">
        <f t="shared" si="20"/>
        <v>3</v>
      </c>
    </row>
    <row r="169" spans="1:14" x14ac:dyDescent="0.2">
      <c r="A169" s="27" t="s">
        <v>383</v>
      </c>
      <c r="B169" s="32">
        <f t="shared" si="14"/>
        <v>9</v>
      </c>
      <c r="C169" s="29" t="s">
        <v>53</v>
      </c>
      <c r="D169" s="28">
        <f t="shared" si="15"/>
        <v>2.5</v>
      </c>
      <c r="E169" s="29" t="s">
        <v>116</v>
      </c>
      <c r="F169" s="28">
        <f t="shared" si="16"/>
        <v>2.5</v>
      </c>
      <c r="G169" s="29" t="s">
        <v>120</v>
      </c>
      <c r="H169" s="28">
        <f t="shared" si="17"/>
        <v>0</v>
      </c>
      <c r="I169" s="29">
        <v>21</v>
      </c>
      <c r="J169" s="28">
        <f t="shared" si="18"/>
        <v>0</v>
      </c>
      <c r="K169" s="29" t="s">
        <v>35</v>
      </c>
      <c r="L169" s="28">
        <f t="shared" si="19"/>
        <v>3</v>
      </c>
      <c r="M169" s="29">
        <v>287</v>
      </c>
      <c r="N169" s="28">
        <f t="shared" si="20"/>
        <v>1</v>
      </c>
    </row>
    <row r="170" spans="1:14" x14ac:dyDescent="0.2">
      <c r="A170" s="27" t="s">
        <v>442</v>
      </c>
      <c r="B170" s="32">
        <f t="shared" si="14"/>
        <v>9</v>
      </c>
      <c r="C170" s="29" t="s">
        <v>116</v>
      </c>
      <c r="D170" s="28">
        <f t="shared" si="15"/>
        <v>5</v>
      </c>
      <c r="E170" s="29" t="s">
        <v>120</v>
      </c>
      <c r="F170" s="28">
        <f t="shared" si="16"/>
        <v>0</v>
      </c>
      <c r="G170" s="29" t="s">
        <v>117</v>
      </c>
      <c r="H170" s="28">
        <f t="shared" si="17"/>
        <v>0</v>
      </c>
      <c r="I170" s="29">
        <v>13</v>
      </c>
      <c r="J170" s="28">
        <f t="shared" si="18"/>
        <v>1</v>
      </c>
      <c r="K170" s="29" t="s">
        <v>38</v>
      </c>
      <c r="L170" s="28">
        <f t="shared" si="19"/>
        <v>0</v>
      </c>
      <c r="M170" s="29">
        <v>318</v>
      </c>
      <c r="N170" s="28">
        <f t="shared" si="20"/>
        <v>3</v>
      </c>
    </row>
    <row r="171" spans="1:14" x14ac:dyDescent="0.2">
      <c r="A171" s="27" t="s">
        <v>218</v>
      </c>
      <c r="B171" s="32">
        <f t="shared" si="14"/>
        <v>8</v>
      </c>
      <c r="C171" s="29" t="s">
        <v>120</v>
      </c>
      <c r="D171" s="28">
        <f t="shared" si="15"/>
        <v>0</v>
      </c>
      <c r="E171" s="29" t="s">
        <v>112</v>
      </c>
      <c r="F171" s="28">
        <f t="shared" si="16"/>
        <v>0</v>
      </c>
      <c r="G171" s="29" t="s">
        <v>53</v>
      </c>
      <c r="H171" s="28">
        <f t="shared" si="17"/>
        <v>0</v>
      </c>
      <c r="I171" s="29">
        <v>15</v>
      </c>
      <c r="J171" s="28">
        <f t="shared" si="18"/>
        <v>0</v>
      </c>
      <c r="K171" s="29" t="s">
        <v>35</v>
      </c>
      <c r="L171" s="28">
        <f t="shared" si="19"/>
        <v>3</v>
      </c>
      <c r="M171" s="29">
        <v>343</v>
      </c>
      <c r="N171" s="28">
        <f t="shared" si="20"/>
        <v>5</v>
      </c>
    </row>
    <row r="172" spans="1:14" x14ac:dyDescent="0.2">
      <c r="A172" s="27" t="s">
        <v>262</v>
      </c>
      <c r="B172" s="32">
        <f t="shared" si="14"/>
        <v>8</v>
      </c>
      <c r="C172" s="29" t="s">
        <v>112</v>
      </c>
      <c r="D172" s="28">
        <f t="shared" si="15"/>
        <v>0</v>
      </c>
      <c r="E172" s="29" t="s">
        <v>116</v>
      </c>
      <c r="F172" s="28">
        <f t="shared" si="16"/>
        <v>0</v>
      </c>
      <c r="G172" s="29" t="s">
        <v>117</v>
      </c>
      <c r="H172" s="28">
        <f t="shared" si="17"/>
        <v>0</v>
      </c>
      <c r="I172" s="29">
        <v>8</v>
      </c>
      <c r="J172" s="28">
        <f t="shared" si="18"/>
        <v>3</v>
      </c>
      <c r="K172" s="29" t="s">
        <v>37</v>
      </c>
      <c r="L172" s="28">
        <f t="shared" si="19"/>
        <v>0</v>
      </c>
      <c r="M172" s="29">
        <v>341</v>
      </c>
      <c r="N172" s="28">
        <f t="shared" si="20"/>
        <v>5</v>
      </c>
    </row>
    <row r="173" spans="1:14" x14ac:dyDescent="0.2">
      <c r="A173" s="27" t="s">
        <v>165</v>
      </c>
      <c r="B173" s="32">
        <f t="shared" si="14"/>
        <v>8</v>
      </c>
      <c r="C173" s="29" t="s">
        <v>47</v>
      </c>
      <c r="D173" s="28">
        <f t="shared" si="15"/>
        <v>0</v>
      </c>
      <c r="E173" s="29" t="s">
        <v>112</v>
      </c>
      <c r="F173" s="28">
        <f t="shared" si="16"/>
        <v>0</v>
      </c>
      <c r="G173" s="29" t="s">
        <v>117</v>
      </c>
      <c r="H173" s="28">
        <f t="shared" si="17"/>
        <v>0</v>
      </c>
      <c r="I173" s="29">
        <v>11</v>
      </c>
      <c r="J173" s="28">
        <f t="shared" si="18"/>
        <v>3</v>
      </c>
      <c r="K173" s="29" t="s">
        <v>38</v>
      </c>
      <c r="L173" s="28">
        <f t="shared" si="19"/>
        <v>0</v>
      </c>
      <c r="M173" s="29">
        <v>330</v>
      </c>
      <c r="N173" s="28">
        <f t="shared" si="20"/>
        <v>5</v>
      </c>
    </row>
    <row r="174" spans="1:14" x14ac:dyDescent="0.2">
      <c r="A174" s="27" t="s">
        <v>173</v>
      </c>
      <c r="B174" s="32">
        <f t="shared" si="14"/>
        <v>8</v>
      </c>
      <c r="C174" s="29" t="s">
        <v>120</v>
      </c>
      <c r="D174" s="28">
        <f t="shared" si="15"/>
        <v>0</v>
      </c>
      <c r="E174" s="29" t="s">
        <v>116</v>
      </c>
      <c r="F174" s="28">
        <f t="shared" si="16"/>
        <v>0</v>
      </c>
      <c r="G174" s="29" t="s">
        <v>117</v>
      </c>
      <c r="H174" s="28">
        <f t="shared" si="17"/>
        <v>0</v>
      </c>
      <c r="I174" s="29">
        <v>11</v>
      </c>
      <c r="J174" s="28">
        <f t="shared" si="18"/>
        <v>3</v>
      </c>
      <c r="K174" s="29" t="s">
        <v>37</v>
      </c>
      <c r="L174" s="28">
        <f t="shared" si="19"/>
        <v>0</v>
      </c>
      <c r="M174" s="29">
        <v>325</v>
      </c>
      <c r="N174" s="28">
        <f t="shared" si="20"/>
        <v>5</v>
      </c>
    </row>
    <row r="175" spans="1:14" x14ac:dyDescent="0.2">
      <c r="A175" s="27" t="s">
        <v>346</v>
      </c>
      <c r="B175" s="32">
        <f t="shared" si="14"/>
        <v>8</v>
      </c>
      <c r="C175" s="29" t="s">
        <v>120</v>
      </c>
      <c r="D175" s="28">
        <f t="shared" si="15"/>
        <v>0</v>
      </c>
      <c r="E175" s="29" t="s">
        <v>112</v>
      </c>
      <c r="F175" s="28">
        <f t="shared" si="16"/>
        <v>0</v>
      </c>
      <c r="G175" s="29" t="s">
        <v>117</v>
      </c>
      <c r="H175" s="28">
        <f t="shared" si="17"/>
        <v>0</v>
      </c>
      <c r="I175" s="29">
        <v>9</v>
      </c>
      <c r="J175" s="28">
        <f t="shared" si="18"/>
        <v>5</v>
      </c>
      <c r="K175" s="29" t="s">
        <v>37</v>
      </c>
      <c r="L175" s="28">
        <f t="shared" si="19"/>
        <v>0</v>
      </c>
      <c r="M175" s="29">
        <v>360</v>
      </c>
      <c r="N175" s="28">
        <f t="shared" si="20"/>
        <v>3</v>
      </c>
    </row>
    <row r="176" spans="1:14" x14ac:dyDescent="0.2">
      <c r="A176" s="27" t="s">
        <v>269</v>
      </c>
      <c r="B176" s="32">
        <f t="shared" si="14"/>
        <v>8</v>
      </c>
      <c r="C176" s="29" t="s">
        <v>117</v>
      </c>
      <c r="D176" s="28">
        <f t="shared" si="15"/>
        <v>0</v>
      </c>
      <c r="E176" s="29" t="s">
        <v>116</v>
      </c>
      <c r="F176" s="28">
        <f t="shared" si="16"/>
        <v>0</v>
      </c>
      <c r="G176" s="29" t="s">
        <v>53</v>
      </c>
      <c r="H176" s="28">
        <f t="shared" si="17"/>
        <v>0</v>
      </c>
      <c r="I176" s="29">
        <v>11</v>
      </c>
      <c r="J176" s="28">
        <f t="shared" si="18"/>
        <v>3</v>
      </c>
      <c r="K176" s="29" t="s">
        <v>81</v>
      </c>
      <c r="L176" s="28">
        <f t="shared" si="19"/>
        <v>0</v>
      </c>
      <c r="M176" s="29">
        <v>340</v>
      </c>
      <c r="N176" s="28">
        <f t="shared" si="20"/>
        <v>5</v>
      </c>
    </row>
    <row r="177" spans="1:14" x14ac:dyDescent="0.2">
      <c r="A177" s="27" t="s">
        <v>261</v>
      </c>
      <c r="B177" s="32">
        <f t="shared" si="14"/>
        <v>8</v>
      </c>
      <c r="C177" s="29" t="s">
        <v>116</v>
      </c>
      <c r="D177" s="28">
        <f t="shared" si="15"/>
        <v>5</v>
      </c>
      <c r="E177" s="29" t="s">
        <v>117</v>
      </c>
      <c r="F177" s="28">
        <f t="shared" si="16"/>
        <v>0</v>
      </c>
      <c r="G177" s="29" t="s">
        <v>53</v>
      </c>
      <c r="H177" s="28">
        <f t="shared" si="17"/>
        <v>0</v>
      </c>
      <c r="I177" s="29">
        <v>17</v>
      </c>
      <c r="J177" s="28">
        <f t="shared" si="18"/>
        <v>0</v>
      </c>
      <c r="K177" s="29" t="s">
        <v>37</v>
      </c>
      <c r="L177" s="28">
        <f t="shared" si="19"/>
        <v>0</v>
      </c>
      <c r="M177" s="29">
        <v>321</v>
      </c>
      <c r="N177" s="28">
        <f t="shared" si="20"/>
        <v>3</v>
      </c>
    </row>
    <row r="178" spans="1:14" x14ac:dyDescent="0.2">
      <c r="A178" s="27" t="s">
        <v>266</v>
      </c>
      <c r="B178" s="32">
        <f t="shared" si="14"/>
        <v>8</v>
      </c>
      <c r="C178" s="29" t="s">
        <v>112</v>
      </c>
      <c r="D178" s="28">
        <f t="shared" si="15"/>
        <v>0</v>
      </c>
      <c r="E178" s="29" t="s">
        <v>116</v>
      </c>
      <c r="F178" s="28">
        <f t="shared" si="16"/>
        <v>0</v>
      </c>
      <c r="G178" s="29" t="s">
        <v>53</v>
      </c>
      <c r="H178" s="28">
        <f t="shared" si="17"/>
        <v>0</v>
      </c>
      <c r="I178" s="29">
        <v>10</v>
      </c>
      <c r="J178" s="28">
        <f t="shared" si="18"/>
        <v>3</v>
      </c>
      <c r="K178" s="29" t="s">
        <v>37</v>
      </c>
      <c r="L178" s="28">
        <f t="shared" si="19"/>
        <v>0</v>
      </c>
      <c r="M178" s="29">
        <v>339</v>
      </c>
      <c r="N178" s="28">
        <f t="shared" si="20"/>
        <v>5</v>
      </c>
    </row>
    <row r="179" spans="1:14" x14ac:dyDescent="0.2">
      <c r="A179" s="27" t="s">
        <v>287</v>
      </c>
      <c r="B179" s="32">
        <f t="shared" si="14"/>
        <v>8</v>
      </c>
      <c r="C179" s="29" t="s">
        <v>117</v>
      </c>
      <c r="D179" s="28">
        <f t="shared" si="15"/>
        <v>0</v>
      </c>
      <c r="E179" s="29" t="s">
        <v>116</v>
      </c>
      <c r="F179" s="28">
        <f t="shared" si="16"/>
        <v>0</v>
      </c>
      <c r="G179" s="29" t="s">
        <v>53</v>
      </c>
      <c r="H179" s="28">
        <f t="shared" si="17"/>
        <v>0</v>
      </c>
      <c r="I179" s="29">
        <v>10</v>
      </c>
      <c r="J179" s="28">
        <f t="shared" si="18"/>
        <v>3</v>
      </c>
      <c r="K179" s="29" t="s">
        <v>37</v>
      </c>
      <c r="L179" s="28">
        <f t="shared" si="19"/>
        <v>0</v>
      </c>
      <c r="M179" s="29">
        <v>330</v>
      </c>
      <c r="N179" s="28">
        <f t="shared" si="20"/>
        <v>5</v>
      </c>
    </row>
    <row r="180" spans="1:14" x14ac:dyDescent="0.2">
      <c r="A180" s="27" t="s">
        <v>236</v>
      </c>
      <c r="B180" s="32">
        <f t="shared" si="14"/>
        <v>8</v>
      </c>
      <c r="C180" s="29" t="s">
        <v>120</v>
      </c>
      <c r="D180" s="28">
        <f t="shared" si="15"/>
        <v>0</v>
      </c>
      <c r="E180" s="29" t="s">
        <v>53</v>
      </c>
      <c r="F180" s="28">
        <f t="shared" si="16"/>
        <v>5</v>
      </c>
      <c r="G180" s="29" t="s">
        <v>117</v>
      </c>
      <c r="H180" s="28">
        <f t="shared" si="17"/>
        <v>0</v>
      </c>
      <c r="I180" s="29">
        <v>16</v>
      </c>
      <c r="J180" s="28">
        <f t="shared" si="18"/>
        <v>0</v>
      </c>
      <c r="K180" s="29" t="s">
        <v>37</v>
      </c>
      <c r="L180" s="28">
        <f t="shared" si="19"/>
        <v>0</v>
      </c>
      <c r="M180" s="29">
        <v>347</v>
      </c>
      <c r="N180" s="28">
        <f t="shared" si="20"/>
        <v>3</v>
      </c>
    </row>
    <row r="181" spans="1:14" x14ac:dyDescent="0.2">
      <c r="A181" s="27" t="s">
        <v>464</v>
      </c>
      <c r="B181" s="32">
        <f t="shared" si="14"/>
        <v>8</v>
      </c>
      <c r="C181" s="29" t="s">
        <v>47</v>
      </c>
      <c r="D181" s="28">
        <f t="shared" si="15"/>
        <v>0</v>
      </c>
      <c r="E181" s="29" t="s">
        <v>120</v>
      </c>
      <c r="F181" s="28">
        <f t="shared" si="16"/>
        <v>0</v>
      </c>
      <c r="G181" s="29" t="s">
        <v>53</v>
      </c>
      <c r="H181" s="28">
        <f t="shared" si="17"/>
        <v>0</v>
      </c>
      <c r="I181" s="29">
        <v>10</v>
      </c>
      <c r="J181" s="28">
        <f t="shared" si="18"/>
        <v>3</v>
      </c>
      <c r="K181" s="29" t="s">
        <v>38</v>
      </c>
      <c r="L181" s="28">
        <f t="shared" si="19"/>
        <v>0</v>
      </c>
      <c r="M181" s="29">
        <v>337</v>
      </c>
      <c r="N181" s="28">
        <f t="shared" si="20"/>
        <v>5</v>
      </c>
    </row>
    <row r="182" spans="1:14" x14ac:dyDescent="0.2">
      <c r="A182" s="27" t="s">
        <v>300</v>
      </c>
      <c r="B182" s="32">
        <f t="shared" si="14"/>
        <v>8</v>
      </c>
      <c r="C182" s="29" t="s">
        <v>120</v>
      </c>
      <c r="D182" s="28">
        <f t="shared" si="15"/>
        <v>0</v>
      </c>
      <c r="E182" s="29" t="s">
        <v>116</v>
      </c>
      <c r="F182" s="28">
        <f t="shared" si="16"/>
        <v>0</v>
      </c>
      <c r="G182" s="29" t="s">
        <v>53</v>
      </c>
      <c r="H182" s="28">
        <f t="shared" si="17"/>
        <v>0</v>
      </c>
      <c r="I182" s="29">
        <v>10</v>
      </c>
      <c r="J182" s="28">
        <f t="shared" si="18"/>
        <v>3</v>
      </c>
      <c r="K182" s="29" t="s">
        <v>37</v>
      </c>
      <c r="L182" s="28">
        <f t="shared" si="19"/>
        <v>0</v>
      </c>
      <c r="M182" s="29">
        <v>340</v>
      </c>
      <c r="N182" s="28">
        <f t="shared" si="20"/>
        <v>5</v>
      </c>
    </row>
    <row r="183" spans="1:14" x14ac:dyDescent="0.2">
      <c r="A183" s="27" t="s">
        <v>95</v>
      </c>
      <c r="B183" s="32">
        <f t="shared" si="14"/>
        <v>8</v>
      </c>
      <c r="C183" s="29" t="s">
        <v>47</v>
      </c>
      <c r="D183" s="28">
        <f t="shared" si="15"/>
        <v>0</v>
      </c>
      <c r="E183" s="29" t="s">
        <v>112</v>
      </c>
      <c r="F183" s="28">
        <f t="shared" si="16"/>
        <v>0</v>
      </c>
      <c r="G183" s="29" t="s">
        <v>117</v>
      </c>
      <c r="H183" s="28">
        <f t="shared" si="17"/>
        <v>0</v>
      </c>
      <c r="I183" s="29">
        <v>11</v>
      </c>
      <c r="J183" s="28">
        <f t="shared" si="18"/>
        <v>3</v>
      </c>
      <c r="K183" s="29" t="s">
        <v>37</v>
      </c>
      <c r="L183" s="28">
        <f t="shared" si="19"/>
        <v>0</v>
      </c>
      <c r="M183" s="29">
        <v>340</v>
      </c>
      <c r="N183" s="28">
        <f t="shared" si="20"/>
        <v>5</v>
      </c>
    </row>
    <row r="184" spans="1:14" x14ac:dyDescent="0.2">
      <c r="A184" s="27" t="s">
        <v>353</v>
      </c>
      <c r="B184" s="32">
        <f t="shared" si="14"/>
        <v>8</v>
      </c>
      <c r="C184" s="29" t="s">
        <v>120</v>
      </c>
      <c r="D184" s="28">
        <f t="shared" si="15"/>
        <v>0</v>
      </c>
      <c r="E184" s="29" t="s">
        <v>116</v>
      </c>
      <c r="F184" s="28">
        <f t="shared" si="16"/>
        <v>0</v>
      </c>
      <c r="G184" s="29" t="s">
        <v>53</v>
      </c>
      <c r="H184" s="28">
        <f t="shared" si="17"/>
        <v>0</v>
      </c>
      <c r="I184" s="29">
        <v>10</v>
      </c>
      <c r="J184" s="28">
        <f t="shared" si="18"/>
        <v>3</v>
      </c>
      <c r="K184" s="29" t="s">
        <v>37</v>
      </c>
      <c r="L184" s="28">
        <f t="shared" si="19"/>
        <v>0</v>
      </c>
      <c r="M184" s="29">
        <v>345</v>
      </c>
      <c r="N184" s="28">
        <f t="shared" si="20"/>
        <v>5</v>
      </c>
    </row>
    <row r="185" spans="1:14" x14ac:dyDescent="0.2">
      <c r="A185" s="27" t="s">
        <v>310</v>
      </c>
      <c r="B185" s="32">
        <f t="shared" si="14"/>
        <v>8</v>
      </c>
      <c r="C185" s="29" t="s">
        <v>112</v>
      </c>
      <c r="D185" s="28">
        <f t="shared" si="15"/>
        <v>0</v>
      </c>
      <c r="E185" s="29" t="s">
        <v>120</v>
      </c>
      <c r="F185" s="28">
        <f t="shared" si="16"/>
        <v>0</v>
      </c>
      <c r="G185" s="29" t="s">
        <v>117</v>
      </c>
      <c r="H185" s="28">
        <f t="shared" si="17"/>
        <v>0</v>
      </c>
      <c r="I185" s="29">
        <v>9</v>
      </c>
      <c r="J185" s="28">
        <f t="shared" si="18"/>
        <v>5</v>
      </c>
      <c r="K185" s="29" t="s">
        <v>37</v>
      </c>
      <c r="L185" s="28">
        <f t="shared" si="19"/>
        <v>0</v>
      </c>
      <c r="M185" s="29">
        <v>314</v>
      </c>
      <c r="N185" s="28">
        <f t="shared" si="20"/>
        <v>3</v>
      </c>
    </row>
    <row r="186" spans="1:14" x14ac:dyDescent="0.2">
      <c r="A186" s="27" t="s">
        <v>440</v>
      </c>
      <c r="B186" s="32">
        <f t="shared" si="14"/>
        <v>8</v>
      </c>
      <c r="C186" s="29" t="s">
        <v>120</v>
      </c>
      <c r="D186" s="28">
        <f t="shared" si="15"/>
        <v>0</v>
      </c>
      <c r="E186" s="29" t="s">
        <v>112</v>
      </c>
      <c r="F186" s="28">
        <f t="shared" si="16"/>
        <v>0</v>
      </c>
      <c r="G186" s="29" t="s">
        <v>117</v>
      </c>
      <c r="H186" s="28">
        <f t="shared" si="17"/>
        <v>0</v>
      </c>
      <c r="I186" s="29">
        <v>11</v>
      </c>
      <c r="J186" s="28">
        <f t="shared" si="18"/>
        <v>3</v>
      </c>
      <c r="K186" s="29" t="s">
        <v>37</v>
      </c>
      <c r="L186" s="28">
        <f t="shared" si="19"/>
        <v>0</v>
      </c>
      <c r="M186" s="29">
        <v>330</v>
      </c>
      <c r="N186" s="28">
        <f t="shared" si="20"/>
        <v>5</v>
      </c>
    </row>
    <row r="187" spans="1:14" x14ac:dyDescent="0.2">
      <c r="A187" s="27" t="s">
        <v>349</v>
      </c>
      <c r="B187" s="32">
        <f t="shared" si="14"/>
        <v>8</v>
      </c>
      <c r="C187" s="29" t="s">
        <v>120</v>
      </c>
      <c r="D187" s="28">
        <f t="shared" si="15"/>
        <v>0</v>
      </c>
      <c r="E187" s="29" t="s">
        <v>112</v>
      </c>
      <c r="F187" s="28">
        <f t="shared" si="16"/>
        <v>0</v>
      </c>
      <c r="G187" s="29" t="s">
        <v>117</v>
      </c>
      <c r="H187" s="28">
        <f t="shared" si="17"/>
        <v>0</v>
      </c>
      <c r="I187" s="29">
        <v>8</v>
      </c>
      <c r="J187" s="28">
        <f t="shared" si="18"/>
        <v>3</v>
      </c>
      <c r="K187" s="29" t="s">
        <v>37</v>
      </c>
      <c r="L187" s="28">
        <f t="shared" si="19"/>
        <v>0</v>
      </c>
      <c r="M187" s="29">
        <v>345</v>
      </c>
      <c r="N187" s="28">
        <f t="shared" si="20"/>
        <v>5</v>
      </c>
    </row>
    <row r="188" spans="1:14" x14ac:dyDescent="0.2">
      <c r="A188" s="27" t="s">
        <v>392</v>
      </c>
      <c r="B188" s="32">
        <f t="shared" si="14"/>
        <v>8</v>
      </c>
      <c r="C188" s="29" t="s">
        <v>112</v>
      </c>
      <c r="D188" s="28">
        <f t="shared" si="15"/>
        <v>0</v>
      </c>
      <c r="E188" s="29" t="s">
        <v>120</v>
      </c>
      <c r="F188" s="28">
        <f t="shared" si="16"/>
        <v>0</v>
      </c>
      <c r="G188" s="29" t="s">
        <v>53</v>
      </c>
      <c r="H188" s="28">
        <f t="shared" si="17"/>
        <v>0</v>
      </c>
      <c r="I188" s="29">
        <v>9</v>
      </c>
      <c r="J188" s="28">
        <f t="shared" si="18"/>
        <v>5</v>
      </c>
      <c r="K188" s="29" t="s">
        <v>37</v>
      </c>
      <c r="L188" s="28">
        <f t="shared" si="19"/>
        <v>0</v>
      </c>
      <c r="M188" s="29">
        <v>312</v>
      </c>
      <c r="N188" s="28">
        <f t="shared" si="20"/>
        <v>3</v>
      </c>
    </row>
    <row r="189" spans="1:14" x14ac:dyDescent="0.2">
      <c r="A189" s="27" t="s">
        <v>393</v>
      </c>
      <c r="B189" s="32">
        <f t="shared" si="14"/>
        <v>8</v>
      </c>
      <c r="C189" s="29" t="s">
        <v>120</v>
      </c>
      <c r="D189" s="28">
        <f t="shared" si="15"/>
        <v>0</v>
      </c>
      <c r="E189" s="29" t="s">
        <v>53</v>
      </c>
      <c r="F189" s="28">
        <f t="shared" si="16"/>
        <v>5</v>
      </c>
      <c r="G189" s="29" t="s">
        <v>117</v>
      </c>
      <c r="H189" s="28">
        <f t="shared" si="17"/>
        <v>0</v>
      </c>
      <c r="I189" s="29">
        <v>15</v>
      </c>
      <c r="J189" s="28">
        <f t="shared" si="18"/>
        <v>0</v>
      </c>
      <c r="K189" s="29" t="s">
        <v>35</v>
      </c>
      <c r="L189" s="28">
        <f t="shared" si="19"/>
        <v>3</v>
      </c>
      <c r="M189" s="29">
        <v>280</v>
      </c>
      <c r="N189" s="28">
        <f t="shared" si="20"/>
        <v>0</v>
      </c>
    </row>
    <row r="190" spans="1:14" x14ac:dyDescent="0.2">
      <c r="A190" s="27" t="s">
        <v>299</v>
      </c>
      <c r="B190" s="32">
        <f t="shared" si="14"/>
        <v>8</v>
      </c>
      <c r="C190" s="29" t="s">
        <v>120</v>
      </c>
      <c r="D190" s="28">
        <f t="shared" si="15"/>
        <v>0</v>
      </c>
      <c r="E190" s="29" t="s">
        <v>116</v>
      </c>
      <c r="F190" s="28">
        <f t="shared" si="16"/>
        <v>0</v>
      </c>
      <c r="G190" s="29" t="s">
        <v>117</v>
      </c>
      <c r="H190" s="28">
        <f t="shared" si="17"/>
        <v>0</v>
      </c>
      <c r="I190" s="29">
        <v>9</v>
      </c>
      <c r="J190" s="28">
        <f t="shared" si="18"/>
        <v>5</v>
      </c>
      <c r="K190" s="29" t="s">
        <v>37</v>
      </c>
      <c r="L190" s="28">
        <f t="shared" si="19"/>
        <v>0</v>
      </c>
      <c r="M190" s="29">
        <v>350</v>
      </c>
      <c r="N190" s="28">
        <f t="shared" si="20"/>
        <v>3</v>
      </c>
    </row>
    <row r="191" spans="1:14" x14ac:dyDescent="0.2">
      <c r="A191" s="27" t="s">
        <v>477</v>
      </c>
      <c r="B191" s="32">
        <f t="shared" si="14"/>
        <v>8</v>
      </c>
      <c r="C191" s="29" t="s">
        <v>120</v>
      </c>
      <c r="D191" s="28">
        <f t="shared" si="15"/>
        <v>0</v>
      </c>
      <c r="E191" s="29" t="s">
        <v>112</v>
      </c>
      <c r="F191" s="28">
        <f t="shared" si="16"/>
        <v>0</v>
      </c>
      <c r="G191" s="29" t="s">
        <v>47</v>
      </c>
      <c r="H191" s="28">
        <f t="shared" si="17"/>
        <v>5</v>
      </c>
      <c r="I191" s="29">
        <v>15</v>
      </c>
      <c r="J191" s="28">
        <f t="shared" si="18"/>
        <v>0</v>
      </c>
      <c r="K191" s="29" t="s">
        <v>37</v>
      </c>
      <c r="L191" s="28">
        <f t="shared" si="19"/>
        <v>0</v>
      </c>
      <c r="M191" s="29">
        <v>322</v>
      </c>
      <c r="N191" s="28">
        <f t="shared" si="20"/>
        <v>3</v>
      </c>
    </row>
    <row r="192" spans="1:14" x14ac:dyDescent="0.2">
      <c r="A192" s="119" t="s">
        <v>479</v>
      </c>
      <c r="B192" s="32">
        <f t="shared" si="14"/>
        <v>8</v>
      </c>
      <c r="C192" s="29" t="s">
        <v>117</v>
      </c>
      <c r="D192" s="28">
        <f t="shared" si="15"/>
        <v>0</v>
      </c>
      <c r="E192" s="29" t="s">
        <v>47</v>
      </c>
      <c r="F192" s="28">
        <f t="shared" si="16"/>
        <v>0</v>
      </c>
      <c r="G192" s="29" t="s">
        <v>53</v>
      </c>
      <c r="H192" s="28">
        <f t="shared" si="17"/>
        <v>0</v>
      </c>
      <c r="I192" s="29">
        <v>11</v>
      </c>
      <c r="J192" s="28">
        <f t="shared" si="18"/>
        <v>3</v>
      </c>
      <c r="K192" s="29" t="s">
        <v>38</v>
      </c>
      <c r="L192" s="28">
        <f t="shared" si="19"/>
        <v>0</v>
      </c>
      <c r="M192" s="29">
        <v>333</v>
      </c>
      <c r="N192" s="28">
        <f t="shared" si="20"/>
        <v>5</v>
      </c>
    </row>
    <row r="193" spans="1:14" x14ac:dyDescent="0.2">
      <c r="A193" s="27" t="s">
        <v>164</v>
      </c>
      <c r="B193" s="32">
        <f t="shared" si="14"/>
        <v>7</v>
      </c>
      <c r="C193" s="29" t="s">
        <v>53</v>
      </c>
      <c r="D193" s="28">
        <f t="shared" si="15"/>
        <v>0</v>
      </c>
      <c r="E193" s="29" t="s">
        <v>120</v>
      </c>
      <c r="F193" s="28">
        <f t="shared" si="16"/>
        <v>0</v>
      </c>
      <c r="G193" s="29" t="s">
        <v>117</v>
      </c>
      <c r="H193" s="28">
        <f t="shared" si="17"/>
        <v>0</v>
      </c>
      <c r="I193" s="29">
        <v>12</v>
      </c>
      <c r="J193" s="28">
        <f t="shared" si="18"/>
        <v>1</v>
      </c>
      <c r="K193" s="29" t="s">
        <v>35</v>
      </c>
      <c r="L193" s="28">
        <f t="shared" si="19"/>
        <v>3</v>
      </c>
      <c r="M193" s="29">
        <v>310</v>
      </c>
      <c r="N193" s="28">
        <f t="shared" si="20"/>
        <v>3</v>
      </c>
    </row>
    <row r="194" spans="1:14" x14ac:dyDescent="0.2">
      <c r="A194" s="27" t="s">
        <v>271</v>
      </c>
      <c r="B194" s="32">
        <f t="shared" si="14"/>
        <v>7</v>
      </c>
      <c r="C194" s="29" t="s">
        <v>120</v>
      </c>
      <c r="D194" s="28">
        <f t="shared" si="15"/>
        <v>0</v>
      </c>
      <c r="E194" s="29" t="s">
        <v>112</v>
      </c>
      <c r="F194" s="28">
        <f t="shared" si="16"/>
        <v>0</v>
      </c>
      <c r="G194" s="29" t="s">
        <v>117</v>
      </c>
      <c r="H194" s="28">
        <f t="shared" si="17"/>
        <v>0</v>
      </c>
      <c r="I194" s="29">
        <v>13</v>
      </c>
      <c r="J194" s="28">
        <f t="shared" si="18"/>
        <v>1</v>
      </c>
      <c r="K194" s="29" t="s">
        <v>35</v>
      </c>
      <c r="L194" s="28">
        <f t="shared" si="19"/>
        <v>3</v>
      </c>
      <c r="M194" s="29">
        <v>313</v>
      </c>
      <c r="N194" s="28">
        <f t="shared" si="20"/>
        <v>3</v>
      </c>
    </row>
    <row r="195" spans="1:14" x14ac:dyDescent="0.2">
      <c r="A195" s="27" t="s">
        <v>292</v>
      </c>
      <c r="B195" s="32">
        <f t="shared" si="14"/>
        <v>7</v>
      </c>
      <c r="C195" s="29" t="s">
        <v>120</v>
      </c>
      <c r="D195" s="28">
        <f t="shared" si="15"/>
        <v>0</v>
      </c>
      <c r="E195" s="29" t="s">
        <v>116</v>
      </c>
      <c r="F195" s="28">
        <f t="shared" si="16"/>
        <v>0</v>
      </c>
      <c r="G195" s="29" t="s">
        <v>117</v>
      </c>
      <c r="H195" s="28">
        <f t="shared" si="17"/>
        <v>0</v>
      </c>
      <c r="I195" s="29">
        <v>10</v>
      </c>
      <c r="J195" s="28">
        <f t="shared" si="18"/>
        <v>3</v>
      </c>
      <c r="K195" s="29" t="s">
        <v>35</v>
      </c>
      <c r="L195" s="28">
        <f t="shared" si="19"/>
        <v>3</v>
      </c>
      <c r="M195" s="29">
        <v>290</v>
      </c>
      <c r="N195" s="28">
        <f t="shared" si="20"/>
        <v>1</v>
      </c>
    </row>
    <row r="196" spans="1:14" x14ac:dyDescent="0.2">
      <c r="A196" s="27" t="s">
        <v>426</v>
      </c>
      <c r="B196" s="32">
        <f t="shared" si="14"/>
        <v>7</v>
      </c>
      <c r="C196" s="29" t="s">
        <v>120</v>
      </c>
      <c r="D196" s="28">
        <f t="shared" si="15"/>
        <v>0</v>
      </c>
      <c r="E196" s="29" t="s">
        <v>47</v>
      </c>
      <c r="F196" s="28">
        <f t="shared" si="16"/>
        <v>0</v>
      </c>
      <c r="G196" s="29" t="s">
        <v>117</v>
      </c>
      <c r="H196" s="28">
        <f t="shared" si="17"/>
        <v>0</v>
      </c>
      <c r="I196" s="29">
        <v>10</v>
      </c>
      <c r="J196" s="28">
        <f t="shared" si="18"/>
        <v>3</v>
      </c>
      <c r="K196" s="29" t="s">
        <v>35</v>
      </c>
      <c r="L196" s="28">
        <f t="shared" si="19"/>
        <v>3</v>
      </c>
      <c r="M196" s="29">
        <v>363</v>
      </c>
      <c r="N196" s="28">
        <f t="shared" si="20"/>
        <v>1</v>
      </c>
    </row>
    <row r="197" spans="1:14" x14ac:dyDescent="0.2">
      <c r="A197" s="27" t="s">
        <v>224</v>
      </c>
      <c r="B197" s="32">
        <f t="shared" ref="B197:B265" si="21">D197+F197+H197+J197+L197+N197</f>
        <v>7</v>
      </c>
      <c r="C197" s="29" t="s">
        <v>120</v>
      </c>
      <c r="D197" s="28">
        <f t="shared" ref="D197:D260" si="22">IF(C197=C$3, 5,) + IF(AND(C197=E$3, E197=C$3), 2.5, 0)</f>
        <v>0</v>
      </c>
      <c r="E197" s="29" t="s">
        <v>112</v>
      </c>
      <c r="F197" s="28">
        <f t="shared" ref="F197:F260" si="23">IF(E197=E$3,5, 0) + IF(AND(E197=C$3, C197=E$3), 2.5, 0)</f>
        <v>0</v>
      </c>
      <c r="G197" s="29" t="s">
        <v>53</v>
      </c>
      <c r="H197" s="28">
        <f t="shared" ref="H197:H260" si="24">IF(G197=G$3, 5, 0)</f>
        <v>0</v>
      </c>
      <c r="I197" s="29">
        <v>8</v>
      </c>
      <c r="J197" s="28">
        <f t="shared" ref="J197:J260" si="25">IF(I197=I$3, 5, 0) + IF(AND(I197&gt;=(I$3-2), I197&lt;=(I$3+2), I197&lt;&gt;I$3), 3, 0) + IF(AND(I197&gt;=(I$3-5), I197&lt;(I$3-2)), 1, 0) + IF(AND(I197&gt;(I$3+2), I197&lt;=(I$3+5)), 1, 0)</f>
        <v>3</v>
      </c>
      <c r="K197" s="29" t="s">
        <v>35</v>
      </c>
      <c r="L197" s="28">
        <f t="shared" ref="L197:L260" si="26">IF(K197=K$3, 3, 0)</f>
        <v>3</v>
      </c>
      <c r="M197" s="29">
        <v>289</v>
      </c>
      <c r="N197" s="28">
        <f t="shared" ref="N197:N260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1</v>
      </c>
    </row>
    <row r="198" spans="1:14" x14ac:dyDescent="0.2">
      <c r="A198" s="27" t="s">
        <v>296</v>
      </c>
      <c r="B198" s="32">
        <f t="shared" si="21"/>
        <v>7</v>
      </c>
      <c r="C198" s="29" t="s">
        <v>120</v>
      </c>
      <c r="D198" s="28">
        <f t="shared" si="22"/>
        <v>0</v>
      </c>
      <c r="E198" s="29" t="s">
        <v>112</v>
      </c>
      <c r="F198" s="28">
        <f t="shared" si="23"/>
        <v>0</v>
      </c>
      <c r="G198" s="29" t="s">
        <v>117</v>
      </c>
      <c r="H198" s="28">
        <f t="shared" si="24"/>
        <v>0</v>
      </c>
      <c r="I198" s="29">
        <v>13</v>
      </c>
      <c r="J198" s="28">
        <f t="shared" si="25"/>
        <v>1</v>
      </c>
      <c r="K198" s="29" t="s">
        <v>35</v>
      </c>
      <c r="L198" s="28">
        <f t="shared" si="26"/>
        <v>3</v>
      </c>
      <c r="M198" s="29">
        <v>323</v>
      </c>
      <c r="N198" s="28">
        <f t="shared" si="27"/>
        <v>3</v>
      </c>
    </row>
    <row r="199" spans="1:14" x14ac:dyDescent="0.2">
      <c r="A199" s="27" t="s">
        <v>145</v>
      </c>
      <c r="B199" s="32">
        <f t="shared" si="21"/>
        <v>7</v>
      </c>
      <c r="C199" s="29" t="s">
        <v>53</v>
      </c>
      <c r="D199" s="28">
        <f t="shared" si="22"/>
        <v>0</v>
      </c>
      <c r="E199" s="29" t="s">
        <v>117</v>
      </c>
      <c r="F199" s="28">
        <f t="shared" si="23"/>
        <v>0</v>
      </c>
      <c r="G199" s="29" t="s">
        <v>116</v>
      </c>
      <c r="H199" s="28">
        <f t="shared" si="24"/>
        <v>0</v>
      </c>
      <c r="I199" s="29">
        <v>8</v>
      </c>
      <c r="J199" s="28">
        <f t="shared" si="25"/>
        <v>3</v>
      </c>
      <c r="K199" s="29" t="s">
        <v>35</v>
      </c>
      <c r="L199" s="28">
        <f t="shared" si="26"/>
        <v>3</v>
      </c>
      <c r="M199" s="29">
        <v>364</v>
      </c>
      <c r="N199" s="28">
        <f t="shared" si="27"/>
        <v>1</v>
      </c>
    </row>
    <row r="200" spans="1:14" x14ac:dyDescent="0.2">
      <c r="A200" s="27" t="s">
        <v>358</v>
      </c>
      <c r="B200" s="32">
        <f t="shared" si="21"/>
        <v>7</v>
      </c>
      <c r="C200" s="29" t="s">
        <v>120</v>
      </c>
      <c r="D200" s="28">
        <f t="shared" si="22"/>
        <v>0</v>
      </c>
      <c r="E200" s="29" t="s">
        <v>112</v>
      </c>
      <c r="F200" s="28">
        <f t="shared" si="23"/>
        <v>0</v>
      </c>
      <c r="G200" s="29" t="s">
        <v>117</v>
      </c>
      <c r="H200" s="28">
        <f t="shared" si="24"/>
        <v>0</v>
      </c>
      <c r="I200" s="29">
        <v>10</v>
      </c>
      <c r="J200" s="28">
        <f t="shared" si="25"/>
        <v>3</v>
      </c>
      <c r="K200" s="29" t="s">
        <v>35</v>
      </c>
      <c r="L200" s="28">
        <f t="shared" si="26"/>
        <v>3</v>
      </c>
      <c r="M200" s="29">
        <v>285</v>
      </c>
      <c r="N200" s="28">
        <f t="shared" si="27"/>
        <v>1</v>
      </c>
    </row>
    <row r="201" spans="1:14" x14ac:dyDescent="0.2">
      <c r="A201" s="27" t="s">
        <v>202</v>
      </c>
      <c r="B201" s="32">
        <f t="shared" si="21"/>
        <v>7</v>
      </c>
      <c r="C201" s="29" t="s">
        <v>120</v>
      </c>
      <c r="D201" s="28">
        <f t="shared" si="22"/>
        <v>0</v>
      </c>
      <c r="E201" s="29" t="s">
        <v>116</v>
      </c>
      <c r="F201" s="28">
        <f t="shared" si="23"/>
        <v>0</v>
      </c>
      <c r="G201" s="29" t="s">
        <v>117</v>
      </c>
      <c r="H201" s="28">
        <f t="shared" si="24"/>
        <v>0</v>
      </c>
      <c r="I201" s="29">
        <v>14</v>
      </c>
      <c r="J201" s="28">
        <f t="shared" si="25"/>
        <v>1</v>
      </c>
      <c r="K201" s="29" t="s">
        <v>35</v>
      </c>
      <c r="L201" s="28">
        <f t="shared" si="26"/>
        <v>3</v>
      </c>
      <c r="M201" s="29">
        <v>310</v>
      </c>
      <c r="N201" s="28">
        <f t="shared" si="27"/>
        <v>3</v>
      </c>
    </row>
    <row r="202" spans="1:14" x14ac:dyDescent="0.2">
      <c r="A202" s="27" t="s">
        <v>198</v>
      </c>
      <c r="B202" s="32">
        <f t="shared" si="21"/>
        <v>7</v>
      </c>
      <c r="C202" s="29" t="s">
        <v>120</v>
      </c>
      <c r="D202" s="28">
        <f t="shared" si="22"/>
        <v>0</v>
      </c>
      <c r="E202" s="29" t="s">
        <v>112</v>
      </c>
      <c r="F202" s="28">
        <f t="shared" si="23"/>
        <v>0</v>
      </c>
      <c r="G202" s="29" t="s">
        <v>117</v>
      </c>
      <c r="H202" s="28">
        <f t="shared" si="24"/>
        <v>0</v>
      </c>
      <c r="I202" s="29">
        <v>12</v>
      </c>
      <c r="J202" s="28">
        <f t="shared" si="25"/>
        <v>1</v>
      </c>
      <c r="K202" s="29" t="s">
        <v>35</v>
      </c>
      <c r="L202" s="28">
        <f t="shared" si="26"/>
        <v>3</v>
      </c>
      <c r="M202" s="29">
        <v>318</v>
      </c>
      <c r="N202" s="28">
        <f t="shared" si="27"/>
        <v>3</v>
      </c>
    </row>
    <row r="203" spans="1:14" x14ac:dyDescent="0.2">
      <c r="A203" s="27" t="s">
        <v>307</v>
      </c>
      <c r="B203" s="32">
        <f t="shared" si="21"/>
        <v>7</v>
      </c>
      <c r="C203" s="29" t="s">
        <v>120</v>
      </c>
      <c r="D203" s="28">
        <f t="shared" si="22"/>
        <v>0</v>
      </c>
      <c r="E203" s="29" t="s">
        <v>116</v>
      </c>
      <c r="F203" s="28">
        <f t="shared" si="23"/>
        <v>0</v>
      </c>
      <c r="G203" s="29" t="s">
        <v>53</v>
      </c>
      <c r="H203" s="28">
        <f t="shared" si="24"/>
        <v>0</v>
      </c>
      <c r="I203" s="29">
        <v>12</v>
      </c>
      <c r="J203" s="28">
        <f t="shared" si="25"/>
        <v>1</v>
      </c>
      <c r="K203" s="29" t="s">
        <v>35</v>
      </c>
      <c r="L203" s="28">
        <f t="shared" si="26"/>
        <v>3</v>
      </c>
      <c r="M203" s="29">
        <v>321</v>
      </c>
      <c r="N203" s="28">
        <f t="shared" si="27"/>
        <v>3</v>
      </c>
    </row>
    <row r="204" spans="1:14" x14ac:dyDescent="0.2">
      <c r="A204" s="27" t="s">
        <v>418</v>
      </c>
      <c r="B204" s="32">
        <f t="shared" si="21"/>
        <v>7</v>
      </c>
      <c r="C204" s="29" t="s">
        <v>120</v>
      </c>
      <c r="D204" s="28">
        <f t="shared" si="22"/>
        <v>0</v>
      </c>
      <c r="E204" s="29" t="s">
        <v>112</v>
      </c>
      <c r="F204" s="28">
        <f t="shared" si="23"/>
        <v>0</v>
      </c>
      <c r="G204" s="29" t="s">
        <v>117</v>
      </c>
      <c r="H204" s="28">
        <f t="shared" si="24"/>
        <v>0</v>
      </c>
      <c r="I204" s="29">
        <v>12</v>
      </c>
      <c r="J204" s="28">
        <f t="shared" si="25"/>
        <v>1</v>
      </c>
      <c r="K204" s="29" t="s">
        <v>35</v>
      </c>
      <c r="L204" s="28">
        <f t="shared" si="26"/>
        <v>3</v>
      </c>
      <c r="M204" s="29">
        <v>320</v>
      </c>
      <c r="N204" s="28">
        <f t="shared" si="27"/>
        <v>3</v>
      </c>
    </row>
    <row r="205" spans="1:14" x14ac:dyDescent="0.2">
      <c r="A205" s="27" t="s">
        <v>339</v>
      </c>
      <c r="B205" s="32">
        <f t="shared" si="21"/>
        <v>7</v>
      </c>
      <c r="C205" s="29" t="s">
        <v>120</v>
      </c>
      <c r="D205" s="28">
        <f t="shared" si="22"/>
        <v>0</v>
      </c>
      <c r="E205" s="29" t="s">
        <v>112</v>
      </c>
      <c r="F205" s="28">
        <f t="shared" si="23"/>
        <v>0</v>
      </c>
      <c r="G205" s="29" t="s">
        <v>47</v>
      </c>
      <c r="H205" s="28">
        <f t="shared" si="24"/>
        <v>5</v>
      </c>
      <c r="I205" s="29">
        <v>12</v>
      </c>
      <c r="J205" s="28">
        <f t="shared" si="25"/>
        <v>1</v>
      </c>
      <c r="K205" s="29" t="s">
        <v>37</v>
      </c>
      <c r="L205" s="28">
        <f t="shared" si="26"/>
        <v>0</v>
      </c>
      <c r="M205" s="29">
        <v>305</v>
      </c>
      <c r="N205" s="28">
        <f t="shared" si="27"/>
        <v>1</v>
      </c>
    </row>
    <row r="206" spans="1:14" x14ac:dyDescent="0.2">
      <c r="A206" s="27" t="s">
        <v>330</v>
      </c>
      <c r="B206" s="32">
        <f t="shared" si="21"/>
        <v>7</v>
      </c>
      <c r="C206" s="29" t="s">
        <v>120</v>
      </c>
      <c r="D206" s="28">
        <f t="shared" si="22"/>
        <v>0</v>
      </c>
      <c r="E206" s="29" t="s">
        <v>116</v>
      </c>
      <c r="F206" s="28">
        <f t="shared" si="23"/>
        <v>0</v>
      </c>
      <c r="G206" s="29" t="s">
        <v>53</v>
      </c>
      <c r="H206" s="28">
        <f t="shared" si="24"/>
        <v>0</v>
      </c>
      <c r="I206" s="29">
        <v>12</v>
      </c>
      <c r="J206" s="28">
        <f t="shared" si="25"/>
        <v>1</v>
      </c>
      <c r="K206" s="29" t="s">
        <v>35</v>
      </c>
      <c r="L206" s="28">
        <f t="shared" si="26"/>
        <v>3</v>
      </c>
      <c r="M206" s="29">
        <v>350</v>
      </c>
      <c r="N206" s="28">
        <f t="shared" si="27"/>
        <v>3</v>
      </c>
    </row>
    <row r="207" spans="1:14" x14ac:dyDescent="0.2">
      <c r="A207" s="27" t="s">
        <v>171</v>
      </c>
      <c r="B207" s="32">
        <f t="shared" si="21"/>
        <v>6</v>
      </c>
      <c r="C207" s="29" t="s">
        <v>120</v>
      </c>
      <c r="D207" s="28">
        <f t="shared" si="22"/>
        <v>0</v>
      </c>
      <c r="E207" s="29" t="s">
        <v>112</v>
      </c>
      <c r="F207" s="28">
        <f t="shared" si="23"/>
        <v>0</v>
      </c>
      <c r="G207" s="29" t="s">
        <v>117</v>
      </c>
      <c r="H207" s="28">
        <f t="shared" si="24"/>
        <v>0</v>
      </c>
      <c r="I207" s="29">
        <v>15</v>
      </c>
      <c r="J207" s="28">
        <f t="shared" si="25"/>
        <v>0</v>
      </c>
      <c r="K207" s="29" t="s">
        <v>35</v>
      </c>
      <c r="L207" s="28">
        <f t="shared" si="26"/>
        <v>3</v>
      </c>
      <c r="M207" s="29">
        <v>320</v>
      </c>
      <c r="N207" s="28">
        <f t="shared" si="27"/>
        <v>3</v>
      </c>
    </row>
    <row r="208" spans="1:14" x14ac:dyDescent="0.2">
      <c r="A208" s="27" t="s">
        <v>177</v>
      </c>
      <c r="B208" s="32">
        <f t="shared" si="21"/>
        <v>6</v>
      </c>
      <c r="C208" s="29" t="s">
        <v>120</v>
      </c>
      <c r="D208" s="28">
        <f t="shared" si="22"/>
        <v>0</v>
      </c>
      <c r="E208" s="29" t="s">
        <v>112</v>
      </c>
      <c r="F208" s="28">
        <f t="shared" si="23"/>
        <v>0</v>
      </c>
      <c r="G208" s="29" t="s">
        <v>117</v>
      </c>
      <c r="H208" s="28">
        <f t="shared" si="24"/>
        <v>0</v>
      </c>
      <c r="I208" s="29">
        <v>20</v>
      </c>
      <c r="J208" s="28">
        <f t="shared" si="25"/>
        <v>0</v>
      </c>
      <c r="K208" s="29" t="s">
        <v>35</v>
      </c>
      <c r="L208" s="28">
        <f t="shared" si="26"/>
        <v>3</v>
      </c>
      <c r="M208" s="29">
        <v>350</v>
      </c>
      <c r="N208" s="28">
        <f t="shared" si="27"/>
        <v>3</v>
      </c>
    </row>
    <row r="209" spans="1:14" x14ac:dyDescent="0.2">
      <c r="A209" s="27" t="s">
        <v>272</v>
      </c>
      <c r="B209" s="32">
        <f t="shared" si="21"/>
        <v>6</v>
      </c>
      <c r="C209" s="29" t="s">
        <v>120</v>
      </c>
      <c r="D209" s="28">
        <f t="shared" si="22"/>
        <v>0</v>
      </c>
      <c r="E209" s="29" t="s">
        <v>112</v>
      </c>
      <c r="F209" s="28">
        <f t="shared" si="23"/>
        <v>0</v>
      </c>
      <c r="G209" s="29" t="s">
        <v>117</v>
      </c>
      <c r="H209" s="28">
        <f t="shared" si="24"/>
        <v>0</v>
      </c>
      <c r="I209" s="29">
        <v>9</v>
      </c>
      <c r="J209" s="28">
        <f t="shared" si="25"/>
        <v>5</v>
      </c>
      <c r="K209" s="29" t="s">
        <v>38</v>
      </c>
      <c r="L209" s="28">
        <f t="shared" si="26"/>
        <v>0</v>
      </c>
      <c r="M209" s="29">
        <v>305</v>
      </c>
      <c r="N209" s="28">
        <f t="shared" si="27"/>
        <v>1</v>
      </c>
    </row>
    <row r="210" spans="1:14" x14ac:dyDescent="0.2">
      <c r="A210" s="27" t="s">
        <v>217</v>
      </c>
      <c r="B210" s="32">
        <f t="shared" si="21"/>
        <v>6</v>
      </c>
      <c r="C210" s="29" t="s">
        <v>120</v>
      </c>
      <c r="D210" s="28">
        <f t="shared" si="22"/>
        <v>0</v>
      </c>
      <c r="E210" s="29" t="s">
        <v>112</v>
      </c>
      <c r="F210" s="28">
        <f t="shared" si="23"/>
        <v>0</v>
      </c>
      <c r="G210" s="29" t="s">
        <v>117</v>
      </c>
      <c r="H210" s="28">
        <f t="shared" si="24"/>
        <v>0</v>
      </c>
      <c r="I210" s="29">
        <v>12</v>
      </c>
      <c r="J210" s="28">
        <f t="shared" si="25"/>
        <v>1</v>
      </c>
      <c r="K210" s="29" t="s">
        <v>37</v>
      </c>
      <c r="L210" s="28">
        <f t="shared" si="26"/>
        <v>0</v>
      </c>
      <c r="M210" s="29">
        <v>345</v>
      </c>
      <c r="N210" s="28">
        <f t="shared" si="27"/>
        <v>5</v>
      </c>
    </row>
    <row r="211" spans="1:14" x14ac:dyDescent="0.2">
      <c r="A211" s="27" t="s">
        <v>227</v>
      </c>
      <c r="B211" s="32">
        <f t="shared" si="21"/>
        <v>6</v>
      </c>
      <c r="C211" s="29" t="s">
        <v>120</v>
      </c>
      <c r="D211" s="28">
        <f t="shared" si="22"/>
        <v>0</v>
      </c>
      <c r="E211" s="29" t="s">
        <v>116</v>
      </c>
      <c r="F211" s="28">
        <f t="shared" si="23"/>
        <v>0</v>
      </c>
      <c r="G211" s="29" t="s">
        <v>117</v>
      </c>
      <c r="H211" s="28">
        <f t="shared" si="24"/>
        <v>0</v>
      </c>
      <c r="I211" s="29">
        <v>12</v>
      </c>
      <c r="J211" s="28">
        <f t="shared" si="25"/>
        <v>1</v>
      </c>
      <c r="K211" s="29" t="s">
        <v>37</v>
      </c>
      <c r="L211" s="28">
        <f t="shared" si="26"/>
        <v>0</v>
      </c>
      <c r="M211" s="29">
        <v>330</v>
      </c>
      <c r="N211" s="28">
        <f t="shared" si="27"/>
        <v>5</v>
      </c>
    </row>
    <row r="212" spans="1:14" x14ac:dyDescent="0.2">
      <c r="A212" s="27" t="s">
        <v>234</v>
      </c>
      <c r="B212" s="32">
        <f t="shared" si="21"/>
        <v>6</v>
      </c>
      <c r="C212" s="29" t="s">
        <v>120</v>
      </c>
      <c r="D212" s="28">
        <f t="shared" si="22"/>
        <v>0</v>
      </c>
      <c r="E212" s="29" t="s">
        <v>47</v>
      </c>
      <c r="F212" s="28">
        <f t="shared" si="23"/>
        <v>0</v>
      </c>
      <c r="G212" s="29" t="s">
        <v>117</v>
      </c>
      <c r="H212" s="28">
        <f t="shared" si="24"/>
        <v>0</v>
      </c>
      <c r="I212" s="29">
        <v>12</v>
      </c>
      <c r="J212" s="28">
        <f t="shared" si="25"/>
        <v>1</v>
      </c>
      <c r="K212" s="29" t="s">
        <v>37</v>
      </c>
      <c r="L212" s="28">
        <f t="shared" si="26"/>
        <v>0</v>
      </c>
      <c r="M212" s="29">
        <v>327</v>
      </c>
      <c r="N212" s="28">
        <f t="shared" si="27"/>
        <v>5</v>
      </c>
    </row>
    <row r="213" spans="1:14" x14ac:dyDescent="0.2">
      <c r="A213" s="27" t="s">
        <v>213</v>
      </c>
      <c r="B213" s="32">
        <f t="shared" si="21"/>
        <v>6</v>
      </c>
      <c r="C213" s="29" t="s">
        <v>112</v>
      </c>
      <c r="D213" s="28">
        <f t="shared" si="22"/>
        <v>0</v>
      </c>
      <c r="E213" s="29" t="s">
        <v>120</v>
      </c>
      <c r="F213" s="28">
        <f t="shared" si="23"/>
        <v>0</v>
      </c>
      <c r="G213" s="29" t="s">
        <v>53</v>
      </c>
      <c r="H213" s="28">
        <f t="shared" si="24"/>
        <v>0</v>
      </c>
      <c r="I213" s="29">
        <v>11</v>
      </c>
      <c r="J213" s="28">
        <f t="shared" si="25"/>
        <v>3</v>
      </c>
      <c r="K213" s="29" t="s">
        <v>37</v>
      </c>
      <c r="L213" s="28">
        <f t="shared" si="26"/>
        <v>0</v>
      </c>
      <c r="M213" s="29">
        <v>320</v>
      </c>
      <c r="N213" s="28">
        <f t="shared" si="27"/>
        <v>3</v>
      </c>
    </row>
    <row r="214" spans="1:14" x14ac:dyDescent="0.2">
      <c r="A214" s="27" t="s">
        <v>232</v>
      </c>
      <c r="B214" s="32">
        <f t="shared" si="21"/>
        <v>6</v>
      </c>
      <c r="C214" s="29" t="s">
        <v>120</v>
      </c>
      <c r="D214" s="28">
        <f t="shared" si="22"/>
        <v>0</v>
      </c>
      <c r="E214" s="29" t="s">
        <v>116</v>
      </c>
      <c r="F214" s="28">
        <f t="shared" si="23"/>
        <v>0</v>
      </c>
      <c r="G214" s="29" t="s">
        <v>53</v>
      </c>
      <c r="H214" s="28">
        <f t="shared" si="24"/>
        <v>0</v>
      </c>
      <c r="I214" s="29">
        <v>12</v>
      </c>
      <c r="J214" s="28">
        <f t="shared" si="25"/>
        <v>1</v>
      </c>
      <c r="K214" s="29" t="s">
        <v>38</v>
      </c>
      <c r="L214" s="28">
        <f t="shared" si="26"/>
        <v>0</v>
      </c>
      <c r="M214" s="29">
        <v>340</v>
      </c>
      <c r="N214" s="28">
        <f t="shared" si="27"/>
        <v>5</v>
      </c>
    </row>
    <row r="215" spans="1:14" x14ac:dyDescent="0.2">
      <c r="A215" s="27" t="s">
        <v>321</v>
      </c>
      <c r="B215" s="32">
        <f t="shared" si="21"/>
        <v>6</v>
      </c>
      <c r="C215" s="29" t="s">
        <v>53</v>
      </c>
      <c r="D215" s="28">
        <f t="shared" si="22"/>
        <v>0</v>
      </c>
      <c r="E215" s="29" t="s">
        <v>112</v>
      </c>
      <c r="F215" s="28">
        <f t="shared" si="23"/>
        <v>0</v>
      </c>
      <c r="G215" s="29" t="s">
        <v>116</v>
      </c>
      <c r="H215" s="28">
        <f t="shared" si="24"/>
        <v>0</v>
      </c>
      <c r="I215" s="29">
        <v>10</v>
      </c>
      <c r="J215" s="28">
        <f t="shared" si="25"/>
        <v>3</v>
      </c>
      <c r="K215" s="29" t="s">
        <v>37</v>
      </c>
      <c r="L215" s="28">
        <f t="shared" si="26"/>
        <v>0</v>
      </c>
      <c r="M215" s="29">
        <v>347</v>
      </c>
      <c r="N215" s="28">
        <f t="shared" si="27"/>
        <v>3</v>
      </c>
    </row>
    <row r="216" spans="1:14" x14ac:dyDescent="0.2">
      <c r="A216" s="27" t="s">
        <v>249</v>
      </c>
      <c r="B216" s="32">
        <f t="shared" si="21"/>
        <v>6</v>
      </c>
      <c r="C216" s="29" t="s">
        <v>47</v>
      </c>
      <c r="D216" s="28">
        <f t="shared" si="22"/>
        <v>0</v>
      </c>
      <c r="E216" s="29" t="s">
        <v>112</v>
      </c>
      <c r="F216" s="28">
        <f t="shared" si="23"/>
        <v>0</v>
      </c>
      <c r="G216" s="29" t="s">
        <v>53</v>
      </c>
      <c r="H216" s="28">
        <f t="shared" si="24"/>
        <v>0</v>
      </c>
      <c r="I216" s="29">
        <v>13</v>
      </c>
      <c r="J216" s="28">
        <f t="shared" si="25"/>
        <v>1</v>
      </c>
      <c r="K216" s="29" t="s">
        <v>37</v>
      </c>
      <c r="L216" s="28">
        <f t="shared" si="26"/>
        <v>0</v>
      </c>
      <c r="M216" s="29">
        <v>337</v>
      </c>
      <c r="N216" s="28">
        <f t="shared" si="27"/>
        <v>5</v>
      </c>
    </row>
    <row r="217" spans="1:14" x14ac:dyDescent="0.2">
      <c r="A217" s="27" t="s">
        <v>263</v>
      </c>
      <c r="B217" s="32">
        <f t="shared" si="21"/>
        <v>6</v>
      </c>
      <c r="C217" s="29" t="s">
        <v>112</v>
      </c>
      <c r="D217" s="28">
        <f t="shared" si="22"/>
        <v>0</v>
      </c>
      <c r="E217" s="29" t="s">
        <v>116</v>
      </c>
      <c r="F217" s="28">
        <f t="shared" si="23"/>
        <v>0</v>
      </c>
      <c r="G217" s="29" t="s">
        <v>53</v>
      </c>
      <c r="H217" s="28">
        <f t="shared" si="24"/>
        <v>0</v>
      </c>
      <c r="I217" s="29">
        <v>12</v>
      </c>
      <c r="J217" s="28">
        <f t="shared" si="25"/>
        <v>1</v>
      </c>
      <c r="K217" s="29" t="s">
        <v>37</v>
      </c>
      <c r="L217" s="28">
        <f t="shared" si="26"/>
        <v>0</v>
      </c>
      <c r="M217" s="29">
        <v>345</v>
      </c>
      <c r="N217" s="28">
        <f t="shared" si="27"/>
        <v>5</v>
      </c>
    </row>
    <row r="218" spans="1:14" x14ac:dyDescent="0.2">
      <c r="A218" s="27" t="s">
        <v>208</v>
      </c>
      <c r="B218" s="32">
        <f t="shared" si="21"/>
        <v>6</v>
      </c>
      <c r="C218" s="29" t="s">
        <v>120</v>
      </c>
      <c r="D218" s="28">
        <f t="shared" si="22"/>
        <v>0</v>
      </c>
      <c r="E218" s="29" t="s">
        <v>116</v>
      </c>
      <c r="F218" s="28">
        <f t="shared" si="23"/>
        <v>0</v>
      </c>
      <c r="G218" s="29" t="s">
        <v>117</v>
      </c>
      <c r="H218" s="28">
        <f t="shared" si="24"/>
        <v>0</v>
      </c>
      <c r="I218" s="29">
        <v>13</v>
      </c>
      <c r="J218" s="28">
        <f t="shared" si="25"/>
        <v>1</v>
      </c>
      <c r="K218" s="29" t="s">
        <v>37</v>
      </c>
      <c r="L218" s="28">
        <f t="shared" si="26"/>
        <v>0</v>
      </c>
      <c r="M218" s="29">
        <v>330</v>
      </c>
      <c r="N218" s="28">
        <f t="shared" si="27"/>
        <v>5</v>
      </c>
    </row>
    <row r="219" spans="1:14" x14ac:dyDescent="0.2">
      <c r="A219" s="27" t="s">
        <v>350</v>
      </c>
      <c r="B219" s="32">
        <f t="shared" si="21"/>
        <v>6</v>
      </c>
      <c r="C219" s="29" t="s">
        <v>47</v>
      </c>
      <c r="D219" s="28">
        <f t="shared" si="22"/>
        <v>0</v>
      </c>
      <c r="E219" s="29" t="s">
        <v>120</v>
      </c>
      <c r="F219" s="28">
        <f t="shared" si="23"/>
        <v>0</v>
      </c>
      <c r="G219" s="29" t="s">
        <v>53</v>
      </c>
      <c r="H219" s="28">
        <f t="shared" si="24"/>
        <v>0</v>
      </c>
      <c r="I219" s="29">
        <v>11</v>
      </c>
      <c r="J219" s="28">
        <f t="shared" si="25"/>
        <v>3</v>
      </c>
      <c r="K219" s="29" t="s">
        <v>37</v>
      </c>
      <c r="L219" s="28">
        <f t="shared" si="26"/>
        <v>0</v>
      </c>
      <c r="M219" s="29">
        <v>355</v>
      </c>
      <c r="N219" s="28">
        <f t="shared" si="27"/>
        <v>3</v>
      </c>
    </row>
    <row r="220" spans="1:14" x14ac:dyDescent="0.2">
      <c r="A220" s="27" t="s">
        <v>275</v>
      </c>
      <c r="B220" s="32">
        <f t="shared" si="21"/>
        <v>6</v>
      </c>
      <c r="C220" s="29" t="s">
        <v>47</v>
      </c>
      <c r="D220" s="28">
        <f t="shared" si="22"/>
        <v>0</v>
      </c>
      <c r="E220" s="29" t="s">
        <v>116</v>
      </c>
      <c r="F220" s="28">
        <f t="shared" si="23"/>
        <v>0</v>
      </c>
      <c r="G220" s="29" t="s">
        <v>117</v>
      </c>
      <c r="H220" s="28">
        <f t="shared" si="24"/>
        <v>0</v>
      </c>
      <c r="I220" s="29">
        <v>12</v>
      </c>
      <c r="J220" s="28">
        <f t="shared" si="25"/>
        <v>1</v>
      </c>
      <c r="K220" s="29" t="s">
        <v>38</v>
      </c>
      <c r="L220" s="28">
        <f t="shared" si="26"/>
        <v>0</v>
      </c>
      <c r="M220" s="29">
        <v>330</v>
      </c>
      <c r="N220" s="28">
        <f t="shared" si="27"/>
        <v>5</v>
      </c>
    </row>
    <row r="221" spans="1:14" x14ac:dyDescent="0.2">
      <c r="A221" s="27" t="s">
        <v>140</v>
      </c>
      <c r="B221" s="32">
        <f t="shared" si="21"/>
        <v>6</v>
      </c>
      <c r="C221" s="29" t="s">
        <v>47</v>
      </c>
      <c r="D221" s="28">
        <f t="shared" si="22"/>
        <v>0</v>
      </c>
      <c r="E221" s="29" t="s">
        <v>116</v>
      </c>
      <c r="F221" s="28">
        <f t="shared" si="23"/>
        <v>0</v>
      </c>
      <c r="G221" s="29" t="s">
        <v>117</v>
      </c>
      <c r="H221" s="28">
        <f t="shared" si="24"/>
        <v>0</v>
      </c>
      <c r="I221" s="29">
        <v>14</v>
      </c>
      <c r="J221" s="28">
        <f t="shared" si="25"/>
        <v>1</v>
      </c>
      <c r="K221" s="29" t="s">
        <v>38</v>
      </c>
      <c r="L221" s="28">
        <f t="shared" si="26"/>
        <v>0</v>
      </c>
      <c r="M221" s="29">
        <v>330</v>
      </c>
      <c r="N221" s="28">
        <f t="shared" si="27"/>
        <v>5</v>
      </c>
    </row>
    <row r="222" spans="1:14" x14ac:dyDescent="0.2">
      <c r="A222" s="27" t="s">
        <v>338</v>
      </c>
      <c r="B222" s="32">
        <f t="shared" si="21"/>
        <v>6</v>
      </c>
      <c r="C222" s="29" t="s">
        <v>47</v>
      </c>
      <c r="D222" s="28">
        <f t="shared" si="22"/>
        <v>0</v>
      </c>
      <c r="E222" s="29" t="s">
        <v>116</v>
      </c>
      <c r="F222" s="28">
        <f t="shared" si="23"/>
        <v>0</v>
      </c>
      <c r="G222" s="29" t="s">
        <v>53</v>
      </c>
      <c r="H222" s="28">
        <f t="shared" si="24"/>
        <v>0</v>
      </c>
      <c r="I222" s="29">
        <v>11</v>
      </c>
      <c r="J222" s="28">
        <f t="shared" si="25"/>
        <v>3</v>
      </c>
      <c r="K222" s="29" t="s">
        <v>38</v>
      </c>
      <c r="L222" s="28">
        <f t="shared" si="26"/>
        <v>0</v>
      </c>
      <c r="M222" s="29">
        <v>322</v>
      </c>
      <c r="N222" s="28">
        <f t="shared" si="27"/>
        <v>3</v>
      </c>
    </row>
    <row r="223" spans="1:14" x14ac:dyDescent="0.2">
      <c r="A223" s="27" t="s">
        <v>439</v>
      </c>
      <c r="B223" s="32">
        <f t="shared" si="21"/>
        <v>6</v>
      </c>
      <c r="C223" s="29" t="s">
        <v>112</v>
      </c>
      <c r="D223" s="28">
        <f t="shared" si="22"/>
        <v>0</v>
      </c>
      <c r="E223" s="29" t="s">
        <v>120</v>
      </c>
      <c r="F223" s="28">
        <f t="shared" si="23"/>
        <v>0</v>
      </c>
      <c r="G223" s="29" t="s">
        <v>117</v>
      </c>
      <c r="H223" s="28">
        <f t="shared" si="24"/>
        <v>0</v>
      </c>
      <c r="I223" s="29">
        <v>13</v>
      </c>
      <c r="J223" s="28">
        <f t="shared" si="25"/>
        <v>1</v>
      </c>
      <c r="K223" s="29" t="s">
        <v>37</v>
      </c>
      <c r="L223" s="28">
        <f t="shared" si="26"/>
        <v>0</v>
      </c>
      <c r="M223" s="29">
        <v>344</v>
      </c>
      <c r="N223" s="28">
        <f t="shared" si="27"/>
        <v>5</v>
      </c>
    </row>
    <row r="224" spans="1:14" x14ac:dyDescent="0.2">
      <c r="A224" s="27" t="s">
        <v>332</v>
      </c>
      <c r="B224" s="32">
        <f t="shared" si="21"/>
        <v>6</v>
      </c>
      <c r="C224" s="29" t="s">
        <v>53</v>
      </c>
      <c r="D224" s="28">
        <f t="shared" si="22"/>
        <v>0</v>
      </c>
      <c r="E224" s="29" t="s">
        <v>120</v>
      </c>
      <c r="F224" s="28">
        <f t="shared" si="23"/>
        <v>0</v>
      </c>
      <c r="G224" s="29" t="s">
        <v>116</v>
      </c>
      <c r="H224" s="28">
        <f t="shared" si="24"/>
        <v>0</v>
      </c>
      <c r="I224" s="29">
        <v>18</v>
      </c>
      <c r="J224" s="28">
        <f t="shared" si="25"/>
        <v>0</v>
      </c>
      <c r="K224" s="29" t="s">
        <v>35</v>
      </c>
      <c r="L224" s="28">
        <f t="shared" si="26"/>
        <v>3</v>
      </c>
      <c r="M224" s="29">
        <v>315</v>
      </c>
      <c r="N224" s="28">
        <f t="shared" si="27"/>
        <v>3</v>
      </c>
    </row>
    <row r="225" spans="1:14" x14ac:dyDescent="0.2">
      <c r="A225" s="27" t="s">
        <v>390</v>
      </c>
      <c r="B225" s="32">
        <f t="shared" si="21"/>
        <v>6</v>
      </c>
      <c r="C225" s="29" t="s">
        <v>120</v>
      </c>
      <c r="D225" s="28">
        <f t="shared" si="22"/>
        <v>0</v>
      </c>
      <c r="E225" s="29" t="s">
        <v>47</v>
      </c>
      <c r="F225" s="28">
        <f t="shared" si="23"/>
        <v>0</v>
      </c>
      <c r="G225" s="29" t="s">
        <v>117</v>
      </c>
      <c r="H225" s="28">
        <f t="shared" si="24"/>
        <v>0</v>
      </c>
      <c r="I225" s="29">
        <v>12</v>
      </c>
      <c r="J225" s="28">
        <f t="shared" si="25"/>
        <v>1</v>
      </c>
      <c r="K225" s="29" t="s">
        <v>37</v>
      </c>
      <c r="L225" s="28">
        <f t="shared" si="26"/>
        <v>0</v>
      </c>
      <c r="M225" s="29">
        <v>345</v>
      </c>
      <c r="N225" s="28">
        <f t="shared" si="27"/>
        <v>5</v>
      </c>
    </row>
    <row r="226" spans="1:14" x14ac:dyDescent="0.2">
      <c r="A226" s="27" t="s">
        <v>466</v>
      </c>
      <c r="B226" s="32">
        <f t="shared" si="21"/>
        <v>6</v>
      </c>
      <c r="C226" s="29" t="s">
        <v>120</v>
      </c>
      <c r="D226" s="28">
        <f t="shared" si="22"/>
        <v>0</v>
      </c>
      <c r="E226" s="29" t="s">
        <v>112</v>
      </c>
      <c r="F226" s="28">
        <f t="shared" si="23"/>
        <v>0</v>
      </c>
      <c r="G226" s="29" t="s">
        <v>117</v>
      </c>
      <c r="H226" s="28">
        <f t="shared" si="24"/>
        <v>0</v>
      </c>
      <c r="I226" s="29">
        <v>12</v>
      </c>
      <c r="J226" s="28">
        <f t="shared" si="25"/>
        <v>1</v>
      </c>
      <c r="K226" s="29" t="s">
        <v>37</v>
      </c>
      <c r="L226" s="28">
        <f t="shared" si="26"/>
        <v>0</v>
      </c>
      <c r="M226" s="29">
        <v>330</v>
      </c>
      <c r="N226" s="28">
        <f t="shared" si="27"/>
        <v>5</v>
      </c>
    </row>
    <row r="227" spans="1:14" x14ac:dyDescent="0.2">
      <c r="A227" s="27" t="s">
        <v>355</v>
      </c>
      <c r="B227" s="32">
        <f t="shared" si="21"/>
        <v>6</v>
      </c>
      <c r="C227" s="29" t="s">
        <v>47</v>
      </c>
      <c r="D227" s="28">
        <f t="shared" si="22"/>
        <v>0</v>
      </c>
      <c r="E227" s="29" t="s">
        <v>116</v>
      </c>
      <c r="F227" s="28">
        <f t="shared" si="23"/>
        <v>0</v>
      </c>
      <c r="G227" s="29" t="s">
        <v>53</v>
      </c>
      <c r="H227" s="28">
        <f t="shared" si="24"/>
        <v>0</v>
      </c>
      <c r="I227" s="29">
        <v>6</v>
      </c>
      <c r="J227" s="28">
        <f t="shared" si="25"/>
        <v>1</v>
      </c>
      <c r="K227" s="29" t="s">
        <v>37</v>
      </c>
      <c r="L227" s="28">
        <f t="shared" si="26"/>
        <v>0</v>
      </c>
      <c r="M227" s="29">
        <v>334</v>
      </c>
      <c r="N227" s="28">
        <f t="shared" si="27"/>
        <v>5</v>
      </c>
    </row>
    <row r="228" spans="1:14" x14ac:dyDescent="0.2">
      <c r="A228" s="27" t="s">
        <v>367</v>
      </c>
      <c r="B228" s="32">
        <f t="shared" si="21"/>
        <v>6</v>
      </c>
      <c r="C228" s="29" t="s">
        <v>47</v>
      </c>
      <c r="D228" s="28">
        <f t="shared" si="22"/>
        <v>0</v>
      </c>
      <c r="E228" s="29" t="s">
        <v>120</v>
      </c>
      <c r="F228" s="28">
        <f t="shared" si="23"/>
        <v>0</v>
      </c>
      <c r="G228" s="29" t="s">
        <v>53</v>
      </c>
      <c r="H228" s="28">
        <f t="shared" si="24"/>
        <v>0</v>
      </c>
      <c r="I228" s="29">
        <v>13</v>
      </c>
      <c r="J228" s="28">
        <f t="shared" si="25"/>
        <v>1</v>
      </c>
      <c r="K228" s="29" t="s">
        <v>37</v>
      </c>
      <c r="L228" s="28">
        <f t="shared" si="26"/>
        <v>0</v>
      </c>
      <c r="M228" s="29">
        <v>332</v>
      </c>
      <c r="N228" s="28">
        <f t="shared" si="27"/>
        <v>5</v>
      </c>
    </row>
    <row r="229" spans="1:14" x14ac:dyDescent="0.2">
      <c r="A229" s="27" t="s">
        <v>447</v>
      </c>
      <c r="B229" s="32">
        <f t="shared" si="21"/>
        <v>6</v>
      </c>
      <c r="C229" s="29" t="s">
        <v>120</v>
      </c>
      <c r="D229" s="28">
        <f t="shared" si="22"/>
        <v>0</v>
      </c>
      <c r="E229" s="29" t="s">
        <v>112</v>
      </c>
      <c r="F229" s="28">
        <f t="shared" si="23"/>
        <v>0</v>
      </c>
      <c r="G229" s="29" t="s">
        <v>117</v>
      </c>
      <c r="H229" s="28">
        <f t="shared" si="24"/>
        <v>0</v>
      </c>
      <c r="I229" s="29">
        <v>12</v>
      </c>
      <c r="J229" s="28">
        <f t="shared" si="25"/>
        <v>1</v>
      </c>
      <c r="K229" s="29" t="s">
        <v>37</v>
      </c>
      <c r="L229" s="28">
        <f t="shared" si="26"/>
        <v>0</v>
      </c>
      <c r="M229" s="29">
        <v>333</v>
      </c>
      <c r="N229" s="28">
        <f t="shared" si="27"/>
        <v>5</v>
      </c>
    </row>
    <row r="230" spans="1:14" x14ac:dyDescent="0.2">
      <c r="A230" s="27" t="s">
        <v>328</v>
      </c>
      <c r="B230" s="32">
        <f t="shared" si="21"/>
        <v>6</v>
      </c>
      <c r="C230" s="29" t="s">
        <v>112</v>
      </c>
      <c r="D230" s="28">
        <f t="shared" si="22"/>
        <v>0</v>
      </c>
      <c r="E230" s="29" t="s">
        <v>116</v>
      </c>
      <c r="F230" s="28">
        <f t="shared" si="23"/>
        <v>0</v>
      </c>
      <c r="G230" s="29" t="s">
        <v>53</v>
      </c>
      <c r="H230" s="28">
        <f t="shared" si="24"/>
        <v>0</v>
      </c>
      <c r="I230" s="29">
        <v>10</v>
      </c>
      <c r="J230" s="28">
        <f t="shared" si="25"/>
        <v>3</v>
      </c>
      <c r="K230" s="29" t="s">
        <v>37</v>
      </c>
      <c r="L230" s="28">
        <f t="shared" si="26"/>
        <v>0</v>
      </c>
      <c r="M230" s="29">
        <v>320</v>
      </c>
      <c r="N230" s="28">
        <f t="shared" si="27"/>
        <v>3</v>
      </c>
    </row>
    <row r="231" spans="1:14" x14ac:dyDescent="0.2">
      <c r="A231" s="27" t="s">
        <v>395</v>
      </c>
      <c r="B231" s="32">
        <f t="shared" si="21"/>
        <v>6</v>
      </c>
      <c r="C231" s="29" t="s">
        <v>47</v>
      </c>
      <c r="D231" s="28">
        <f t="shared" si="22"/>
        <v>0</v>
      </c>
      <c r="E231" s="29" t="s">
        <v>117</v>
      </c>
      <c r="F231" s="28">
        <f t="shared" si="23"/>
        <v>0</v>
      </c>
      <c r="G231" s="29" t="s">
        <v>120</v>
      </c>
      <c r="H231" s="28">
        <f t="shared" si="24"/>
        <v>0</v>
      </c>
      <c r="I231" s="29">
        <v>11</v>
      </c>
      <c r="J231" s="28">
        <f t="shared" si="25"/>
        <v>3</v>
      </c>
      <c r="K231" s="29" t="s">
        <v>38</v>
      </c>
      <c r="L231" s="28">
        <f t="shared" si="26"/>
        <v>0</v>
      </c>
      <c r="M231" s="29">
        <v>322</v>
      </c>
      <c r="N231" s="28">
        <f t="shared" si="27"/>
        <v>3</v>
      </c>
    </row>
    <row r="232" spans="1:14" x14ac:dyDescent="0.2">
      <c r="A232" s="27" t="s">
        <v>264</v>
      </c>
      <c r="B232" s="32">
        <f t="shared" si="21"/>
        <v>6</v>
      </c>
      <c r="C232" s="29" t="s">
        <v>53</v>
      </c>
      <c r="D232" s="28">
        <f t="shared" si="22"/>
        <v>0</v>
      </c>
      <c r="E232" s="29" t="s">
        <v>117</v>
      </c>
      <c r="F232" s="28">
        <f t="shared" si="23"/>
        <v>0</v>
      </c>
      <c r="G232" s="29" t="s">
        <v>120</v>
      </c>
      <c r="H232" s="28">
        <f t="shared" si="24"/>
        <v>0</v>
      </c>
      <c r="I232" s="29">
        <v>13</v>
      </c>
      <c r="J232" s="28">
        <f t="shared" si="25"/>
        <v>1</v>
      </c>
      <c r="K232" s="29" t="s">
        <v>37</v>
      </c>
      <c r="L232" s="28">
        <f t="shared" si="26"/>
        <v>0</v>
      </c>
      <c r="M232" s="29">
        <v>340</v>
      </c>
      <c r="N232" s="28">
        <f t="shared" si="27"/>
        <v>5</v>
      </c>
    </row>
    <row r="233" spans="1:14" x14ac:dyDescent="0.2">
      <c r="A233" s="27" t="s">
        <v>340</v>
      </c>
      <c r="B233" s="32">
        <f t="shared" si="21"/>
        <v>6</v>
      </c>
      <c r="C233" s="29" t="s">
        <v>47</v>
      </c>
      <c r="D233" s="28">
        <f t="shared" si="22"/>
        <v>0</v>
      </c>
      <c r="E233" s="29" t="s">
        <v>116</v>
      </c>
      <c r="F233" s="28">
        <f t="shared" si="23"/>
        <v>0</v>
      </c>
      <c r="G233" s="29" t="s">
        <v>53</v>
      </c>
      <c r="H233" s="28">
        <f t="shared" si="24"/>
        <v>0</v>
      </c>
      <c r="I233" s="29">
        <v>13</v>
      </c>
      <c r="J233" s="28">
        <f t="shared" si="25"/>
        <v>1</v>
      </c>
      <c r="K233" s="29" t="s">
        <v>38</v>
      </c>
      <c r="L233" s="28">
        <f t="shared" si="26"/>
        <v>0</v>
      </c>
      <c r="M233" s="29">
        <v>340</v>
      </c>
      <c r="N233" s="28">
        <f t="shared" si="27"/>
        <v>5</v>
      </c>
    </row>
    <row r="234" spans="1:14" x14ac:dyDescent="0.2">
      <c r="A234" s="27" t="s">
        <v>389</v>
      </c>
      <c r="B234" s="32">
        <f t="shared" si="21"/>
        <v>6</v>
      </c>
      <c r="C234" s="29" t="s">
        <v>47</v>
      </c>
      <c r="D234" s="28">
        <f t="shared" si="22"/>
        <v>0</v>
      </c>
      <c r="E234" s="29" t="s">
        <v>116</v>
      </c>
      <c r="F234" s="28">
        <f t="shared" si="23"/>
        <v>0</v>
      </c>
      <c r="G234" s="29" t="s">
        <v>53</v>
      </c>
      <c r="H234" s="28">
        <f t="shared" si="24"/>
        <v>0</v>
      </c>
      <c r="I234" s="29">
        <v>10</v>
      </c>
      <c r="J234" s="28">
        <f t="shared" si="25"/>
        <v>3</v>
      </c>
      <c r="K234" s="29" t="s">
        <v>38</v>
      </c>
      <c r="L234" s="28">
        <f t="shared" si="26"/>
        <v>0</v>
      </c>
      <c r="M234" s="29">
        <v>313</v>
      </c>
      <c r="N234" s="28">
        <f t="shared" si="27"/>
        <v>3</v>
      </c>
    </row>
    <row r="235" spans="1:14" x14ac:dyDescent="0.2">
      <c r="A235" s="27" t="s">
        <v>225</v>
      </c>
      <c r="B235" s="32">
        <f t="shared" si="21"/>
        <v>5</v>
      </c>
      <c r="C235" s="29" t="s">
        <v>120</v>
      </c>
      <c r="D235" s="28">
        <f t="shared" si="22"/>
        <v>0</v>
      </c>
      <c r="E235" s="29" t="s">
        <v>112</v>
      </c>
      <c r="F235" s="28">
        <f t="shared" si="23"/>
        <v>0</v>
      </c>
      <c r="G235" s="29" t="s">
        <v>117</v>
      </c>
      <c r="H235" s="28">
        <f t="shared" si="24"/>
        <v>0</v>
      </c>
      <c r="I235" s="29">
        <v>12</v>
      </c>
      <c r="J235" s="28">
        <f t="shared" si="25"/>
        <v>1</v>
      </c>
      <c r="K235" s="29" t="s">
        <v>35</v>
      </c>
      <c r="L235" s="28">
        <f t="shared" si="26"/>
        <v>3</v>
      </c>
      <c r="M235" s="29">
        <v>300</v>
      </c>
      <c r="N235" s="28">
        <f t="shared" si="27"/>
        <v>1</v>
      </c>
    </row>
    <row r="236" spans="1:14" x14ac:dyDescent="0.2">
      <c r="A236" s="87" t="s">
        <v>298</v>
      </c>
      <c r="B236" s="32">
        <f t="shared" si="21"/>
        <v>5</v>
      </c>
      <c r="C236" s="29" t="s">
        <v>120</v>
      </c>
      <c r="D236" s="28">
        <f t="shared" si="22"/>
        <v>0</v>
      </c>
      <c r="E236" s="29" t="s">
        <v>47</v>
      </c>
      <c r="F236" s="28">
        <f t="shared" si="23"/>
        <v>0</v>
      </c>
      <c r="G236" s="29" t="s">
        <v>53</v>
      </c>
      <c r="H236" s="28">
        <f t="shared" si="24"/>
        <v>0</v>
      </c>
      <c r="I236" s="29">
        <v>9</v>
      </c>
      <c r="J236" s="28">
        <f t="shared" si="25"/>
        <v>5</v>
      </c>
      <c r="K236" s="29" t="s">
        <v>38</v>
      </c>
      <c r="L236" s="28">
        <f t="shared" si="26"/>
        <v>0</v>
      </c>
      <c r="M236" s="29">
        <v>412</v>
      </c>
      <c r="N236" s="28">
        <f t="shared" si="27"/>
        <v>0</v>
      </c>
    </row>
    <row r="237" spans="1:14" x14ac:dyDescent="0.2">
      <c r="A237" s="27" t="s">
        <v>387</v>
      </c>
      <c r="B237" s="32">
        <f t="shared" si="21"/>
        <v>5</v>
      </c>
      <c r="C237" s="29" t="s">
        <v>120</v>
      </c>
      <c r="D237" s="28">
        <f t="shared" si="22"/>
        <v>0</v>
      </c>
      <c r="E237" s="29" t="s">
        <v>112</v>
      </c>
      <c r="F237" s="28">
        <f t="shared" si="23"/>
        <v>0</v>
      </c>
      <c r="G237" s="29" t="s">
        <v>117</v>
      </c>
      <c r="H237" s="28">
        <f t="shared" si="24"/>
        <v>0</v>
      </c>
      <c r="I237" s="29">
        <v>12</v>
      </c>
      <c r="J237" s="28">
        <f t="shared" si="25"/>
        <v>1</v>
      </c>
      <c r="K237" s="29" t="s">
        <v>35</v>
      </c>
      <c r="L237" s="28">
        <f t="shared" si="26"/>
        <v>3</v>
      </c>
      <c r="M237" s="29">
        <v>300</v>
      </c>
      <c r="N237" s="28">
        <f t="shared" si="27"/>
        <v>1</v>
      </c>
    </row>
    <row r="238" spans="1:14" x14ac:dyDescent="0.2">
      <c r="A238" s="27" t="s">
        <v>170</v>
      </c>
      <c r="B238" s="32">
        <f t="shared" si="21"/>
        <v>4</v>
      </c>
      <c r="C238" s="29" t="s">
        <v>120</v>
      </c>
      <c r="D238" s="28">
        <f t="shared" si="22"/>
        <v>0</v>
      </c>
      <c r="E238" s="29" t="s">
        <v>120</v>
      </c>
      <c r="F238" s="28">
        <f t="shared" si="23"/>
        <v>0</v>
      </c>
      <c r="G238" s="29" t="s">
        <v>112</v>
      </c>
      <c r="H238" s="28">
        <f t="shared" si="24"/>
        <v>0</v>
      </c>
      <c r="I238" s="29">
        <v>14</v>
      </c>
      <c r="J238" s="28">
        <f t="shared" si="25"/>
        <v>1</v>
      </c>
      <c r="K238" s="29" t="s">
        <v>37</v>
      </c>
      <c r="L238" s="28">
        <f t="shared" si="26"/>
        <v>0</v>
      </c>
      <c r="M238" s="29">
        <v>347</v>
      </c>
      <c r="N238" s="28">
        <f t="shared" si="27"/>
        <v>3</v>
      </c>
    </row>
    <row r="239" spans="1:14" x14ac:dyDescent="0.2">
      <c r="A239" s="27" t="s">
        <v>368</v>
      </c>
      <c r="B239" s="32">
        <f t="shared" si="21"/>
        <v>4</v>
      </c>
      <c r="C239" s="29" t="s">
        <v>120</v>
      </c>
      <c r="D239" s="28">
        <f t="shared" si="22"/>
        <v>0</v>
      </c>
      <c r="E239" s="29" t="s">
        <v>116</v>
      </c>
      <c r="F239" s="28">
        <f t="shared" si="23"/>
        <v>0</v>
      </c>
      <c r="G239" s="29" t="s">
        <v>117</v>
      </c>
      <c r="H239" s="28">
        <f t="shared" si="24"/>
        <v>0</v>
      </c>
      <c r="I239" s="29">
        <v>12</v>
      </c>
      <c r="J239" s="28">
        <f t="shared" si="25"/>
        <v>1</v>
      </c>
      <c r="K239" s="29" t="s">
        <v>37</v>
      </c>
      <c r="L239" s="28">
        <f t="shared" si="26"/>
        <v>0</v>
      </c>
      <c r="M239" s="29">
        <v>350</v>
      </c>
      <c r="N239" s="28">
        <f t="shared" si="27"/>
        <v>3</v>
      </c>
    </row>
    <row r="240" spans="1:14" x14ac:dyDescent="0.2">
      <c r="A240" s="27" t="s">
        <v>185</v>
      </c>
      <c r="B240" s="32">
        <f t="shared" si="21"/>
        <v>4</v>
      </c>
      <c r="C240" s="29" t="s">
        <v>120</v>
      </c>
      <c r="D240" s="28">
        <f t="shared" si="22"/>
        <v>0</v>
      </c>
      <c r="E240" s="29" t="s">
        <v>116</v>
      </c>
      <c r="F240" s="28">
        <f t="shared" si="23"/>
        <v>0</v>
      </c>
      <c r="G240" s="29" t="s">
        <v>117</v>
      </c>
      <c r="H240" s="28">
        <f t="shared" si="24"/>
        <v>0</v>
      </c>
      <c r="I240" s="29">
        <v>13</v>
      </c>
      <c r="J240" s="28">
        <f t="shared" si="25"/>
        <v>1</v>
      </c>
      <c r="K240" s="29" t="s">
        <v>38</v>
      </c>
      <c r="L240" s="28">
        <f t="shared" si="26"/>
        <v>0</v>
      </c>
      <c r="M240" s="29">
        <v>320</v>
      </c>
      <c r="N240" s="28">
        <f t="shared" si="27"/>
        <v>3</v>
      </c>
    </row>
    <row r="241" spans="1:14" x14ac:dyDescent="0.2">
      <c r="A241" s="27" t="s">
        <v>194</v>
      </c>
      <c r="B241" s="32">
        <f t="shared" si="21"/>
        <v>4</v>
      </c>
      <c r="C241" s="29" t="s">
        <v>120</v>
      </c>
      <c r="D241" s="28">
        <f t="shared" si="22"/>
        <v>0</v>
      </c>
      <c r="E241" s="29" t="s">
        <v>112</v>
      </c>
      <c r="F241" s="28">
        <f t="shared" si="23"/>
        <v>0</v>
      </c>
      <c r="G241" s="29" t="s">
        <v>53</v>
      </c>
      <c r="H241" s="28">
        <f t="shared" si="24"/>
        <v>0</v>
      </c>
      <c r="I241" s="29">
        <v>22</v>
      </c>
      <c r="J241" s="28">
        <f t="shared" si="25"/>
        <v>0</v>
      </c>
      <c r="K241" s="29" t="s">
        <v>35</v>
      </c>
      <c r="L241" s="28">
        <f t="shared" si="26"/>
        <v>3</v>
      </c>
      <c r="M241" s="29">
        <v>290</v>
      </c>
      <c r="N241" s="28">
        <f t="shared" si="27"/>
        <v>1</v>
      </c>
    </row>
    <row r="242" spans="1:14" x14ac:dyDescent="0.2">
      <c r="A242" s="27" t="s">
        <v>230</v>
      </c>
      <c r="B242" s="32">
        <f t="shared" si="21"/>
        <v>4</v>
      </c>
      <c r="C242" s="29" t="s">
        <v>117</v>
      </c>
      <c r="D242" s="28">
        <f t="shared" si="22"/>
        <v>0</v>
      </c>
      <c r="E242" s="29" t="s">
        <v>47</v>
      </c>
      <c r="F242" s="28">
        <f t="shared" si="23"/>
        <v>0</v>
      </c>
      <c r="G242" s="29" t="s">
        <v>53</v>
      </c>
      <c r="H242" s="28">
        <f t="shared" si="24"/>
        <v>0</v>
      </c>
      <c r="I242" s="29">
        <v>13</v>
      </c>
      <c r="J242" s="28">
        <f t="shared" si="25"/>
        <v>1</v>
      </c>
      <c r="K242" s="29" t="s">
        <v>38</v>
      </c>
      <c r="L242" s="28">
        <f t="shared" si="26"/>
        <v>0</v>
      </c>
      <c r="M242" s="29">
        <v>317</v>
      </c>
      <c r="N242" s="28">
        <f t="shared" si="27"/>
        <v>3</v>
      </c>
    </row>
    <row r="243" spans="1:14" x14ac:dyDescent="0.2">
      <c r="A243" s="27" t="s">
        <v>318</v>
      </c>
      <c r="B243" s="32">
        <f t="shared" si="21"/>
        <v>4</v>
      </c>
      <c r="C243" s="29" t="s">
        <v>120</v>
      </c>
      <c r="D243" s="28">
        <f t="shared" si="22"/>
        <v>0</v>
      </c>
      <c r="E243" s="29" t="s">
        <v>116</v>
      </c>
      <c r="F243" s="28">
        <f t="shared" si="23"/>
        <v>0</v>
      </c>
      <c r="G243" s="29" t="s">
        <v>117</v>
      </c>
      <c r="H243" s="28">
        <f t="shared" si="24"/>
        <v>0</v>
      </c>
      <c r="I243" s="29">
        <v>13</v>
      </c>
      <c r="J243" s="28">
        <f t="shared" si="25"/>
        <v>1</v>
      </c>
      <c r="K243" s="29" t="s">
        <v>37</v>
      </c>
      <c r="L243" s="28">
        <f t="shared" si="26"/>
        <v>0</v>
      </c>
      <c r="M243" s="29">
        <v>321</v>
      </c>
      <c r="N243" s="28">
        <f t="shared" si="27"/>
        <v>3</v>
      </c>
    </row>
    <row r="244" spans="1:14" x14ac:dyDescent="0.2">
      <c r="A244" s="27" t="s">
        <v>238</v>
      </c>
      <c r="B244" s="32">
        <f t="shared" si="21"/>
        <v>4</v>
      </c>
      <c r="C244" s="29" t="s">
        <v>112</v>
      </c>
      <c r="D244" s="28">
        <f t="shared" si="22"/>
        <v>0</v>
      </c>
      <c r="E244" s="29" t="s">
        <v>120</v>
      </c>
      <c r="F244" s="28">
        <f t="shared" si="23"/>
        <v>0</v>
      </c>
      <c r="G244" s="29" t="s">
        <v>117</v>
      </c>
      <c r="H244" s="28">
        <f t="shared" si="24"/>
        <v>0</v>
      </c>
      <c r="I244" s="29">
        <v>12</v>
      </c>
      <c r="J244" s="28">
        <f t="shared" si="25"/>
        <v>1</v>
      </c>
      <c r="K244" s="29" t="s">
        <v>37</v>
      </c>
      <c r="L244" s="28">
        <f t="shared" si="26"/>
        <v>0</v>
      </c>
      <c r="M244" s="29">
        <v>310</v>
      </c>
      <c r="N244" s="28">
        <f t="shared" si="27"/>
        <v>3</v>
      </c>
    </row>
    <row r="245" spans="1:14" x14ac:dyDescent="0.2">
      <c r="A245" s="27" t="s">
        <v>193</v>
      </c>
      <c r="B245" s="32">
        <f t="shared" si="21"/>
        <v>4</v>
      </c>
      <c r="C245" s="29" t="s">
        <v>120</v>
      </c>
      <c r="D245" s="28">
        <f t="shared" si="22"/>
        <v>0</v>
      </c>
      <c r="E245" s="29" t="s">
        <v>116</v>
      </c>
      <c r="F245" s="28">
        <f t="shared" si="23"/>
        <v>0</v>
      </c>
      <c r="G245" s="29" t="s">
        <v>117</v>
      </c>
      <c r="H245" s="28">
        <f t="shared" si="24"/>
        <v>0</v>
      </c>
      <c r="I245" s="29">
        <v>12</v>
      </c>
      <c r="J245" s="28">
        <f t="shared" si="25"/>
        <v>1</v>
      </c>
      <c r="K245" s="29" t="s">
        <v>37</v>
      </c>
      <c r="L245" s="28">
        <f t="shared" si="26"/>
        <v>0</v>
      </c>
      <c r="M245" s="29">
        <v>320</v>
      </c>
      <c r="N245" s="28">
        <f t="shared" si="27"/>
        <v>3</v>
      </c>
    </row>
    <row r="246" spans="1:14" x14ac:dyDescent="0.2">
      <c r="A246" s="27" t="s">
        <v>240</v>
      </c>
      <c r="B246" s="32">
        <f t="shared" si="21"/>
        <v>4</v>
      </c>
      <c r="C246" s="29" t="s">
        <v>112</v>
      </c>
      <c r="D246" s="28">
        <f t="shared" si="22"/>
        <v>0</v>
      </c>
      <c r="E246" s="29" t="s">
        <v>120</v>
      </c>
      <c r="F246" s="28">
        <f t="shared" si="23"/>
        <v>0</v>
      </c>
      <c r="G246" s="29" t="s">
        <v>53</v>
      </c>
      <c r="H246" s="28">
        <f t="shared" si="24"/>
        <v>0</v>
      </c>
      <c r="I246" s="29">
        <v>12</v>
      </c>
      <c r="J246" s="28">
        <f t="shared" si="25"/>
        <v>1</v>
      </c>
      <c r="K246" s="29" t="s">
        <v>37</v>
      </c>
      <c r="L246" s="28">
        <f t="shared" si="26"/>
        <v>0</v>
      </c>
      <c r="M246" s="29">
        <v>320</v>
      </c>
      <c r="N246" s="28">
        <f t="shared" si="27"/>
        <v>3</v>
      </c>
    </row>
    <row r="247" spans="1:14" x14ac:dyDescent="0.2">
      <c r="A247" s="27" t="s">
        <v>259</v>
      </c>
      <c r="B247" s="32">
        <f t="shared" si="21"/>
        <v>4</v>
      </c>
      <c r="C247" s="29" t="s">
        <v>47</v>
      </c>
      <c r="D247" s="28">
        <f t="shared" si="22"/>
        <v>0</v>
      </c>
      <c r="E247" s="29" t="s">
        <v>112</v>
      </c>
      <c r="F247" s="28">
        <f t="shared" si="23"/>
        <v>0</v>
      </c>
      <c r="G247" s="29" t="s">
        <v>53</v>
      </c>
      <c r="H247" s="28">
        <f t="shared" si="24"/>
        <v>0</v>
      </c>
      <c r="I247" s="29">
        <v>13</v>
      </c>
      <c r="J247" s="28">
        <f t="shared" si="25"/>
        <v>1</v>
      </c>
      <c r="K247" s="29" t="s">
        <v>38</v>
      </c>
      <c r="L247" s="28">
        <f t="shared" si="26"/>
        <v>0</v>
      </c>
      <c r="M247" s="29">
        <v>324</v>
      </c>
      <c r="N247" s="28">
        <f t="shared" si="27"/>
        <v>3</v>
      </c>
    </row>
    <row r="248" spans="1:14" x14ac:dyDescent="0.2">
      <c r="A248" s="27" t="s">
        <v>257</v>
      </c>
      <c r="B248" s="32">
        <f t="shared" si="21"/>
        <v>4</v>
      </c>
      <c r="C248" s="29" t="s">
        <v>47</v>
      </c>
      <c r="D248" s="28">
        <f t="shared" si="22"/>
        <v>0</v>
      </c>
      <c r="E248" s="29" t="s">
        <v>116</v>
      </c>
      <c r="F248" s="28">
        <f t="shared" si="23"/>
        <v>0</v>
      </c>
      <c r="G248" s="29" t="s">
        <v>117</v>
      </c>
      <c r="H248" s="28">
        <f t="shared" si="24"/>
        <v>0</v>
      </c>
      <c r="I248" s="29">
        <v>12</v>
      </c>
      <c r="J248" s="28">
        <f t="shared" si="25"/>
        <v>1</v>
      </c>
      <c r="K248" s="29" t="s">
        <v>38</v>
      </c>
      <c r="L248" s="28">
        <f t="shared" si="26"/>
        <v>0</v>
      </c>
      <c r="M248" s="29">
        <v>320</v>
      </c>
      <c r="N248" s="28">
        <f t="shared" si="27"/>
        <v>3</v>
      </c>
    </row>
    <row r="249" spans="1:14" x14ac:dyDescent="0.2">
      <c r="A249" s="27" t="s">
        <v>337</v>
      </c>
      <c r="B249" s="32">
        <f t="shared" si="21"/>
        <v>4</v>
      </c>
      <c r="C249" s="29" t="s">
        <v>120</v>
      </c>
      <c r="D249" s="28">
        <f t="shared" si="22"/>
        <v>0</v>
      </c>
      <c r="E249" s="29" t="s">
        <v>112</v>
      </c>
      <c r="F249" s="28">
        <f t="shared" si="23"/>
        <v>0</v>
      </c>
      <c r="G249" s="29" t="s">
        <v>53</v>
      </c>
      <c r="H249" s="28">
        <f t="shared" si="24"/>
        <v>0</v>
      </c>
      <c r="I249" s="29">
        <v>12</v>
      </c>
      <c r="J249" s="28">
        <f t="shared" si="25"/>
        <v>1</v>
      </c>
      <c r="K249" s="29" t="s">
        <v>37</v>
      </c>
      <c r="L249" s="28">
        <f t="shared" si="26"/>
        <v>0</v>
      </c>
      <c r="M249" s="29">
        <v>346</v>
      </c>
      <c r="N249" s="28">
        <f t="shared" si="27"/>
        <v>3</v>
      </c>
    </row>
    <row r="250" spans="1:14" x14ac:dyDescent="0.2">
      <c r="A250" s="27" t="s">
        <v>342</v>
      </c>
      <c r="B250" s="32">
        <f t="shared" si="21"/>
        <v>4</v>
      </c>
      <c r="C250" s="29" t="s">
        <v>53</v>
      </c>
      <c r="D250" s="28">
        <f t="shared" si="22"/>
        <v>0</v>
      </c>
      <c r="E250" s="29" t="s">
        <v>120</v>
      </c>
      <c r="F250" s="28">
        <f t="shared" si="23"/>
        <v>0</v>
      </c>
      <c r="G250" s="29" t="s">
        <v>117</v>
      </c>
      <c r="H250" s="28">
        <f t="shared" si="24"/>
        <v>0</v>
      </c>
      <c r="I250" s="29">
        <v>17</v>
      </c>
      <c r="J250" s="28">
        <f t="shared" si="25"/>
        <v>0</v>
      </c>
      <c r="K250" s="29" t="s">
        <v>35</v>
      </c>
      <c r="L250" s="28">
        <f t="shared" si="26"/>
        <v>3</v>
      </c>
      <c r="M250" s="29">
        <v>295</v>
      </c>
      <c r="N250" s="28">
        <f t="shared" si="27"/>
        <v>1</v>
      </c>
    </row>
    <row r="251" spans="1:14" x14ac:dyDescent="0.2">
      <c r="A251" s="27" t="s">
        <v>445</v>
      </c>
      <c r="B251" s="32">
        <f t="shared" si="21"/>
        <v>4</v>
      </c>
      <c r="C251" s="29" t="s">
        <v>120</v>
      </c>
      <c r="D251" s="28">
        <f t="shared" si="22"/>
        <v>0</v>
      </c>
      <c r="E251" s="29" t="s">
        <v>116</v>
      </c>
      <c r="F251" s="28">
        <f t="shared" si="23"/>
        <v>0</v>
      </c>
      <c r="G251" s="29" t="s">
        <v>117</v>
      </c>
      <c r="H251" s="28">
        <f t="shared" si="24"/>
        <v>0</v>
      </c>
      <c r="I251" s="29">
        <v>12</v>
      </c>
      <c r="J251" s="28">
        <f t="shared" si="25"/>
        <v>1</v>
      </c>
      <c r="K251" s="29" t="s">
        <v>37</v>
      </c>
      <c r="L251" s="28">
        <f t="shared" si="26"/>
        <v>0</v>
      </c>
      <c r="M251" s="29">
        <v>324</v>
      </c>
      <c r="N251" s="28">
        <f t="shared" si="27"/>
        <v>3</v>
      </c>
    </row>
    <row r="252" spans="1:14" x14ac:dyDescent="0.2">
      <c r="A252" s="27" t="s">
        <v>317</v>
      </c>
      <c r="B252" s="32">
        <f t="shared" si="21"/>
        <v>4</v>
      </c>
      <c r="C252" s="29" t="s">
        <v>53</v>
      </c>
      <c r="D252" s="28">
        <f t="shared" si="22"/>
        <v>0</v>
      </c>
      <c r="E252" s="29" t="s">
        <v>120</v>
      </c>
      <c r="F252" s="28">
        <f t="shared" si="23"/>
        <v>0</v>
      </c>
      <c r="G252" s="29" t="s">
        <v>117</v>
      </c>
      <c r="H252" s="28">
        <f t="shared" si="24"/>
        <v>0</v>
      </c>
      <c r="I252" s="29">
        <v>17</v>
      </c>
      <c r="J252" s="28">
        <f t="shared" si="25"/>
        <v>0</v>
      </c>
      <c r="K252" s="29" t="s">
        <v>35</v>
      </c>
      <c r="L252" s="28">
        <f t="shared" si="26"/>
        <v>3</v>
      </c>
      <c r="M252" s="29">
        <v>365</v>
      </c>
      <c r="N252" s="28">
        <f t="shared" si="27"/>
        <v>1</v>
      </c>
    </row>
    <row r="253" spans="1:14" x14ac:dyDescent="0.2">
      <c r="A253" s="27" t="s">
        <v>356</v>
      </c>
      <c r="B253" s="32">
        <f t="shared" si="21"/>
        <v>4</v>
      </c>
      <c r="C253" s="29" t="s">
        <v>112</v>
      </c>
      <c r="D253" s="28">
        <f t="shared" si="22"/>
        <v>0</v>
      </c>
      <c r="E253" s="29" t="s">
        <v>120</v>
      </c>
      <c r="F253" s="28">
        <f t="shared" si="23"/>
        <v>0</v>
      </c>
      <c r="G253" s="29" t="s">
        <v>117</v>
      </c>
      <c r="H253" s="28">
        <f t="shared" si="24"/>
        <v>0</v>
      </c>
      <c r="I253" s="29">
        <v>13</v>
      </c>
      <c r="J253" s="28">
        <f t="shared" si="25"/>
        <v>1</v>
      </c>
      <c r="K253" s="29" t="s">
        <v>37</v>
      </c>
      <c r="L253" s="28">
        <f t="shared" si="26"/>
        <v>0</v>
      </c>
      <c r="M253" s="29">
        <v>321</v>
      </c>
      <c r="N253" s="28">
        <f t="shared" si="27"/>
        <v>3</v>
      </c>
    </row>
    <row r="254" spans="1:14" x14ac:dyDescent="0.2">
      <c r="A254" s="27" t="s">
        <v>317</v>
      </c>
      <c r="B254" s="32">
        <f t="shared" si="21"/>
        <v>4</v>
      </c>
      <c r="C254" s="29" t="s">
        <v>53</v>
      </c>
      <c r="D254" s="28">
        <f t="shared" si="22"/>
        <v>0</v>
      </c>
      <c r="E254" s="29" t="s">
        <v>120</v>
      </c>
      <c r="F254" s="28">
        <f t="shared" si="23"/>
        <v>0</v>
      </c>
      <c r="G254" s="29" t="s">
        <v>117</v>
      </c>
      <c r="H254" s="28">
        <f t="shared" si="24"/>
        <v>0</v>
      </c>
      <c r="I254" s="29">
        <v>17</v>
      </c>
      <c r="J254" s="28">
        <f t="shared" si="25"/>
        <v>0</v>
      </c>
      <c r="K254" s="29" t="s">
        <v>35</v>
      </c>
      <c r="L254" s="28">
        <f t="shared" si="26"/>
        <v>3</v>
      </c>
      <c r="M254" s="29">
        <v>365</v>
      </c>
      <c r="N254" s="28">
        <f t="shared" si="27"/>
        <v>1</v>
      </c>
    </row>
    <row r="255" spans="1:14" x14ac:dyDescent="0.2">
      <c r="A255" s="27" t="s">
        <v>382</v>
      </c>
      <c r="B255" s="32">
        <f t="shared" si="21"/>
        <v>4</v>
      </c>
      <c r="C255" s="29" t="s">
        <v>117</v>
      </c>
      <c r="D255" s="28">
        <f t="shared" si="22"/>
        <v>0</v>
      </c>
      <c r="E255" s="29" t="s">
        <v>116</v>
      </c>
      <c r="F255" s="28">
        <f t="shared" si="23"/>
        <v>0</v>
      </c>
      <c r="G255" s="29" t="s">
        <v>120</v>
      </c>
      <c r="H255" s="28">
        <f t="shared" si="24"/>
        <v>0</v>
      </c>
      <c r="I255" s="29">
        <v>10</v>
      </c>
      <c r="J255" s="28">
        <f t="shared" si="25"/>
        <v>3</v>
      </c>
      <c r="K255" s="29" t="s">
        <v>38</v>
      </c>
      <c r="L255" s="28">
        <f t="shared" si="26"/>
        <v>0</v>
      </c>
      <c r="M255" s="29">
        <v>300</v>
      </c>
      <c r="N255" s="28">
        <f t="shared" si="27"/>
        <v>1</v>
      </c>
    </row>
    <row r="256" spans="1:14" x14ac:dyDescent="0.2">
      <c r="A256" s="27" t="s">
        <v>376</v>
      </c>
      <c r="B256" s="32">
        <f t="shared" si="21"/>
        <v>4</v>
      </c>
      <c r="C256" s="29" t="s">
        <v>120</v>
      </c>
      <c r="D256" s="28">
        <f t="shared" si="22"/>
        <v>0</v>
      </c>
      <c r="E256" s="29" t="s">
        <v>112</v>
      </c>
      <c r="F256" s="28">
        <f t="shared" si="23"/>
        <v>0</v>
      </c>
      <c r="G256" s="29" t="s">
        <v>117</v>
      </c>
      <c r="H256" s="28">
        <f t="shared" si="24"/>
        <v>0</v>
      </c>
      <c r="I256" s="29">
        <v>12</v>
      </c>
      <c r="J256" s="28">
        <f t="shared" si="25"/>
        <v>1</v>
      </c>
      <c r="K256" s="29" t="s">
        <v>37</v>
      </c>
      <c r="L256" s="28">
        <f t="shared" si="26"/>
        <v>0</v>
      </c>
      <c r="M256" s="29">
        <v>324</v>
      </c>
      <c r="N256" s="28">
        <f t="shared" si="27"/>
        <v>3</v>
      </c>
    </row>
    <row r="257" spans="1:14" x14ac:dyDescent="0.2">
      <c r="A257" s="27" t="s">
        <v>197</v>
      </c>
      <c r="B257" s="32">
        <f t="shared" si="21"/>
        <v>3</v>
      </c>
      <c r="C257" s="29" t="s">
        <v>112</v>
      </c>
      <c r="D257" s="28">
        <f t="shared" si="22"/>
        <v>0</v>
      </c>
      <c r="E257" s="29" t="s">
        <v>116</v>
      </c>
      <c r="F257" s="28">
        <f t="shared" si="23"/>
        <v>0</v>
      </c>
      <c r="G257" s="29" t="s">
        <v>120</v>
      </c>
      <c r="H257" s="28">
        <f t="shared" si="24"/>
        <v>0</v>
      </c>
      <c r="I257" s="29">
        <v>15</v>
      </c>
      <c r="J257" s="28">
        <f t="shared" si="25"/>
        <v>0</v>
      </c>
      <c r="K257" s="29" t="s">
        <v>37</v>
      </c>
      <c r="L257" s="28">
        <f t="shared" si="26"/>
        <v>0</v>
      </c>
      <c r="M257" s="29">
        <v>310</v>
      </c>
      <c r="N257" s="28">
        <f t="shared" si="27"/>
        <v>3</v>
      </c>
    </row>
    <row r="258" spans="1:14" x14ac:dyDescent="0.2">
      <c r="A258" s="27" t="s">
        <v>432</v>
      </c>
      <c r="B258" s="32">
        <f t="shared" si="21"/>
        <v>3</v>
      </c>
      <c r="C258" s="29" t="s">
        <v>120</v>
      </c>
      <c r="D258" s="28">
        <f t="shared" si="22"/>
        <v>0</v>
      </c>
      <c r="E258" s="29" t="s">
        <v>112</v>
      </c>
      <c r="F258" s="28">
        <f t="shared" si="23"/>
        <v>0</v>
      </c>
      <c r="G258" s="29" t="s">
        <v>117</v>
      </c>
      <c r="H258" s="28">
        <f t="shared" si="24"/>
        <v>0</v>
      </c>
      <c r="I258" s="29">
        <v>15</v>
      </c>
      <c r="J258" s="28">
        <f t="shared" si="25"/>
        <v>0</v>
      </c>
      <c r="K258" s="29" t="s">
        <v>37</v>
      </c>
      <c r="L258" s="28">
        <f t="shared" si="26"/>
        <v>0</v>
      </c>
      <c r="M258" s="29">
        <v>350</v>
      </c>
      <c r="N258" s="28">
        <f t="shared" si="27"/>
        <v>3</v>
      </c>
    </row>
    <row r="259" spans="1:14" x14ac:dyDescent="0.2">
      <c r="A259" s="27" t="s">
        <v>431</v>
      </c>
      <c r="B259" s="32">
        <f t="shared" si="21"/>
        <v>3</v>
      </c>
      <c r="C259" s="29" t="s">
        <v>120</v>
      </c>
      <c r="D259" s="28">
        <f t="shared" si="22"/>
        <v>0</v>
      </c>
      <c r="E259" s="29" t="s">
        <v>112</v>
      </c>
      <c r="F259" s="28">
        <f t="shared" si="23"/>
        <v>0</v>
      </c>
      <c r="G259" s="29" t="s">
        <v>117</v>
      </c>
      <c r="H259" s="28">
        <f t="shared" si="24"/>
        <v>0</v>
      </c>
      <c r="I259" s="29">
        <v>15</v>
      </c>
      <c r="J259" s="28">
        <f t="shared" si="25"/>
        <v>0</v>
      </c>
      <c r="K259" s="29" t="s">
        <v>37</v>
      </c>
      <c r="L259" s="28">
        <f t="shared" si="26"/>
        <v>0</v>
      </c>
      <c r="M259" s="29">
        <v>322</v>
      </c>
      <c r="N259" s="28">
        <f t="shared" si="27"/>
        <v>3</v>
      </c>
    </row>
    <row r="260" spans="1:14" x14ac:dyDescent="0.2">
      <c r="A260" s="27" t="s">
        <v>306</v>
      </c>
      <c r="B260" s="32">
        <f t="shared" si="21"/>
        <v>3</v>
      </c>
      <c r="C260" s="29" t="s">
        <v>117</v>
      </c>
      <c r="D260" s="28">
        <f t="shared" si="22"/>
        <v>0</v>
      </c>
      <c r="E260" s="29" t="s">
        <v>47</v>
      </c>
      <c r="F260" s="28">
        <f t="shared" si="23"/>
        <v>0</v>
      </c>
      <c r="G260" s="29" t="s">
        <v>53</v>
      </c>
      <c r="H260" s="28">
        <f t="shared" si="24"/>
        <v>0</v>
      </c>
      <c r="I260" s="29">
        <v>8</v>
      </c>
      <c r="J260" s="28">
        <f t="shared" si="25"/>
        <v>3</v>
      </c>
      <c r="K260" s="29" t="s">
        <v>38</v>
      </c>
      <c r="L260" s="28">
        <f t="shared" si="26"/>
        <v>0</v>
      </c>
      <c r="M260" s="29">
        <v>250</v>
      </c>
      <c r="N260" s="28">
        <f t="shared" si="27"/>
        <v>0</v>
      </c>
    </row>
    <row r="261" spans="1:14" x14ac:dyDescent="0.2">
      <c r="A261" s="27" t="s">
        <v>201</v>
      </c>
      <c r="B261" s="32">
        <f t="shared" si="21"/>
        <v>2</v>
      </c>
      <c r="C261" s="29" t="s">
        <v>120</v>
      </c>
      <c r="D261" s="28">
        <f t="shared" ref="D261:D265" si="28">IF(C261=C$3, 5,) + IF(AND(C261=E$3, E261=C$3), 2.5, 0)</f>
        <v>0</v>
      </c>
      <c r="E261" s="29" t="s">
        <v>116</v>
      </c>
      <c r="F261" s="28">
        <f t="shared" ref="F261:F265" si="29">IF(E261=E$3,5, 0) + IF(AND(E261=C$3, C261=E$3), 2.5, 0)</f>
        <v>0</v>
      </c>
      <c r="G261" s="29" t="s">
        <v>117</v>
      </c>
      <c r="H261" s="28">
        <f t="shared" ref="H261:H265" si="30">IF(G261=G$3, 5, 0)</f>
        <v>0</v>
      </c>
      <c r="I261" s="29">
        <v>12</v>
      </c>
      <c r="J261" s="28">
        <f t="shared" ref="J261:J265" si="31">IF(I261=I$3, 5, 0) + IF(AND(I261&gt;=(I$3-2), I261&lt;=(I$3+2), I261&lt;&gt;I$3), 3, 0) + IF(AND(I261&gt;=(I$3-5), I261&lt;(I$3-2)), 1, 0) + IF(AND(I261&gt;(I$3+2), I261&lt;=(I$3+5)), 1, 0)</f>
        <v>1</v>
      </c>
      <c r="K261" s="29" t="s">
        <v>37</v>
      </c>
      <c r="L261" s="28">
        <f t="shared" ref="L261:L265" si="32">IF(K261=K$3, 3, 0)</f>
        <v>0</v>
      </c>
      <c r="M261" s="29">
        <v>300</v>
      </c>
      <c r="N261" s="28">
        <f t="shared" ref="N261:N265" si="33">IF(M261=M$3, 10, 0) + IF(AND(M261&gt;=(M$3-10), M261&lt;=(M$3+10), M261&lt;&gt;M$3), 5, 0) + IF(AND(M261&gt;=(M$3-25), M261&lt;(M$3-10)), 3, 0) + IF(AND(M261&gt;(M$3+10), M261&lt;=(M$3+25)), 3, 0) +  IF(AND(M261&gt;=(M$3-50), M261&lt;(M$3-25)), 1, 0) +  IF(AND(M261&gt;(M$3+25), M261&lt;=(M$3+50)), 1, 0)</f>
        <v>1</v>
      </c>
    </row>
    <row r="262" spans="1:14" x14ac:dyDescent="0.2">
      <c r="A262" s="27" t="s">
        <v>475</v>
      </c>
      <c r="B262" s="32">
        <f t="shared" si="21"/>
        <v>2</v>
      </c>
      <c r="C262" s="29" t="s">
        <v>112</v>
      </c>
      <c r="D262" s="28">
        <f t="shared" si="28"/>
        <v>0</v>
      </c>
      <c r="E262" s="29" t="s">
        <v>120</v>
      </c>
      <c r="F262" s="28">
        <f t="shared" si="29"/>
        <v>0</v>
      </c>
      <c r="G262" s="29" t="s">
        <v>117</v>
      </c>
      <c r="H262" s="28">
        <f t="shared" si="30"/>
        <v>0</v>
      </c>
      <c r="I262" s="29">
        <v>12</v>
      </c>
      <c r="J262" s="28">
        <f t="shared" si="31"/>
        <v>1</v>
      </c>
      <c r="K262" s="29" t="s">
        <v>37</v>
      </c>
      <c r="L262" s="28">
        <f t="shared" si="32"/>
        <v>0</v>
      </c>
      <c r="M262" s="29">
        <v>308</v>
      </c>
      <c r="N262" s="28">
        <f t="shared" si="33"/>
        <v>1</v>
      </c>
    </row>
    <row r="263" spans="1:14" x14ac:dyDescent="0.2">
      <c r="A263" s="27" t="s">
        <v>415</v>
      </c>
      <c r="B263" s="32">
        <f t="shared" si="21"/>
        <v>1</v>
      </c>
      <c r="C263" s="29" t="s">
        <v>120</v>
      </c>
      <c r="D263" s="28">
        <f t="shared" si="28"/>
        <v>0</v>
      </c>
      <c r="E263" s="29" t="s">
        <v>112</v>
      </c>
      <c r="F263" s="28">
        <f t="shared" si="29"/>
        <v>0</v>
      </c>
      <c r="G263" s="29" t="s">
        <v>117</v>
      </c>
      <c r="H263" s="28">
        <f t="shared" si="30"/>
        <v>0</v>
      </c>
      <c r="I263" s="29">
        <v>16</v>
      </c>
      <c r="J263" s="28">
        <f t="shared" si="31"/>
        <v>0</v>
      </c>
      <c r="K263" s="29" t="s">
        <v>81</v>
      </c>
      <c r="L263" s="28">
        <f t="shared" si="32"/>
        <v>0</v>
      </c>
      <c r="M263" s="29">
        <v>384</v>
      </c>
      <c r="N263" s="28">
        <f t="shared" si="33"/>
        <v>1</v>
      </c>
    </row>
    <row r="264" spans="1:14" x14ac:dyDescent="0.2">
      <c r="A264" s="27" t="s">
        <v>305</v>
      </c>
      <c r="B264" s="32">
        <f t="shared" si="21"/>
        <v>0</v>
      </c>
      <c r="C264" s="29" t="s">
        <v>53</v>
      </c>
      <c r="D264" s="28">
        <f t="shared" si="28"/>
        <v>0</v>
      </c>
      <c r="E264" s="29" t="s">
        <v>117</v>
      </c>
      <c r="F264" s="28">
        <f t="shared" si="29"/>
        <v>0</v>
      </c>
      <c r="G264" s="29" t="s">
        <v>120</v>
      </c>
      <c r="H264" s="28">
        <f t="shared" si="30"/>
        <v>0</v>
      </c>
      <c r="I264" s="29">
        <v>30</v>
      </c>
      <c r="J264" s="28">
        <f t="shared" si="31"/>
        <v>0</v>
      </c>
      <c r="K264" s="29" t="s">
        <v>81</v>
      </c>
      <c r="L264" s="28">
        <f t="shared" si="32"/>
        <v>0</v>
      </c>
      <c r="M264" s="29">
        <v>420</v>
      </c>
      <c r="N264" s="28">
        <f t="shared" si="33"/>
        <v>0</v>
      </c>
    </row>
    <row r="265" spans="1:14" x14ac:dyDescent="0.2">
      <c r="A265" s="27" t="s">
        <v>373</v>
      </c>
      <c r="B265" s="32">
        <f t="shared" si="21"/>
        <v>0</v>
      </c>
      <c r="C265" s="29" t="s">
        <v>47</v>
      </c>
      <c r="D265" s="28">
        <f t="shared" si="28"/>
        <v>0</v>
      </c>
      <c r="E265" s="29" t="s">
        <v>120</v>
      </c>
      <c r="F265" s="28">
        <f t="shared" si="29"/>
        <v>0</v>
      </c>
      <c r="G265" s="29" t="s">
        <v>117</v>
      </c>
      <c r="H265" s="28">
        <f t="shared" si="30"/>
        <v>0</v>
      </c>
      <c r="I265" s="29">
        <v>15</v>
      </c>
      <c r="J265" s="28">
        <f t="shared" si="31"/>
        <v>0</v>
      </c>
      <c r="K265" s="29" t="s">
        <v>81</v>
      </c>
      <c r="L265" s="28">
        <f t="shared" si="32"/>
        <v>0</v>
      </c>
      <c r="M265" s="29">
        <v>250</v>
      </c>
      <c r="N265" s="28">
        <f t="shared" si="33"/>
        <v>0</v>
      </c>
    </row>
    <row r="267" spans="1:14" x14ac:dyDescent="0.2">
      <c r="A267" s="46" t="s">
        <v>99</v>
      </c>
      <c r="B267" s="95">
        <f>AVERAGE(B5:B265)</f>
        <v>9.7931034482758612</v>
      </c>
    </row>
  </sheetData>
  <sortState xmlns:xlrd2="http://schemas.microsoft.com/office/spreadsheetml/2017/richdata2" ref="A5:N265">
    <sortCondition descending="1" ref="B265"/>
  </sortState>
  <phoneticPr fontId="5" type="noConversion"/>
  <hyperlinks>
    <hyperlink ref="A236" r:id="rId1" display="http://random.org/" xr:uid="{990B31E3-2EE8-4A5D-9670-A1FFF30C89C2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5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1.42578125" style="34" customWidth="1"/>
    <col min="3" max="3" width="17.85546875" style="36" customWidth="1"/>
    <col min="4" max="4" width="7.140625" style="28" customWidth="1"/>
    <col min="5" max="5" width="17.140625" style="36" customWidth="1"/>
    <col min="6" max="6" width="7.140625" style="28" customWidth="1"/>
    <col min="7" max="7" width="17.140625" style="36" customWidth="1"/>
    <col min="8" max="8" width="7.140625" style="28" customWidth="1"/>
    <col min="9" max="9" width="17.140625" style="36" customWidth="1"/>
    <col min="10" max="10" width="7.140625" style="28" customWidth="1"/>
    <col min="11" max="11" width="17.140625" style="36" customWidth="1"/>
    <col min="12" max="12" width="7.140625" style="28" customWidth="1"/>
    <col min="13" max="13" width="17.140625" style="36" customWidth="1"/>
    <col min="14" max="14" width="7.140625" style="28" customWidth="1"/>
  </cols>
  <sheetData>
    <row r="1" spans="1:20" ht="15.75" x14ac:dyDescent="0.25">
      <c r="A1" s="30" t="s">
        <v>41</v>
      </c>
      <c r="B1" s="31" t="s">
        <v>42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20" x14ac:dyDescent="0.2">
      <c r="B2" s="26"/>
    </row>
    <row r="3" spans="1:20" x14ac:dyDescent="0.2">
      <c r="A3" s="37" t="s">
        <v>29</v>
      </c>
      <c r="B3" s="38"/>
      <c r="C3" s="39" t="s">
        <v>65</v>
      </c>
      <c r="D3" s="40">
        <v>5</v>
      </c>
      <c r="E3" s="49" t="s">
        <v>64</v>
      </c>
      <c r="F3" s="40">
        <v>5</v>
      </c>
      <c r="G3" s="39" t="s">
        <v>103</v>
      </c>
      <c r="H3" s="40">
        <v>5</v>
      </c>
      <c r="I3" s="39">
        <v>16</v>
      </c>
      <c r="J3" s="41" t="s">
        <v>30</v>
      </c>
      <c r="K3" s="49" t="s">
        <v>37</v>
      </c>
      <c r="L3" s="40">
        <v>3</v>
      </c>
      <c r="M3" s="39">
        <v>324</v>
      </c>
      <c r="N3" s="42" t="s">
        <v>31</v>
      </c>
    </row>
    <row r="4" spans="1:20" x14ac:dyDescent="0.2">
      <c r="B4" s="26"/>
    </row>
    <row r="5" spans="1:20" x14ac:dyDescent="0.2">
      <c r="A5" s="27" t="s">
        <v>235</v>
      </c>
      <c r="B5" s="26">
        <f t="shared" ref="B5:B65" si="0">D5+F5+H5+J5+L5+N5</f>
        <v>17</v>
      </c>
      <c r="C5" s="29" t="s">
        <v>65</v>
      </c>
      <c r="D5" s="28">
        <f t="shared" ref="D5:D65" si="1">IF(C5=C$3, 5,) + IF(AND(C5=E$3, E5=C$3), 2.5, 0)</f>
        <v>5</v>
      </c>
      <c r="E5" s="29" t="s">
        <v>64</v>
      </c>
      <c r="F5" s="28">
        <f t="shared" ref="F5:F65" si="2">IF(E5=E$3,5, 0) + IF(AND(E5=C$3, C5=E$3), 2.5, 0)</f>
        <v>5</v>
      </c>
      <c r="G5" s="29" t="s">
        <v>121</v>
      </c>
      <c r="H5" s="28">
        <f t="shared" ref="H5:H65" si="3">IF(G5=G$3, 5, 0)</f>
        <v>0</v>
      </c>
      <c r="I5" s="29">
        <v>14</v>
      </c>
      <c r="J5" s="28">
        <f t="shared" ref="J5:J65" si="4">IF(I5=I$3, 5, 0) + IF(AND(I5&gt;=(I$3-2), I5&lt;=(I$3+2), I5&lt;&gt;I$3), 3, 0) + IF(AND(I5&gt;=(I$3-5), I5&lt;(I$3-2)), 1, 0) + IF(AND(I5&gt;(I$3+2), I5&lt;=(I$3+5)), 1, 0)</f>
        <v>3</v>
      </c>
      <c r="K5" s="29" t="s">
        <v>37</v>
      </c>
      <c r="L5" s="28">
        <f t="shared" ref="L5:L65" si="5">IF(K5=K$3, 3, 0)</f>
        <v>3</v>
      </c>
      <c r="M5" s="29">
        <v>289</v>
      </c>
      <c r="N5" s="28">
        <f t="shared" ref="N5:N65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1</v>
      </c>
    </row>
    <row r="6" spans="1:20" x14ac:dyDescent="0.2">
      <c r="A6" s="27" t="s">
        <v>198</v>
      </c>
      <c r="B6" s="26">
        <f t="shared" si="0"/>
        <v>17</v>
      </c>
      <c r="C6" s="29" t="s">
        <v>44</v>
      </c>
      <c r="D6" s="28">
        <f t="shared" si="1"/>
        <v>0</v>
      </c>
      <c r="E6" s="29" t="s">
        <v>64</v>
      </c>
      <c r="F6" s="28">
        <f t="shared" si="2"/>
        <v>5</v>
      </c>
      <c r="G6" s="29" t="s">
        <v>103</v>
      </c>
      <c r="H6" s="28">
        <f t="shared" si="3"/>
        <v>5</v>
      </c>
      <c r="I6" s="29">
        <v>11</v>
      </c>
      <c r="J6" s="28">
        <f t="shared" si="4"/>
        <v>1</v>
      </c>
      <c r="K6" s="29" t="s">
        <v>37</v>
      </c>
      <c r="L6" s="28">
        <f t="shared" si="5"/>
        <v>3</v>
      </c>
      <c r="M6" s="29">
        <v>310</v>
      </c>
      <c r="N6" s="28">
        <f t="shared" si="6"/>
        <v>3</v>
      </c>
      <c r="T6" s="11"/>
    </row>
    <row r="7" spans="1:20" x14ac:dyDescent="0.2">
      <c r="A7" s="27" t="s">
        <v>181</v>
      </c>
      <c r="B7" s="26">
        <f t="shared" si="0"/>
        <v>16</v>
      </c>
      <c r="C7" s="29" t="s">
        <v>44</v>
      </c>
      <c r="D7" s="28">
        <f t="shared" si="1"/>
        <v>0</v>
      </c>
      <c r="E7" s="29" t="s">
        <v>64</v>
      </c>
      <c r="F7" s="28">
        <f t="shared" si="2"/>
        <v>5</v>
      </c>
      <c r="G7" s="29" t="s">
        <v>121</v>
      </c>
      <c r="H7" s="28">
        <f t="shared" si="3"/>
        <v>0</v>
      </c>
      <c r="I7" s="29">
        <v>14</v>
      </c>
      <c r="J7" s="28">
        <f t="shared" si="4"/>
        <v>3</v>
      </c>
      <c r="K7" s="29" t="s">
        <v>37</v>
      </c>
      <c r="L7" s="28">
        <f t="shared" si="5"/>
        <v>3</v>
      </c>
      <c r="M7" s="29">
        <v>314</v>
      </c>
      <c r="N7" s="28">
        <f t="shared" si="6"/>
        <v>5</v>
      </c>
    </row>
    <row r="8" spans="1:20" x14ac:dyDescent="0.2">
      <c r="A8" s="27" t="s">
        <v>357</v>
      </c>
      <c r="B8" s="26">
        <f t="shared" si="0"/>
        <v>16</v>
      </c>
      <c r="C8" s="29" t="s">
        <v>65</v>
      </c>
      <c r="D8" s="28">
        <f t="shared" si="1"/>
        <v>5</v>
      </c>
      <c r="E8" s="29" t="s">
        <v>85</v>
      </c>
      <c r="F8" s="28">
        <f t="shared" si="2"/>
        <v>0</v>
      </c>
      <c r="G8" s="29" t="s">
        <v>103</v>
      </c>
      <c r="H8" s="28">
        <f t="shared" si="3"/>
        <v>5</v>
      </c>
      <c r="I8" s="29">
        <v>9</v>
      </c>
      <c r="J8" s="28">
        <f t="shared" si="4"/>
        <v>0</v>
      </c>
      <c r="K8" s="29" t="s">
        <v>37</v>
      </c>
      <c r="L8" s="28">
        <f t="shared" si="5"/>
        <v>3</v>
      </c>
      <c r="M8" s="29">
        <v>335</v>
      </c>
      <c r="N8" s="28">
        <f t="shared" si="6"/>
        <v>3</v>
      </c>
    </row>
    <row r="9" spans="1:20" x14ac:dyDescent="0.2">
      <c r="A9" s="27" t="s">
        <v>190</v>
      </c>
      <c r="B9" s="26">
        <f t="shared" si="0"/>
        <v>14</v>
      </c>
      <c r="C9" s="29" t="s">
        <v>65</v>
      </c>
      <c r="D9" s="28">
        <f t="shared" si="1"/>
        <v>5</v>
      </c>
      <c r="E9" s="29" t="s">
        <v>44</v>
      </c>
      <c r="F9" s="28">
        <f t="shared" si="2"/>
        <v>0</v>
      </c>
      <c r="G9" s="29" t="s">
        <v>121</v>
      </c>
      <c r="H9" s="28">
        <f t="shared" si="3"/>
        <v>0</v>
      </c>
      <c r="I9" s="29">
        <v>11</v>
      </c>
      <c r="J9" s="28">
        <f t="shared" si="4"/>
        <v>1</v>
      </c>
      <c r="K9" s="29" t="s">
        <v>37</v>
      </c>
      <c r="L9" s="28">
        <f t="shared" si="5"/>
        <v>3</v>
      </c>
      <c r="M9" s="29">
        <v>315</v>
      </c>
      <c r="N9" s="28">
        <f t="shared" si="6"/>
        <v>5</v>
      </c>
      <c r="T9" s="11"/>
    </row>
    <row r="10" spans="1:20" x14ac:dyDescent="0.2">
      <c r="A10" s="27" t="s">
        <v>360</v>
      </c>
      <c r="B10" s="26">
        <f t="shared" si="0"/>
        <v>14</v>
      </c>
      <c r="C10" s="29" t="s">
        <v>65</v>
      </c>
      <c r="D10" s="28">
        <f t="shared" si="1"/>
        <v>5</v>
      </c>
      <c r="E10" s="29" t="s">
        <v>44</v>
      </c>
      <c r="F10" s="28">
        <f t="shared" si="2"/>
        <v>0</v>
      </c>
      <c r="G10" s="29" t="s">
        <v>121</v>
      </c>
      <c r="H10" s="28">
        <f t="shared" si="3"/>
        <v>0</v>
      </c>
      <c r="I10" s="29">
        <v>11</v>
      </c>
      <c r="J10" s="28">
        <f t="shared" si="4"/>
        <v>1</v>
      </c>
      <c r="K10" s="29" t="s">
        <v>37</v>
      </c>
      <c r="L10" s="28">
        <f t="shared" si="5"/>
        <v>3</v>
      </c>
      <c r="M10" s="29">
        <v>334</v>
      </c>
      <c r="N10" s="28">
        <f t="shared" si="6"/>
        <v>5</v>
      </c>
    </row>
    <row r="11" spans="1:20" x14ac:dyDescent="0.2">
      <c r="A11" s="27" t="s">
        <v>318</v>
      </c>
      <c r="B11" s="26">
        <f t="shared" si="0"/>
        <v>14</v>
      </c>
      <c r="C11" s="29" t="s">
        <v>85</v>
      </c>
      <c r="D11" s="28">
        <f t="shared" si="1"/>
        <v>0</v>
      </c>
      <c r="E11" s="29" t="s">
        <v>64</v>
      </c>
      <c r="F11" s="28">
        <f t="shared" si="2"/>
        <v>5</v>
      </c>
      <c r="G11" s="29" t="s">
        <v>103</v>
      </c>
      <c r="H11" s="28">
        <f t="shared" si="3"/>
        <v>5</v>
      </c>
      <c r="I11" s="29">
        <v>13</v>
      </c>
      <c r="J11" s="28">
        <f t="shared" si="4"/>
        <v>1</v>
      </c>
      <c r="K11" s="29" t="s">
        <v>35</v>
      </c>
      <c r="L11" s="28">
        <f t="shared" si="5"/>
        <v>0</v>
      </c>
      <c r="M11" s="29">
        <v>313</v>
      </c>
      <c r="N11" s="28">
        <f t="shared" si="6"/>
        <v>3</v>
      </c>
    </row>
    <row r="12" spans="1:20" x14ac:dyDescent="0.2">
      <c r="A12" s="27" t="s">
        <v>221</v>
      </c>
      <c r="B12" s="26">
        <f t="shared" si="0"/>
        <v>14</v>
      </c>
      <c r="C12" s="29" t="s">
        <v>65</v>
      </c>
      <c r="D12" s="28">
        <f t="shared" si="1"/>
        <v>5</v>
      </c>
      <c r="E12" s="29" t="s">
        <v>44</v>
      </c>
      <c r="F12" s="28">
        <f t="shared" si="2"/>
        <v>0</v>
      </c>
      <c r="G12" s="29" t="s">
        <v>121</v>
      </c>
      <c r="H12" s="28">
        <f t="shared" si="3"/>
        <v>0</v>
      </c>
      <c r="I12" s="29">
        <v>14</v>
      </c>
      <c r="J12" s="28">
        <f t="shared" si="4"/>
        <v>3</v>
      </c>
      <c r="K12" s="29" t="s">
        <v>37</v>
      </c>
      <c r="L12" s="28">
        <f t="shared" si="5"/>
        <v>3</v>
      </c>
      <c r="M12" s="29">
        <v>335</v>
      </c>
      <c r="N12" s="28">
        <f t="shared" si="6"/>
        <v>3</v>
      </c>
    </row>
    <row r="13" spans="1:20" x14ac:dyDescent="0.2">
      <c r="A13" s="27" t="s">
        <v>257</v>
      </c>
      <c r="B13" s="26">
        <f t="shared" si="0"/>
        <v>14</v>
      </c>
      <c r="C13" s="29" t="s">
        <v>44</v>
      </c>
      <c r="D13" s="28">
        <f t="shared" si="1"/>
        <v>0</v>
      </c>
      <c r="E13" s="29" t="s">
        <v>64</v>
      </c>
      <c r="F13" s="28">
        <f t="shared" si="2"/>
        <v>5</v>
      </c>
      <c r="G13" s="29" t="s">
        <v>121</v>
      </c>
      <c r="H13" s="28">
        <f t="shared" si="3"/>
        <v>0</v>
      </c>
      <c r="I13" s="29">
        <v>12</v>
      </c>
      <c r="J13" s="28">
        <f t="shared" si="4"/>
        <v>1</v>
      </c>
      <c r="K13" s="29" t="s">
        <v>37</v>
      </c>
      <c r="L13" s="28">
        <f t="shared" si="5"/>
        <v>3</v>
      </c>
      <c r="M13" s="29">
        <v>325</v>
      </c>
      <c r="N13" s="28">
        <f t="shared" si="6"/>
        <v>5</v>
      </c>
    </row>
    <row r="14" spans="1:20" x14ac:dyDescent="0.2">
      <c r="A14" s="27" t="s">
        <v>206</v>
      </c>
      <c r="B14" s="26">
        <f t="shared" si="0"/>
        <v>14</v>
      </c>
      <c r="C14" s="29" t="s">
        <v>44</v>
      </c>
      <c r="D14" s="28">
        <f t="shared" si="1"/>
        <v>0</v>
      </c>
      <c r="E14" s="29" t="s">
        <v>64</v>
      </c>
      <c r="F14" s="28">
        <f t="shared" si="2"/>
        <v>5</v>
      </c>
      <c r="G14" s="29" t="s">
        <v>121</v>
      </c>
      <c r="H14" s="28">
        <f t="shared" si="3"/>
        <v>0</v>
      </c>
      <c r="I14" s="29">
        <v>12</v>
      </c>
      <c r="J14" s="28">
        <f t="shared" si="4"/>
        <v>1</v>
      </c>
      <c r="K14" s="29" t="s">
        <v>37</v>
      </c>
      <c r="L14" s="28">
        <f t="shared" si="5"/>
        <v>3</v>
      </c>
      <c r="M14" s="29">
        <v>320</v>
      </c>
      <c r="N14" s="28">
        <f t="shared" si="6"/>
        <v>5</v>
      </c>
    </row>
    <row r="15" spans="1:20" x14ac:dyDescent="0.2">
      <c r="A15" s="27" t="s">
        <v>246</v>
      </c>
      <c r="B15" s="26">
        <f t="shared" si="0"/>
        <v>14</v>
      </c>
      <c r="C15" s="29" t="s">
        <v>44</v>
      </c>
      <c r="D15" s="28">
        <f t="shared" si="1"/>
        <v>0</v>
      </c>
      <c r="E15" s="29" t="s">
        <v>85</v>
      </c>
      <c r="F15" s="28">
        <f t="shared" si="2"/>
        <v>0</v>
      </c>
      <c r="G15" s="29" t="s">
        <v>121</v>
      </c>
      <c r="H15" s="28">
        <f t="shared" si="3"/>
        <v>0</v>
      </c>
      <c r="I15" s="29">
        <v>12</v>
      </c>
      <c r="J15" s="28">
        <f t="shared" si="4"/>
        <v>1</v>
      </c>
      <c r="K15" s="29" t="s">
        <v>37</v>
      </c>
      <c r="L15" s="28">
        <f t="shared" si="5"/>
        <v>3</v>
      </c>
      <c r="M15" s="29">
        <v>324</v>
      </c>
      <c r="N15" s="28">
        <f t="shared" si="6"/>
        <v>10</v>
      </c>
    </row>
    <row r="16" spans="1:20" x14ac:dyDescent="0.2">
      <c r="A16" s="27" t="s">
        <v>414</v>
      </c>
      <c r="B16" s="26">
        <f t="shared" si="0"/>
        <v>14</v>
      </c>
      <c r="C16" s="29" t="s">
        <v>65</v>
      </c>
      <c r="D16" s="28">
        <f t="shared" si="1"/>
        <v>5</v>
      </c>
      <c r="E16" s="29" t="s">
        <v>44</v>
      </c>
      <c r="F16" s="28">
        <f t="shared" si="2"/>
        <v>0</v>
      </c>
      <c r="G16" s="29" t="s">
        <v>100</v>
      </c>
      <c r="H16" s="28">
        <f t="shared" si="3"/>
        <v>0</v>
      </c>
      <c r="I16" s="29">
        <v>13</v>
      </c>
      <c r="J16" s="28">
        <f t="shared" si="4"/>
        <v>1</v>
      </c>
      <c r="K16" s="29" t="s">
        <v>37</v>
      </c>
      <c r="L16" s="28">
        <f t="shared" si="5"/>
        <v>3</v>
      </c>
      <c r="M16" s="29">
        <v>333</v>
      </c>
      <c r="N16" s="28">
        <f t="shared" si="6"/>
        <v>5</v>
      </c>
    </row>
    <row r="17" spans="1:14" x14ac:dyDescent="0.2">
      <c r="A17" s="27" t="s">
        <v>374</v>
      </c>
      <c r="B17" s="26">
        <f t="shared" si="0"/>
        <v>14</v>
      </c>
      <c r="C17" s="29" t="s">
        <v>65</v>
      </c>
      <c r="D17" s="28">
        <f t="shared" si="1"/>
        <v>5</v>
      </c>
      <c r="E17" s="29" t="s">
        <v>44</v>
      </c>
      <c r="F17" s="28">
        <f t="shared" si="2"/>
        <v>0</v>
      </c>
      <c r="G17" s="29" t="s">
        <v>121</v>
      </c>
      <c r="H17" s="28">
        <f t="shared" si="3"/>
        <v>0</v>
      </c>
      <c r="I17" s="29">
        <v>12</v>
      </c>
      <c r="J17" s="28">
        <f t="shared" si="4"/>
        <v>1</v>
      </c>
      <c r="K17" s="29" t="s">
        <v>37</v>
      </c>
      <c r="L17" s="28">
        <f t="shared" si="5"/>
        <v>3</v>
      </c>
      <c r="M17" s="29">
        <v>333</v>
      </c>
      <c r="N17" s="28">
        <f t="shared" si="6"/>
        <v>5</v>
      </c>
    </row>
    <row r="18" spans="1:14" x14ac:dyDescent="0.2">
      <c r="A18" s="27" t="s">
        <v>140</v>
      </c>
      <c r="B18" s="26">
        <f t="shared" si="0"/>
        <v>13</v>
      </c>
      <c r="C18" s="29" t="s">
        <v>65</v>
      </c>
      <c r="D18" s="28">
        <f t="shared" si="1"/>
        <v>5</v>
      </c>
      <c r="E18" s="29" t="s">
        <v>44</v>
      </c>
      <c r="F18" s="28">
        <f t="shared" si="2"/>
        <v>0</v>
      </c>
      <c r="G18" s="29" t="s">
        <v>121</v>
      </c>
      <c r="H18" s="28">
        <f t="shared" si="3"/>
        <v>0</v>
      </c>
      <c r="I18" s="29">
        <v>14</v>
      </c>
      <c r="J18" s="28">
        <f t="shared" si="4"/>
        <v>3</v>
      </c>
      <c r="K18" s="29" t="s">
        <v>38</v>
      </c>
      <c r="L18" s="28">
        <f t="shared" si="5"/>
        <v>0</v>
      </c>
      <c r="M18" s="29">
        <v>330</v>
      </c>
      <c r="N18" s="28">
        <f t="shared" si="6"/>
        <v>5</v>
      </c>
    </row>
    <row r="19" spans="1:14" x14ac:dyDescent="0.2">
      <c r="A19" s="27" t="s">
        <v>394</v>
      </c>
      <c r="B19" s="26">
        <f t="shared" si="0"/>
        <v>13</v>
      </c>
      <c r="C19" s="29" t="s">
        <v>65</v>
      </c>
      <c r="D19" s="28">
        <f t="shared" si="1"/>
        <v>5</v>
      </c>
      <c r="E19" s="29" t="s">
        <v>44</v>
      </c>
      <c r="F19" s="28">
        <f t="shared" si="2"/>
        <v>0</v>
      </c>
      <c r="G19" s="29" t="s">
        <v>121</v>
      </c>
      <c r="H19" s="28">
        <f t="shared" si="3"/>
        <v>0</v>
      </c>
      <c r="I19" s="29">
        <v>10</v>
      </c>
      <c r="J19" s="28">
        <f t="shared" si="4"/>
        <v>0</v>
      </c>
      <c r="K19" s="29" t="s">
        <v>37</v>
      </c>
      <c r="L19" s="28">
        <f t="shared" si="5"/>
        <v>3</v>
      </c>
      <c r="M19" s="29">
        <v>325</v>
      </c>
      <c r="N19" s="28">
        <f t="shared" si="6"/>
        <v>5</v>
      </c>
    </row>
    <row r="20" spans="1:14" x14ac:dyDescent="0.2">
      <c r="A20" s="27" t="s">
        <v>248</v>
      </c>
      <c r="B20" s="26">
        <f t="shared" si="0"/>
        <v>13</v>
      </c>
      <c r="C20" s="29" t="s">
        <v>44</v>
      </c>
      <c r="D20" s="28">
        <f t="shared" si="1"/>
        <v>0</v>
      </c>
      <c r="E20" s="29" t="s">
        <v>64</v>
      </c>
      <c r="F20" s="28">
        <f t="shared" si="2"/>
        <v>5</v>
      </c>
      <c r="G20" s="29" t="s">
        <v>121</v>
      </c>
      <c r="H20" s="28">
        <f t="shared" si="3"/>
        <v>0</v>
      </c>
      <c r="I20" s="29">
        <v>10</v>
      </c>
      <c r="J20" s="28">
        <f t="shared" si="4"/>
        <v>0</v>
      </c>
      <c r="K20" s="29" t="s">
        <v>37</v>
      </c>
      <c r="L20" s="28">
        <f t="shared" si="5"/>
        <v>3</v>
      </c>
      <c r="M20" s="29">
        <v>333</v>
      </c>
      <c r="N20" s="28">
        <f t="shared" si="6"/>
        <v>5</v>
      </c>
    </row>
    <row r="21" spans="1:14" x14ac:dyDescent="0.2">
      <c r="A21" s="27" t="s">
        <v>234</v>
      </c>
      <c r="B21" s="26">
        <f t="shared" si="0"/>
        <v>12</v>
      </c>
      <c r="C21" s="29" t="s">
        <v>65</v>
      </c>
      <c r="D21" s="28">
        <f t="shared" si="1"/>
        <v>5</v>
      </c>
      <c r="E21" s="29" t="s">
        <v>103</v>
      </c>
      <c r="F21" s="28">
        <f t="shared" si="2"/>
        <v>0</v>
      </c>
      <c r="G21" s="29" t="s">
        <v>121</v>
      </c>
      <c r="H21" s="28">
        <f t="shared" si="3"/>
        <v>0</v>
      </c>
      <c r="I21" s="29">
        <v>13</v>
      </c>
      <c r="J21" s="28">
        <f t="shared" si="4"/>
        <v>1</v>
      </c>
      <c r="K21" s="29" t="s">
        <v>37</v>
      </c>
      <c r="L21" s="28">
        <f t="shared" si="5"/>
        <v>3</v>
      </c>
      <c r="M21" s="29">
        <v>348</v>
      </c>
      <c r="N21" s="28">
        <f t="shared" si="6"/>
        <v>3</v>
      </c>
    </row>
    <row r="22" spans="1:14" x14ac:dyDescent="0.2">
      <c r="A22" s="27" t="s">
        <v>381</v>
      </c>
      <c r="B22" s="26">
        <f t="shared" si="0"/>
        <v>12</v>
      </c>
      <c r="C22" s="29" t="s">
        <v>65</v>
      </c>
      <c r="D22" s="28">
        <f t="shared" si="1"/>
        <v>5</v>
      </c>
      <c r="E22" s="29" t="s">
        <v>85</v>
      </c>
      <c r="F22" s="28">
        <f t="shared" si="2"/>
        <v>0</v>
      </c>
      <c r="G22" s="29" t="s">
        <v>64</v>
      </c>
      <c r="H22" s="28">
        <f t="shared" si="3"/>
        <v>0</v>
      </c>
      <c r="I22" s="29">
        <v>12</v>
      </c>
      <c r="J22" s="28">
        <f t="shared" si="4"/>
        <v>1</v>
      </c>
      <c r="K22" s="29" t="s">
        <v>37</v>
      </c>
      <c r="L22" s="28">
        <f t="shared" si="5"/>
        <v>3</v>
      </c>
      <c r="M22" s="29">
        <v>340</v>
      </c>
      <c r="N22" s="28">
        <f t="shared" si="6"/>
        <v>3</v>
      </c>
    </row>
    <row r="23" spans="1:14" x14ac:dyDescent="0.2">
      <c r="A23" s="27" t="s">
        <v>264</v>
      </c>
      <c r="B23" s="26">
        <f t="shared" si="0"/>
        <v>12</v>
      </c>
      <c r="C23" s="29" t="s">
        <v>65</v>
      </c>
      <c r="D23" s="28">
        <f t="shared" si="1"/>
        <v>5</v>
      </c>
      <c r="E23" s="29" t="s">
        <v>103</v>
      </c>
      <c r="F23" s="28">
        <f t="shared" si="2"/>
        <v>0</v>
      </c>
      <c r="G23" s="29" t="s">
        <v>64</v>
      </c>
      <c r="H23" s="28">
        <f t="shared" si="3"/>
        <v>0</v>
      </c>
      <c r="I23" s="29">
        <v>13</v>
      </c>
      <c r="J23" s="28">
        <f t="shared" si="4"/>
        <v>1</v>
      </c>
      <c r="K23" s="29" t="s">
        <v>37</v>
      </c>
      <c r="L23" s="28">
        <f t="shared" si="5"/>
        <v>3</v>
      </c>
      <c r="M23" s="29">
        <v>342</v>
      </c>
      <c r="N23" s="28">
        <f t="shared" si="6"/>
        <v>3</v>
      </c>
    </row>
    <row r="24" spans="1:14" x14ac:dyDescent="0.2">
      <c r="A24" s="27" t="s">
        <v>270</v>
      </c>
      <c r="B24" s="26">
        <f t="shared" si="0"/>
        <v>11</v>
      </c>
      <c r="C24" s="29" t="s">
        <v>44</v>
      </c>
      <c r="D24" s="28">
        <f t="shared" si="1"/>
        <v>0</v>
      </c>
      <c r="E24" s="29" t="s">
        <v>64</v>
      </c>
      <c r="F24" s="28">
        <f t="shared" si="2"/>
        <v>5</v>
      </c>
      <c r="G24" s="29" t="s">
        <v>121</v>
      </c>
      <c r="H24" s="28">
        <f t="shared" si="3"/>
        <v>0</v>
      </c>
      <c r="I24" s="29">
        <v>14</v>
      </c>
      <c r="J24" s="28">
        <f t="shared" si="4"/>
        <v>3</v>
      </c>
      <c r="K24" s="29" t="s">
        <v>38</v>
      </c>
      <c r="L24" s="28">
        <f t="shared" si="5"/>
        <v>0</v>
      </c>
      <c r="M24" s="29">
        <v>300</v>
      </c>
      <c r="N24" s="28">
        <f t="shared" si="6"/>
        <v>3</v>
      </c>
    </row>
    <row r="25" spans="1:14" x14ac:dyDescent="0.2">
      <c r="A25" s="27" t="s">
        <v>408</v>
      </c>
      <c r="B25" s="26">
        <f t="shared" si="0"/>
        <v>11</v>
      </c>
      <c r="C25" s="29" t="s">
        <v>44</v>
      </c>
      <c r="D25" s="28">
        <f t="shared" si="1"/>
        <v>0</v>
      </c>
      <c r="E25" s="29" t="s">
        <v>65</v>
      </c>
      <c r="F25" s="28">
        <f t="shared" si="2"/>
        <v>0</v>
      </c>
      <c r="G25" s="29" t="s">
        <v>121</v>
      </c>
      <c r="H25" s="28">
        <f t="shared" si="3"/>
        <v>0</v>
      </c>
      <c r="I25" s="29">
        <v>15</v>
      </c>
      <c r="J25" s="28">
        <f t="shared" si="4"/>
        <v>3</v>
      </c>
      <c r="K25" s="29" t="s">
        <v>37</v>
      </c>
      <c r="L25" s="28">
        <f t="shared" si="5"/>
        <v>3</v>
      </c>
      <c r="M25" s="29">
        <v>330</v>
      </c>
      <c r="N25" s="28">
        <f t="shared" si="6"/>
        <v>5</v>
      </c>
    </row>
    <row r="26" spans="1:14" x14ac:dyDescent="0.2">
      <c r="A26" s="27" t="s">
        <v>267</v>
      </c>
      <c r="B26" s="26">
        <f t="shared" si="0"/>
        <v>11</v>
      </c>
      <c r="C26" s="29" t="s">
        <v>85</v>
      </c>
      <c r="D26" s="28">
        <f t="shared" si="1"/>
        <v>0</v>
      </c>
      <c r="E26" s="29" t="s">
        <v>64</v>
      </c>
      <c r="F26" s="28">
        <f t="shared" si="2"/>
        <v>5</v>
      </c>
      <c r="G26" s="29" t="s">
        <v>65</v>
      </c>
      <c r="H26" s="28">
        <f t="shared" si="3"/>
        <v>0</v>
      </c>
      <c r="I26" s="29">
        <v>17</v>
      </c>
      <c r="J26" s="28">
        <f t="shared" si="4"/>
        <v>3</v>
      </c>
      <c r="K26" s="29" t="s">
        <v>38</v>
      </c>
      <c r="L26" s="28">
        <f t="shared" si="5"/>
        <v>0</v>
      </c>
      <c r="M26" s="29">
        <v>341</v>
      </c>
      <c r="N26" s="28">
        <f t="shared" si="6"/>
        <v>3</v>
      </c>
    </row>
    <row r="27" spans="1:14" x14ac:dyDescent="0.2">
      <c r="A27" s="27" t="s">
        <v>310</v>
      </c>
      <c r="B27" s="26">
        <f t="shared" si="0"/>
        <v>11</v>
      </c>
      <c r="C27" s="29" t="s">
        <v>85</v>
      </c>
      <c r="D27" s="28">
        <f t="shared" si="1"/>
        <v>0</v>
      </c>
      <c r="E27" s="29" t="s">
        <v>100</v>
      </c>
      <c r="F27" s="28">
        <f t="shared" si="2"/>
        <v>0</v>
      </c>
      <c r="G27" s="29" t="s">
        <v>103</v>
      </c>
      <c r="H27" s="28">
        <f t="shared" si="3"/>
        <v>5</v>
      </c>
      <c r="I27" s="29">
        <v>11</v>
      </c>
      <c r="J27" s="28">
        <f t="shared" si="4"/>
        <v>1</v>
      </c>
      <c r="K27" s="29" t="s">
        <v>38</v>
      </c>
      <c r="L27" s="28">
        <f t="shared" si="5"/>
        <v>0</v>
      </c>
      <c r="M27" s="29">
        <v>331</v>
      </c>
      <c r="N27" s="28">
        <f t="shared" si="6"/>
        <v>5</v>
      </c>
    </row>
    <row r="28" spans="1:14" x14ac:dyDescent="0.2">
      <c r="A28" s="27" t="s">
        <v>202</v>
      </c>
      <c r="B28" s="26">
        <f t="shared" si="0"/>
        <v>11</v>
      </c>
      <c r="C28" s="29" t="s">
        <v>44</v>
      </c>
      <c r="D28" s="28">
        <f t="shared" si="1"/>
        <v>0</v>
      </c>
      <c r="E28" s="29" t="s">
        <v>64</v>
      </c>
      <c r="F28" s="28">
        <f t="shared" si="2"/>
        <v>5</v>
      </c>
      <c r="G28" s="29" t="s">
        <v>65</v>
      </c>
      <c r="H28" s="28">
        <f t="shared" si="3"/>
        <v>0</v>
      </c>
      <c r="I28" s="29">
        <v>8</v>
      </c>
      <c r="J28" s="28">
        <f t="shared" si="4"/>
        <v>0</v>
      </c>
      <c r="K28" s="29" t="s">
        <v>37</v>
      </c>
      <c r="L28" s="28">
        <f t="shared" si="5"/>
        <v>3</v>
      </c>
      <c r="M28" s="29">
        <v>305</v>
      </c>
      <c r="N28" s="28">
        <f t="shared" si="6"/>
        <v>3</v>
      </c>
    </row>
    <row r="29" spans="1:14" x14ac:dyDescent="0.2">
      <c r="A29" s="27" t="s">
        <v>222</v>
      </c>
      <c r="B29" s="26">
        <f t="shared" si="0"/>
        <v>11</v>
      </c>
      <c r="C29" s="29" t="s">
        <v>44</v>
      </c>
      <c r="D29" s="28">
        <f t="shared" si="1"/>
        <v>0</v>
      </c>
      <c r="E29" s="29" t="s">
        <v>65</v>
      </c>
      <c r="F29" s="28">
        <f t="shared" si="2"/>
        <v>0</v>
      </c>
      <c r="G29" s="29" t="s">
        <v>121</v>
      </c>
      <c r="H29" s="28">
        <f t="shared" si="3"/>
        <v>0</v>
      </c>
      <c r="I29" s="29">
        <v>15</v>
      </c>
      <c r="J29" s="28">
        <f t="shared" si="4"/>
        <v>3</v>
      </c>
      <c r="K29" s="29" t="s">
        <v>37</v>
      </c>
      <c r="L29" s="28">
        <f t="shared" si="5"/>
        <v>3</v>
      </c>
      <c r="M29" s="29">
        <v>320</v>
      </c>
      <c r="N29" s="28">
        <f t="shared" si="6"/>
        <v>5</v>
      </c>
    </row>
    <row r="30" spans="1:14" x14ac:dyDescent="0.2">
      <c r="A30" s="27" t="s">
        <v>226</v>
      </c>
      <c r="B30" s="26">
        <f t="shared" si="0"/>
        <v>11</v>
      </c>
      <c r="C30" s="29" t="s">
        <v>44</v>
      </c>
      <c r="D30" s="28">
        <f t="shared" si="1"/>
        <v>0</v>
      </c>
      <c r="E30" s="29" t="s">
        <v>103</v>
      </c>
      <c r="F30" s="28">
        <f t="shared" si="2"/>
        <v>0</v>
      </c>
      <c r="G30" s="29" t="s">
        <v>121</v>
      </c>
      <c r="H30" s="28">
        <f t="shared" si="3"/>
        <v>0</v>
      </c>
      <c r="I30" s="29">
        <v>15</v>
      </c>
      <c r="J30" s="28">
        <f t="shared" si="4"/>
        <v>3</v>
      </c>
      <c r="K30" s="29" t="s">
        <v>37</v>
      </c>
      <c r="L30" s="28">
        <f t="shared" si="5"/>
        <v>3</v>
      </c>
      <c r="M30" s="29">
        <v>330</v>
      </c>
      <c r="N30" s="28">
        <f t="shared" si="6"/>
        <v>5</v>
      </c>
    </row>
    <row r="31" spans="1:14" x14ac:dyDescent="0.2">
      <c r="A31" s="27" t="s">
        <v>346</v>
      </c>
      <c r="B31" s="26">
        <f t="shared" si="0"/>
        <v>11</v>
      </c>
      <c r="C31" s="29" t="s">
        <v>44</v>
      </c>
      <c r="D31" s="28">
        <f t="shared" si="1"/>
        <v>0</v>
      </c>
      <c r="E31" s="29" t="s">
        <v>103</v>
      </c>
      <c r="F31" s="28">
        <f t="shared" si="2"/>
        <v>0</v>
      </c>
      <c r="G31" s="29" t="s">
        <v>121</v>
      </c>
      <c r="H31" s="28">
        <f t="shared" si="3"/>
        <v>0</v>
      </c>
      <c r="I31" s="29">
        <v>14</v>
      </c>
      <c r="J31" s="28">
        <f t="shared" si="4"/>
        <v>3</v>
      </c>
      <c r="K31" s="29" t="s">
        <v>37</v>
      </c>
      <c r="L31" s="28">
        <f t="shared" si="5"/>
        <v>3</v>
      </c>
      <c r="M31" s="29">
        <v>325</v>
      </c>
      <c r="N31" s="28">
        <f t="shared" si="6"/>
        <v>5</v>
      </c>
    </row>
    <row r="32" spans="1:14" x14ac:dyDescent="0.2">
      <c r="A32" s="27" t="s">
        <v>421</v>
      </c>
      <c r="B32" s="26">
        <f t="shared" si="0"/>
        <v>11</v>
      </c>
      <c r="C32" s="29" t="s">
        <v>85</v>
      </c>
      <c r="D32" s="28">
        <f t="shared" si="1"/>
        <v>0</v>
      </c>
      <c r="E32" s="29" t="s">
        <v>64</v>
      </c>
      <c r="F32" s="28">
        <f t="shared" si="2"/>
        <v>5</v>
      </c>
      <c r="G32" s="29" t="s">
        <v>121</v>
      </c>
      <c r="H32" s="28">
        <f t="shared" si="3"/>
        <v>0</v>
      </c>
      <c r="I32" s="29">
        <v>15</v>
      </c>
      <c r="J32" s="28">
        <f t="shared" si="4"/>
        <v>3</v>
      </c>
      <c r="K32" s="29" t="s">
        <v>38</v>
      </c>
      <c r="L32" s="28">
        <f t="shared" si="5"/>
        <v>0</v>
      </c>
      <c r="M32" s="29">
        <v>335</v>
      </c>
      <c r="N32" s="28">
        <f t="shared" si="6"/>
        <v>3</v>
      </c>
    </row>
    <row r="33" spans="1:14" x14ac:dyDescent="0.2">
      <c r="A33" s="27" t="s">
        <v>280</v>
      </c>
      <c r="B33" s="26">
        <f t="shared" si="0"/>
        <v>11</v>
      </c>
      <c r="C33" s="29" t="s">
        <v>44</v>
      </c>
      <c r="D33" s="28">
        <f t="shared" si="1"/>
        <v>0</v>
      </c>
      <c r="E33" s="29" t="s">
        <v>64</v>
      </c>
      <c r="F33" s="28">
        <f t="shared" si="2"/>
        <v>5</v>
      </c>
      <c r="G33" s="29" t="s">
        <v>121</v>
      </c>
      <c r="H33" s="28">
        <f t="shared" si="3"/>
        <v>0</v>
      </c>
      <c r="I33" s="29">
        <v>12</v>
      </c>
      <c r="J33" s="28">
        <f t="shared" si="4"/>
        <v>1</v>
      </c>
      <c r="K33" s="29" t="s">
        <v>38</v>
      </c>
      <c r="L33" s="28">
        <f t="shared" si="5"/>
        <v>0</v>
      </c>
      <c r="M33" s="29">
        <v>322</v>
      </c>
      <c r="N33" s="28">
        <f t="shared" si="6"/>
        <v>5</v>
      </c>
    </row>
    <row r="34" spans="1:14" x14ac:dyDescent="0.2">
      <c r="A34" s="27" t="s">
        <v>425</v>
      </c>
      <c r="B34" s="26">
        <f t="shared" si="0"/>
        <v>11</v>
      </c>
      <c r="C34" s="29" t="s">
        <v>64</v>
      </c>
      <c r="D34" s="28">
        <f t="shared" si="1"/>
        <v>2.5</v>
      </c>
      <c r="E34" s="29" t="s">
        <v>65</v>
      </c>
      <c r="F34" s="28">
        <f t="shared" si="2"/>
        <v>2.5</v>
      </c>
      <c r="G34" s="29" t="s">
        <v>85</v>
      </c>
      <c r="H34" s="28">
        <f t="shared" si="3"/>
        <v>0</v>
      </c>
      <c r="I34" s="29">
        <v>12</v>
      </c>
      <c r="J34" s="28">
        <f t="shared" si="4"/>
        <v>1</v>
      </c>
      <c r="K34" s="29" t="s">
        <v>35</v>
      </c>
      <c r="L34" s="28">
        <f t="shared" si="5"/>
        <v>0</v>
      </c>
      <c r="M34" s="29">
        <v>328</v>
      </c>
      <c r="N34" s="28">
        <f t="shared" si="6"/>
        <v>5</v>
      </c>
    </row>
    <row r="35" spans="1:14" x14ac:dyDescent="0.2">
      <c r="A35" s="27" t="s">
        <v>332</v>
      </c>
      <c r="B35" s="26">
        <f t="shared" si="0"/>
        <v>11</v>
      </c>
      <c r="C35" s="29" t="s">
        <v>44</v>
      </c>
      <c r="D35" s="28">
        <f t="shared" si="1"/>
        <v>0</v>
      </c>
      <c r="E35" s="29" t="s">
        <v>64</v>
      </c>
      <c r="F35" s="28">
        <f t="shared" si="2"/>
        <v>5</v>
      </c>
      <c r="G35" s="29" t="s">
        <v>121</v>
      </c>
      <c r="H35" s="28">
        <f t="shared" si="3"/>
        <v>0</v>
      </c>
      <c r="I35" s="29">
        <v>16</v>
      </c>
      <c r="J35" s="28">
        <f t="shared" si="4"/>
        <v>5</v>
      </c>
      <c r="K35" s="29" t="s">
        <v>38</v>
      </c>
      <c r="L35" s="28">
        <f t="shared" si="5"/>
        <v>0</v>
      </c>
      <c r="M35" s="29">
        <v>360</v>
      </c>
      <c r="N35" s="28">
        <f t="shared" si="6"/>
        <v>1</v>
      </c>
    </row>
    <row r="36" spans="1:14" x14ac:dyDescent="0.2">
      <c r="A36" s="27" t="s">
        <v>431</v>
      </c>
      <c r="B36" s="26">
        <f t="shared" si="0"/>
        <v>11</v>
      </c>
      <c r="C36" s="29" t="s">
        <v>44</v>
      </c>
      <c r="D36" s="28">
        <f t="shared" si="1"/>
        <v>0</v>
      </c>
      <c r="E36" s="29" t="s">
        <v>85</v>
      </c>
      <c r="F36" s="28">
        <f t="shared" si="2"/>
        <v>0</v>
      </c>
      <c r="G36" s="29" t="s">
        <v>121</v>
      </c>
      <c r="H36" s="28">
        <f t="shared" si="3"/>
        <v>0</v>
      </c>
      <c r="I36" s="29">
        <v>14</v>
      </c>
      <c r="J36" s="28">
        <f t="shared" si="4"/>
        <v>3</v>
      </c>
      <c r="K36" s="29" t="s">
        <v>37</v>
      </c>
      <c r="L36" s="28">
        <f t="shared" si="5"/>
        <v>3</v>
      </c>
      <c r="M36" s="29">
        <v>315</v>
      </c>
      <c r="N36" s="28">
        <f t="shared" si="6"/>
        <v>5</v>
      </c>
    </row>
    <row r="37" spans="1:14" x14ac:dyDescent="0.2">
      <c r="A37" s="27" t="s">
        <v>347</v>
      </c>
      <c r="B37" s="26">
        <f t="shared" si="0"/>
        <v>11</v>
      </c>
      <c r="C37" s="29" t="s">
        <v>44</v>
      </c>
      <c r="D37" s="28">
        <f t="shared" si="1"/>
        <v>0</v>
      </c>
      <c r="E37" s="29" t="s">
        <v>65</v>
      </c>
      <c r="F37" s="28">
        <f t="shared" si="2"/>
        <v>0</v>
      </c>
      <c r="G37" s="29" t="s">
        <v>121</v>
      </c>
      <c r="H37" s="28">
        <f t="shared" si="3"/>
        <v>0</v>
      </c>
      <c r="I37" s="29">
        <v>15</v>
      </c>
      <c r="J37" s="28">
        <f t="shared" si="4"/>
        <v>3</v>
      </c>
      <c r="K37" s="29" t="s">
        <v>37</v>
      </c>
      <c r="L37" s="28">
        <f t="shared" si="5"/>
        <v>3</v>
      </c>
      <c r="M37" s="29">
        <v>325</v>
      </c>
      <c r="N37" s="28">
        <f t="shared" si="6"/>
        <v>5</v>
      </c>
    </row>
    <row r="38" spans="1:14" x14ac:dyDescent="0.2">
      <c r="A38" s="27" t="s">
        <v>395</v>
      </c>
      <c r="B38" s="26">
        <f t="shared" si="0"/>
        <v>11</v>
      </c>
      <c r="C38" s="29" t="s">
        <v>121</v>
      </c>
      <c r="D38" s="28">
        <f t="shared" si="1"/>
        <v>0</v>
      </c>
      <c r="E38" s="29" t="s">
        <v>64</v>
      </c>
      <c r="F38" s="28">
        <f t="shared" si="2"/>
        <v>5</v>
      </c>
      <c r="G38" s="29" t="s">
        <v>44</v>
      </c>
      <c r="H38" s="28">
        <f t="shared" si="3"/>
        <v>0</v>
      </c>
      <c r="I38" s="29">
        <v>15</v>
      </c>
      <c r="J38" s="28">
        <f t="shared" si="4"/>
        <v>3</v>
      </c>
      <c r="K38" s="29" t="s">
        <v>35</v>
      </c>
      <c r="L38" s="28">
        <f t="shared" si="5"/>
        <v>0</v>
      </c>
      <c r="M38" s="29">
        <v>310</v>
      </c>
      <c r="N38" s="28">
        <f t="shared" si="6"/>
        <v>3</v>
      </c>
    </row>
    <row r="39" spans="1:14" x14ac:dyDescent="0.2">
      <c r="A39" s="27" t="s">
        <v>167</v>
      </c>
      <c r="B39" s="26">
        <f t="shared" si="0"/>
        <v>11</v>
      </c>
      <c r="C39" s="29" t="s">
        <v>44</v>
      </c>
      <c r="D39" s="28">
        <f t="shared" si="1"/>
        <v>0</v>
      </c>
      <c r="E39" s="29" t="s">
        <v>85</v>
      </c>
      <c r="F39" s="28">
        <f t="shared" si="2"/>
        <v>0</v>
      </c>
      <c r="G39" s="29" t="s">
        <v>103</v>
      </c>
      <c r="H39" s="28">
        <f t="shared" si="3"/>
        <v>5</v>
      </c>
      <c r="I39" s="29">
        <v>12</v>
      </c>
      <c r="J39" s="28">
        <f t="shared" si="4"/>
        <v>1</v>
      </c>
      <c r="K39" s="29" t="s">
        <v>35</v>
      </c>
      <c r="L39" s="28">
        <f t="shared" si="5"/>
        <v>0</v>
      </c>
      <c r="M39" s="29">
        <v>330</v>
      </c>
      <c r="N39" s="28">
        <f t="shared" si="6"/>
        <v>5</v>
      </c>
    </row>
    <row r="40" spans="1:14" x14ac:dyDescent="0.2">
      <c r="A40" s="27" t="s">
        <v>150</v>
      </c>
      <c r="B40" s="26">
        <f t="shared" si="0"/>
        <v>11</v>
      </c>
      <c r="C40" s="29" t="s">
        <v>65</v>
      </c>
      <c r="D40" s="28">
        <f t="shared" si="1"/>
        <v>5</v>
      </c>
      <c r="E40" s="29" t="s">
        <v>44</v>
      </c>
      <c r="F40" s="28">
        <f t="shared" si="2"/>
        <v>0</v>
      </c>
      <c r="G40" s="29" t="s">
        <v>121</v>
      </c>
      <c r="H40" s="28">
        <f t="shared" si="3"/>
        <v>0</v>
      </c>
      <c r="I40" s="29">
        <v>10</v>
      </c>
      <c r="J40" s="28">
        <f t="shared" si="4"/>
        <v>0</v>
      </c>
      <c r="K40" s="29" t="s">
        <v>37</v>
      </c>
      <c r="L40" s="28">
        <f t="shared" si="5"/>
        <v>3</v>
      </c>
      <c r="M40" s="29">
        <v>310</v>
      </c>
      <c r="N40" s="28">
        <f t="shared" si="6"/>
        <v>3</v>
      </c>
    </row>
    <row r="41" spans="1:14" x14ac:dyDescent="0.2">
      <c r="A41" s="27" t="s">
        <v>152</v>
      </c>
      <c r="B41" s="26">
        <f t="shared" si="0"/>
        <v>11</v>
      </c>
      <c r="C41" s="29" t="s">
        <v>44</v>
      </c>
      <c r="D41" s="28">
        <f t="shared" si="1"/>
        <v>0</v>
      </c>
      <c r="E41" s="29" t="s">
        <v>85</v>
      </c>
      <c r="F41" s="28">
        <f t="shared" si="2"/>
        <v>0</v>
      </c>
      <c r="G41" s="29" t="s">
        <v>121</v>
      </c>
      <c r="H41" s="28">
        <f t="shared" si="3"/>
        <v>0</v>
      </c>
      <c r="I41" s="29">
        <v>14</v>
      </c>
      <c r="J41" s="28">
        <f t="shared" si="4"/>
        <v>3</v>
      </c>
      <c r="K41" s="29" t="s">
        <v>37</v>
      </c>
      <c r="L41" s="28">
        <f t="shared" si="5"/>
        <v>3</v>
      </c>
      <c r="M41" s="29">
        <v>325</v>
      </c>
      <c r="N41" s="28">
        <f t="shared" si="6"/>
        <v>5</v>
      </c>
    </row>
    <row r="42" spans="1:14" x14ac:dyDescent="0.2">
      <c r="A42" s="27" t="s">
        <v>178</v>
      </c>
      <c r="B42" s="26">
        <f t="shared" si="0"/>
        <v>9</v>
      </c>
      <c r="C42" s="29" t="s">
        <v>44</v>
      </c>
      <c r="D42" s="28">
        <f t="shared" si="1"/>
        <v>0</v>
      </c>
      <c r="E42" s="29" t="s">
        <v>65</v>
      </c>
      <c r="F42" s="28">
        <f t="shared" si="2"/>
        <v>0</v>
      </c>
      <c r="G42" s="29" t="s">
        <v>121</v>
      </c>
      <c r="H42" s="28">
        <f t="shared" si="3"/>
        <v>0</v>
      </c>
      <c r="I42" s="29">
        <v>11</v>
      </c>
      <c r="J42" s="28">
        <f t="shared" si="4"/>
        <v>1</v>
      </c>
      <c r="K42" s="29" t="s">
        <v>37</v>
      </c>
      <c r="L42" s="28">
        <f t="shared" si="5"/>
        <v>3</v>
      </c>
      <c r="M42" s="29">
        <v>315</v>
      </c>
      <c r="N42" s="28">
        <f t="shared" si="6"/>
        <v>5</v>
      </c>
    </row>
    <row r="43" spans="1:14" x14ac:dyDescent="0.2">
      <c r="A43" s="27" t="s">
        <v>288</v>
      </c>
      <c r="B43" s="26">
        <f t="shared" si="0"/>
        <v>9</v>
      </c>
      <c r="C43" s="29" t="s">
        <v>44</v>
      </c>
      <c r="D43" s="28">
        <f t="shared" si="1"/>
        <v>0</v>
      </c>
      <c r="E43" s="29" t="s">
        <v>65</v>
      </c>
      <c r="F43" s="28">
        <f t="shared" si="2"/>
        <v>0</v>
      </c>
      <c r="G43" s="29" t="s">
        <v>121</v>
      </c>
      <c r="H43" s="28">
        <f t="shared" si="3"/>
        <v>0</v>
      </c>
      <c r="I43" s="29">
        <v>13</v>
      </c>
      <c r="J43" s="28">
        <f t="shared" si="4"/>
        <v>1</v>
      </c>
      <c r="K43" s="29" t="s">
        <v>37</v>
      </c>
      <c r="L43" s="28">
        <f t="shared" si="5"/>
        <v>3</v>
      </c>
      <c r="M43" s="29">
        <v>320</v>
      </c>
      <c r="N43" s="28">
        <f t="shared" si="6"/>
        <v>5</v>
      </c>
    </row>
    <row r="44" spans="1:14" x14ac:dyDescent="0.2">
      <c r="A44" s="27" t="s">
        <v>274</v>
      </c>
      <c r="B44" s="26">
        <f t="shared" si="0"/>
        <v>9</v>
      </c>
      <c r="C44" s="29" t="s">
        <v>44</v>
      </c>
      <c r="D44" s="28">
        <f t="shared" si="1"/>
        <v>0</v>
      </c>
      <c r="E44" s="29" t="s">
        <v>103</v>
      </c>
      <c r="F44" s="28">
        <f t="shared" si="2"/>
        <v>0</v>
      </c>
      <c r="G44" s="29" t="s">
        <v>121</v>
      </c>
      <c r="H44" s="28">
        <f t="shared" si="3"/>
        <v>0</v>
      </c>
      <c r="I44" s="29">
        <v>12</v>
      </c>
      <c r="J44" s="28">
        <f t="shared" si="4"/>
        <v>1</v>
      </c>
      <c r="K44" s="29" t="s">
        <v>37</v>
      </c>
      <c r="L44" s="28">
        <f t="shared" si="5"/>
        <v>3</v>
      </c>
      <c r="M44" s="29">
        <v>316</v>
      </c>
      <c r="N44" s="28">
        <f t="shared" si="6"/>
        <v>5</v>
      </c>
    </row>
    <row r="45" spans="1:14" x14ac:dyDescent="0.2">
      <c r="A45" s="27" t="s">
        <v>411</v>
      </c>
      <c r="B45" s="26">
        <f t="shared" si="0"/>
        <v>9</v>
      </c>
      <c r="C45" s="29" t="s">
        <v>103</v>
      </c>
      <c r="D45" s="28">
        <f t="shared" si="1"/>
        <v>0</v>
      </c>
      <c r="E45" s="29" t="s">
        <v>64</v>
      </c>
      <c r="F45" s="28">
        <f t="shared" si="2"/>
        <v>5</v>
      </c>
      <c r="G45" s="29" t="s">
        <v>121</v>
      </c>
      <c r="H45" s="28">
        <f t="shared" si="3"/>
        <v>0</v>
      </c>
      <c r="I45" s="29">
        <v>12</v>
      </c>
      <c r="J45" s="28">
        <f t="shared" si="4"/>
        <v>1</v>
      </c>
      <c r="K45" s="29" t="s">
        <v>35</v>
      </c>
      <c r="L45" s="28">
        <f t="shared" si="5"/>
        <v>0</v>
      </c>
      <c r="M45" s="29">
        <v>343</v>
      </c>
      <c r="N45" s="28">
        <f t="shared" si="6"/>
        <v>3</v>
      </c>
    </row>
    <row r="46" spans="1:14" x14ac:dyDescent="0.2">
      <c r="A46" s="27" t="s">
        <v>223</v>
      </c>
      <c r="B46" s="26">
        <f t="shared" si="0"/>
        <v>9</v>
      </c>
      <c r="C46" s="29" t="s">
        <v>44</v>
      </c>
      <c r="D46" s="28">
        <f t="shared" si="1"/>
        <v>0</v>
      </c>
      <c r="E46" s="29" t="s">
        <v>85</v>
      </c>
      <c r="F46" s="28">
        <f t="shared" si="2"/>
        <v>0</v>
      </c>
      <c r="G46" s="29" t="s">
        <v>121</v>
      </c>
      <c r="H46" s="28">
        <f t="shared" si="3"/>
        <v>0</v>
      </c>
      <c r="I46" s="29">
        <v>13</v>
      </c>
      <c r="J46" s="28">
        <f t="shared" si="4"/>
        <v>1</v>
      </c>
      <c r="K46" s="29" t="s">
        <v>37</v>
      </c>
      <c r="L46" s="28">
        <f t="shared" si="5"/>
        <v>3</v>
      </c>
      <c r="M46" s="29">
        <v>315</v>
      </c>
      <c r="N46" s="28">
        <f t="shared" si="6"/>
        <v>5</v>
      </c>
    </row>
    <row r="47" spans="1:14" x14ac:dyDescent="0.2">
      <c r="A47" s="27" t="s">
        <v>308</v>
      </c>
      <c r="B47" s="26">
        <f t="shared" si="0"/>
        <v>9</v>
      </c>
      <c r="C47" s="29" t="s">
        <v>44</v>
      </c>
      <c r="D47" s="28">
        <f t="shared" si="1"/>
        <v>0</v>
      </c>
      <c r="E47" s="29" t="s">
        <v>65</v>
      </c>
      <c r="F47" s="28">
        <f t="shared" si="2"/>
        <v>0</v>
      </c>
      <c r="G47" s="29" t="s">
        <v>121</v>
      </c>
      <c r="H47" s="28">
        <f t="shared" si="3"/>
        <v>0</v>
      </c>
      <c r="I47" s="29">
        <v>14</v>
      </c>
      <c r="J47" s="28">
        <f t="shared" si="4"/>
        <v>3</v>
      </c>
      <c r="K47" s="29" t="s">
        <v>37</v>
      </c>
      <c r="L47" s="28">
        <f t="shared" si="5"/>
        <v>3</v>
      </c>
      <c r="M47" s="29">
        <v>337</v>
      </c>
      <c r="N47" s="28">
        <f t="shared" si="6"/>
        <v>3</v>
      </c>
    </row>
    <row r="48" spans="1:14" x14ac:dyDescent="0.2">
      <c r="A48" s="27" t="s">
        <v>266</v>
      </c>
      <c r="B48" s="26">
        <f t="shared" si="0"/>
        <v>9</v>
      </c>
      <c r="C48" s="29" t="s">
        <v>44</v>
      </c>
      <c r="D48" s="28">
        <f t="shared" si="1"/>
        <v>0</v>
      </c>
      <c r="E48" s="29" t="s">
        <v>85</v>
      </c>
      <c r="F48" s="28">
        <f t="shared" si="2"/>
        <v>0</v>
      </c>
      <c r="G48" s="29" t="s">
        <v>121</v>
      </c>
      <c r="H48" s="28">
        <f t="shared" si="3"/>
        <v>0</v>
      </c>
      <c r="I48" s="29">
        <v>14</v>
      </c>
      <c r="J48" s="28">
        <f t="shared" si="4"/>
        <v>3</v>
      </c>
      <c r="K48" s="29" t="s">
        <v>37</v>
      </c>
      <c r="L48" s="28">
        <f t="shared" si="5"/>
        <v>3</v>
      </c>
      <c r="M48" s="29">
        <v>335</v>
      </c>
      <c r="N48" s="28">
        <f t="shared" si="6"/>
        <v>3</v>
      </c>
    </row>
    <row r="49" spans="1:14" x14ac:dyDescent="0.2">
      <c r="A49" s="27" t="s">
        <v>191</v>
      </c>
      <c r="B49" s="26">
        <f t="shared" si="0"/>
        <v>9</v>
      </c>
      <c r="C49" s="29" t="s">
        <v>44</v>
      </c>
      <c r="D49" s="28">
        <f t="shared" si="1"/>
        <v>0</v>
      </c>
      <c r="E49" s="29" t="s">
        <v>64</v>
      </c>
      <c r="F49" s="28">
        <f t="shared" si="2"/>
        <v>5</v>
      </c>
      <c r="G49" s="29" t="s">
        <v>65</v>
      </c>
      <c r="H49" s="28">
        <f t="shared" si="3"/>
        <v>0</v>
      </c>
      <c r="I49" s="29">
        <v>14</v>
      </c>
      <c r="J49" s="28">
        <f t="shared" si="4"/>
        <v>3</v>
      </c>
      <c r="K49" s="29" t="s">
        <v>81</v>
      </c>
      <c r="L49" s="28">
        <f t="shared" si="5"/>
        <v>0</v>
      </c>
      <c r="M49" s="29">
        <v>279</v>
      </c>
      <c r="N49" s="28">
        <f t="shared" si="6"/>
        <v>1</v>
      </c>
    </row>
    <row r="50" spans="1:14" x14ac:dyDescent="0.2">
      <c r="A50" s="27" t="s">
        <v>329</v>
      </c>
      <c r="B50" s="26">
        <f t="shared" si="0"/>
        <v>9</v>
      </c>
      <c r="C50" s="29" t="s">
        <v>44</v>
      </c>
      <c r="D50" s="28">
        <f t="shared" si="1"/>
        <v>0</v>
      </c>
      <c r="E50" s="29" t="s">
        <v>65</v>
      </c>
      <c r="F50" s="28">
        <f t="shared" si="2"/>
        <v>0</v>
      </c>
      <c r="G50" s="29" t="s">
        <v>121</v>
      </c>
      <c r="H50" s="28">
        <f t="shared" si="3"/>
        <v>0</v>
      </c>
      <c r="I50" s="29">
        <v>11</v>
      </c>
      <c r="J50" s="28">
        <f t="shared" si="4"/>
        <v>1</v>
      </c>
      <c r="K50" s="29" t="s">
        <v>37</v>
      </c>
      <c r="L50" s="28">
        <f t="shared" si="5"/>
        <v>3</v>
      </c>
      <c r="M50" s="29">
        <v>315</v>
      </c>
      <c r="N50" s="28">
        <f t="shared" si="6"/>
        <v>5</v>
      </c>
    </row>
    <row r="51" spans="1:14" x14ac:dyDescent="0.2">
      <c r="A51" s="27" t="s">
        <v>182</v>
      </c>
      <c r="B51" s="26">
        <f t="shared" si="0"/>
        <v>9</v>
      </c>
      <c r="C51" s="29" t="s">
        <v>44</v>
      </c>
      <c r="D51" s="28">
        <f t="shared" si="1"/>
        <v>0</v>
      </c>
      <c r="E51" s="29" t="s">
        <v>65</v>
      </c>
      <c r="F51" s="28">
        <f t="shared" si="2"/>
        <v>0</v>
      </c>
      <c r="G51" s="29" t="s">
        <v>121</v>
      </c>
      <c r="H51" s="28">
        <f t="shared" si="3"/>
        <v>0</v>
      </c>
      <c r="I51" s="29">
        <v>13</v>
      </c>
      <c r="J51" s="28">
        <f t="shared" si="4"/>
        <v>1</v>
      </c>
      <c r="K51" s="29" t="s">
        <v>37</v>
      </c>
      <c r="L51" s="28">
        <f t="shared" si="5"/>
        <v>3</v>
      </c>
      <c r="M51" s="29">
        <v>325</v>
      </c>
      <c r="N51" s="28">
        <f t="shared" si="6"/>
        <v>5</v>
      </c>
    </row>
    <row r="52" spans="1:14" x14ac:dyDescent="0.2">
      <c r="A52" s="27" t="s">
        <v>416</v>
      </c>
      <c r="B52" s="26">
        <f t="shared" si="0"/>
        <v>9</v>
      </c>
      <c r="C52" s="29" t="s">
        <v>44</v>
      </c>
      <c r="D52" s="28">
        <f t="shared" si="1"/>
        <v>0</v>
      </c>
      <c r="E52" s="29" t="s">
        <v>103</v>
      </c>
      <c r="F52" s="28">
        <f t="shared" si="2"/>
        <v>0</v>
      </c>
      <c r="G52" s="29" t="s">
        <v>121</v>
      </c>
      <c r="H52" s="28">
        <f t="shared" si="3"/>
        <v>0</v>
      </c>
      <c r="I52" s="29">
        <v>12</v>
      </c>
      <c r="J52" s="28">
        <f t="shared" si="4"/>
        <v>1</v>
      </c>
      <c r="K52" s="29" t="s">
        <v>37</v>
      </c>
      <c r="L52" s="28">
        <f t="shared" si="5"/>
        <v>3</v>
      </c>
      <c r="M52" s="29">
        <v>330</v>
      </c>
      <c r="N52" s="28">
        <f t="shared" si="6"/>
        <v>5</v>
      </c>
    </row>
    <row r="53" spans="1:14" x14ac:dyDescent="0.2">
      <c r="A53" s="27" t="s">
        <v>321</v>
      </c>
      <c r="B53" s="26">
        <f t="shared" si="0"/>
        <v>9</v>
      </c>
      <c r="C53" s="29" t="s">
        <v>121</v>
      </c>
      <c r="D53" s="28">
        <f t="shared" si="1"/>
        <v>0</v>
      </c>
      <c r="E53" s="29" t="s">
        <v>100</v>
      </c>
      <c r="F53" s="28">
        <f t="shared" si="2"/>
        <v>0</v>
      </c>
      <c r="G53" s="29" t="s">
        <v>44</v>
      </c>
      <c r="H53" s="28">
        <f t="shared" si="3"/>
        <v>0</v>
      </c>
      <c r="I53" s="29">
        <v>12</v>
      </c>
      <c r="J53" s="28">
        <f t="shared" si="4"/>
        <v>1</v>
      </c>
      <c r="K53" s="29" t="s">
        <v>37</v>
      </c>
      <c r="L53" s="28">
        <f t="shared" si="5"/>
        <v>3</v>
      </c>
      <c r="M53" s="29">
        <v>321</v>
      </c>
      <c r="N53" s="28">
        <f t="shared" si="6"/>
        <v>5</v>
      </c>
    </row>
    <row r="54" spans="1:14" x14ac:dyDescent="0.2">
      <c r="A54" s="27" t="s">
        <v>287</v>
      </c>
      <c r="B54" s="26">
        <f t="shared" si="0"/>
        <v>9</v>
      </c>
      <c r="C54" s="29" t="s">
        <v>44</v>
      </c>
      <c r="D54" s="28">
        <f t="shared" si="1"/>
        <v>0</v>
      </c>
      <c r="E54" s="29" t="s">
        <v>85</v>
      </c>
      <c r="F54" s="28">
        <f t="shared" si="2"/>
        <v>0</v>
      </c>
      <c r="G54" s="29" t="s">
        <v>121</v>
      </c>
      <c r="H54" s="28">
        <f t="shared" si="3"/>
        <v>0</v>
      </c>
      <c r="I54" s="29">
        <v>11</v>
      </c>
      <c r="J54" s="28">
        <f t="shared" si="4"/>
        <v>1</v>
      </c>
      <c r="K54" s="29" t="s">
        <v>37</v>
      </c>
      <c r="L54" s="28">
        <f t="shared" si="5"/>
        <v>3</v>
      </c>
      <c r="M54" s="29">
        <v>320</v>
      </c>
      <c r="N54" s="28">
        <f t="shared" si="6"/>
        <v>5</v>
      </c>
    </row>
    <row r="55" spans="1:14" x14ac:dyDescent="0.2">
      <c r="A55" s="27" t="s">
        <v>212</v>
      </c>
      <c r="B55" s="26">
        <f t="shared" si="0"/>
        <v>9</v>
      </c>
      <c r="C55" s="29" t="s">
        <v>44</v>
      </c>
      <c r="D55" s="28">
        <f t="shared" si="1"/>
        <v>0</v>
      </c>
      <c r="E55" s="29" t="s">
        <v>85</v>
      </c>
      <c r="F55" s="28">
        <f t="shared" si="2"/>
        <v>0</v>
      </c>
      <c r="G55" s="29" t="s">
        <v>121</v>
      </c>
      <c r="H55" s="28">
        <f t="shared" si="3"/>
        <v>0</v>
      </c>
      <c r="I55" s="29">
        <v>11</v>
      </c>
      <c r="J55" s="28">
        <f t="shared" si="4"/>
        <v>1</v>
      </c>
      <c r="K55" s="29" t="s">
        <v>37</v>
      </c>
      <c r="L55" s="28">
        <f t="shared" si="5"/>
        <v>3</v>
      </c>
      <c r="M55" s="29">
        <v>320</v>
      </c>
      <c r="N55" s="28">
        <f t="shared" si="6"/>
        <v>5</v>
      </c>
    </row>
    <row r="56" spans="1:14" x14ac:dyDescent="0.2">
      <c r="A56" s="27" t="s">
        <v>232</v>
      </c>
      <c r="B56" s="26">
        <f t="shared" si="0"/>
        <v>9</v>
      </c>
      <c r="C56" s="29" t="s">
        <v>44</v>
      </c>
      <c r="D56" s="28">
        <f t="shared" si="1"/>
        <v>0</v>
      </c>
      <c r="E56" s="29" t="s">
        <v>85</v>
      </c>
      <c r="F56" s="28">
        <f t="shared" si="2"/>
        <v>0</v>
      </c>
      <c r="G56" s="29" t="s">
        <v>121</v>
      </c>
      <c r="H56" s="28">
        <f t="shared" si="3"/>
        <v>0</v>
      </c>
      <c r="I56" s="29">
        <v>13</v>
      </c>
      <c r="J56" s="28">
        <f t="shared" si="4"/>
        <v>1</v>
      </c>
      <c r="K56" s="29" t="s">
        <v>37</v>
      </c>
      <c r="L56" s="28">
        <f t="shared" si="5"/>
        <v>3</v>
      </c>
      <c r="M56" s="29">
        <v>320</v>
      </c>
      <c r="N56" s="28">
        <f t="shared" si="6"/>
        <v>5</v>
      </c>
    </row>
    <row r="57" spans="1:14" x14ac:dyDescent="0.2">
      <c r="A57" s="27" t="s">
        <v>251</v>
      </c>
      <c r="B57" s="26">
        <f t="shared" si="0"/>
        <v>9</v>
      </c>
      <c r="C57" s="29" t="s">
        <v>44</v>
      </c>
      <c r="D57" s="28">
        <f t="shared" si="1"/>
        <v>0</v>
      </c>
      <c r="E57" s="29" t="s">
        <v>65</v>
      </c>
      <c r="F57" s="28">
        <f t="shared" si="2"/>
        <v>0</v>
      </c>
      <c r="G57" s="29" t="s">
        <v>100</v>
      </c>
      <c r="H57" s="28">
        <f t="shared" si="3"/>
        <v>0</v>
      </c>
      <c r="I57" s="29">
        <v>12</v>
      </c>
      <c r="J57" s="28">
        <f t="shared" si="4"/>
        <v>1</v>
      </c>
      <c r="K57" s="29" t="s">
        <v>37</v>
      </c>
      <c r="L57" s="28">
        <f t="shared" si="5"/>
        <v>3</v>
      </c>
      <c r="M57" s="29">
        <v>320</v>
      </c>
      <c r="N57" s="28">
        <f t="shared" si="6"/>
        <v>5</v>
      </c>
    </row>
    <row r="58" spans="1:14" x14ac:dyDescent="0.2">
      <c r="A58" s="27" t="s">
        <v>252</v>
      </c>
      <c r="B58" s="26">
        <f t="shared" si="0"/>
        <v>9</v>
      </c>
      <c r="C58" s="29" t="s">
        <v>44</v>
      </c>
      <c r="D58" s="28">
        <f t="shared" si="1"/>
        <v>0</v>
      </c>
      <c r="E58" s="29" t="s">
        <v>85</v>
      </c>
      <c r="F58" s="28">
        <f t="shared" si="2"/>
        <v>0</v>
      </c>
      <c r="G58" s="29" t="s">
        <v>121</v>
      </c>
      <c r="H58" s="28">
        <f t="shared" si="3"/>
        <v>0</v>
      </c>
      <c r="I58" s="29">
        <v>15</v>
      </c>
      <c r="J58" s="28">
        <f t="shared" si="4"/>
        <v>3</v>
      </c>
      <c r="K58" s="29" t="s">
        <v>37</v>
      </c>
      <c r="L58" s="28">
        <f t="shared" si="5"/>
        <v>3</v>
      </c>
      <c r="M58" s="29">
        <v>310</v>
      </c>
      <c r="N58" s="28">
        <f t="shared" si="6"/>
        <v>3</v>
      </c>
    </row>
    <row r="59" spans="1:14" x14ac:dyDescent="0.2">
      <c r="A59" s="27" t="s">
        <v>422</v>
      </c>
      <c r="B59" s="26">
        <f t="shared" si="0"/>
        <v>9</v>
      </c>
      <c r="C59" s="29" t="s">
        <v>44</v>
      </c>
      <c r="D59" s="28">
        <f t="shared" si="1"/>
        <v>0</v>
      </c>
      <c r="E59" s="29" t="s">
        <v>65</v>
      </c>
      <c r="F59" s="28">
        <f t="shared" si="2"/>
        <v>0</v>
      </c>
      <c r="G59" s="29" t="s">
        <v>121</v>
      </c>
      <c r="H59" s="28">
        <f t="shared" si="3"/>
        <v>0</v>
      </c>
      <c r="I59" s="29">
        <v>11</v>
      </c>
      <c r="J59" s="28">
        <f t="shared" si="4"/>
        <v>1</v>
      </c>
      <c r="K59" s="29" t="s">
        <v>37</v>
      </c>
      <c r="L59" s="28">
        <f t="shared" si="5"/>
        <v>3</v>
      </c>
      <c r="M59" s="29">
        <v>333</v>
      </c>
      <c r="N59" s="28">
        <f t="shared" si="6"/>
        <v>5</v>
      </c>
    </row>
    <row r="60" spans="1:14" x14ac:dyDescent="0.2">
      <c r="A60" s="27" t="s">
        <v>427</v>
      </c>
      <c r="B60" s="26">
        <f t="shared" si="0"/>
        <v>9</v>
      </c>
      <c r="C60" s="29" t="s">
        <v>44</v>
      </c>
      <c r="D60" s="28">
        <f t="shared" si="1"/>
        <v>0</v>
      </c>
      <c r="E60" s="29" t="s">
        <v>85</v>
      </c>
      <c r="F60" s="28">
        <f t="shared" si="2"/>
        <v>0</v>
      </c>
      <c r="G60" s="29" t="s">
        <v>121</v>
      </c>
      <c r="H60" s="28">
        <f t="shared" si="3"/>
        <v>0</v>
      </c>
      <c r="I60" s="29">
        <v>11</v>
      </c>
      <c r="J60" s="28">
        <f t="shared" si="4"/>
        <v>1</v>
      </c>
      <c r="K60" s="29" t="s">
        <v>37</v>
      </c>
      <c r="L60" s="28">
        <f t="shared" si="5"/>
        <v>3</v>
      </c>
      <c r="M60" s="29">
        <v>315</v>
      </c>
      <c r="N60" s="28">
        <f t="shared" si="6"/>
        <v>5</v>
      </c>
    </row>
    <row r="61" spans="1:14" x14ac:dyDescent="0.2">
      <c r="A61" s="27" t="s">
        <v>333</v>
      </c>
      <c r="B61" s="26">
        <f t="shared" si="0"/>
        <v>9</v>
      </c>
      <c r="C61" s="29" t="s">
        <v>44</v>
      </c>
      <c r="D61" s="28">
        <f t="shared" si="1"/>
        <v>0</v>
      </c>
      <c r="E61" s="29" t="s">
        <v>85</v>
      </c>
      <c r="F61" s="28">
        <f t="shared" si="2"/>
        <v>0</v>
      </c>
      <c r="G61" s="29" t="s">
        <v>121</v>
      </c>
      <c r="H61" s="28">
        <f t="shared" si="3"/>
        <v>0</v>
      </c>
      <c r="I61" s="29">
        <v>11</v>
      </c>
      <c r="J61" s="28">
        <f t="shared" si="4"/>
        <v>1</v>
      </c>
      <c r="K61" s="29" t="s">
        <v>37</v>
      </c>
      <c r="L61" s="28">
        <f t="shared" si="5"/>
        <v>3</v>
      </c>
      <c r="M61" s="29">
        <v>320</v>
      </c>
      <c r="N61" s="28">
        <f t="shared" si="6"/>
        <v>5</v>
      </c>
    </row>
    <row r="62" spans="1:14" x14ac:dyDescent="0.2">
      <c r="A62" s="27" t="s">
        <v>295</v>
      </c>
      <c r="B62" s="26">
        <f t="shared" si="0"/>
        <v>9</v>
      </c>
      <c r="C62" s="29" t="s">
        <v>44</v>
      </c>
      <c r="D62" s="28">
        <f t="shared" si="1"/>
        <v>0</v>
      </c>
      <c r="E62" s="29" t="s">
        <v>65</v>
      </c>
      <c r="F62" s="28">
        <f t="shared" si="2"/>
        <v>0</v>
      </c>
      <c r="G62" s="29" t="s">
        <v>121</v>
      </c>
      <c r="H62" s="28">
        <f t="shared" si="3"/>
        <v>0</v>
      </c>
      <c r="I62" s="29">
        <v>12</v>
      </c>
      <c r="J62" s="28">
        <f t="shared" si="4"/>
        <v>1</v>
      </c>
      <c r="K62" s="29" t="s">
        <v>37</v>
      </c>
      <c r="L62" s="28">
        <f t="shared" si="5"/>
        <v>3</v>
      </c>
      <c r="M62" s="29">
        <v>317</v>
      </c>
      <c r="N62" s="28">
        <f t="shared" si="6"/>
        <v>5</v>
      </c>
    </row>
    <row r="63" spans="1:14" x14ac:dyDescent="0.2">
      <c r="A63" s="27" t="s">
        <v>299</v>
      </c>
      <c r="B63" s="26">
        <f t="shared" si="0"/>
        <v>9</v>
      </c>
      <c r="C63" s="29" t="s">
        <v>44</v>
      </c>
      <c r="D63" s="28">
        <f t="shared" si="1"/>
        <v>0</v>
      </c>
      <c r="E63" s="29" t="s">
        <v>85</v>
      </c>
      <c r="F63" s="28">
        <f t="shared" si="2"/>
        <v>0</v>
      </c>
      <c r="G63" s="29" t="s">
        <v>121</v>
      </c>
      <c r="H63" s="28">
        <f t="shared" si="3"/>
        <v>0</v>
      </c>
      <c r="I63" s="29">
        <v>13</v>
      </c>
      <c r="J63" s="28">
        <f t="shared" si="4"/>
        <v>1</v>
      </c>
      <c r="K63" s="29" t="s">
        <v>37</v>
      </c>
      <c r="L63" s="28">
        <f t="shared" si="5"/>
        <v>3</v>
      </c>
      <c r="M63" s="29">
        <v>315</v>
      </c>
      <c r="N63" s="28">
        <f t="shared" si="6"/>
        <v>5</v>
      </c>
    </row>
    <row r="64" spans="1:14" x14ac:dyDescent="0.2">
      <c r="A64" s="27" t="s">
        <v>301</v>
      </c>
      <c r="B64" s="26">
        <f t="shared" si="0"/>
        <v>9</v>
      </c>
      <c r="C64" s="29" t="s">
        <v>44</v>
      </c>
      <c r="D64" s="28">
        <f t="shared" si="1"/>
        <v>0</v>
      </c>
      <c r="E64" s="29" t="s">
        <v>103</v>
      </c>
      <c r="F64" s="28">
        <f t="shared" si="2"/>
        <v>0</v>
      </c>
      <c r="G64" s="29" t="s">
        <v>121</v>
      </c>
      <c r="H64" s="28">
        <f t="shared" si="3"/>
        <v>0</v>
      </c>
      <c r="I64" s="29">
        <v>13</v>
      </c>
      <c r="J64" s="28">
        <f t="shared" si="4"/>
        <v>1</v>
      </c>
      <c r="K64" s="29" t="s">
        <v>37</v>
      </c>
      <c r="L64" s="28">
        <f t="shared" si="5"/>
        <v>3</v>
      </c>
      <c r="M64" s="29">
        <v>321</v>
      </c>
      <c r="N64" s="28">
        <f t="shared" si="6"/>
        <v>5</v>
      </c>
    </row>
    <row r="65" spans="1:14" x14ac:dyDescent="0.2">
      <c r="A65" s="27" t="s">
        <v>436</v>
      </c>
      <c r="B65" s="26">
        <f t="shared" si="0"/>
        <v>9</v>
      </c>
      <c r="C65" s="29" t="s">
        <v>65</v>
      </c>
      <c r="D65" s="28">
        <f t="shared" si="1"/>
        <v>5</v>
      </c>
      <c r="E65" s="29" t="s">
        <v>44</v>
      </c>
      <c r="F65" s="28">
        <f t="shared" si="2"/>
        <v>0</v>
      </c>
      <c r="G65" s="29" t="s">
        <v>121</v>
      </c>
      <c r="H65" s="28">
        <f t="shared" si="3"/>
        <v>0</v>
      </c>
      <c r="I65" s="29">
        <v>13</v>
      </c>
      <c r="J65" s="28">
        <f t="shared" si="4"/>
        <v>1</v>
      </c>
      <c r="K65" s="29" t="s">
        <v>35</v>
      </c>
      <c r="L65" s="28">
        <f t="shared" si="5"/>
        <v>0</v>
      </c>
      <c r="M65" s="29">
        <v>300</v>
      </c>
      <c r="N65" s="28">
        <f t="shared" si="6"/>
        <v>3</v>
      </c>
    </row>
    <row r="66" spans="1:14" x14ac:dyDescent="0.2">
      <c r="A66" s="27" t="s">
        <v>336</v>
      </c>
      <c r="B66" s="26">
        <f t="shared" ref="B66:B129" si="7">D66+F66+H66+J66+L66+N66</f>
        <v>9</v>
      </c>
      <c r="C66" s="29" t="s">
        <v>44</v>
      </c>
      <c r="D66" s="28">
        <f t="shared" ref="D66:D129" si="8">IF(C66=C$3, 5,) + IF(AND(C66=E$3, E66=C$3), 2.5, 0)</f>
        <v>0</v>
      </c>
      <c r="E66" s="29" t="s">
        <v>65</v>
      </c>
      <c r="F66" s="28">
        <f t="shared" ref="F66:F129" si="9">IF(E66=E$3,5, 0) + IF(AND(E66=C$3, C66=E$3), 2.5, 0)</f>
        <v>0</v>
      </c>
      <c r="G66" s="29" t="s">
        <v>121</v>
      </c>
      <c r="H66" s="28">
        <f t="shared" ref="H66:H129" si="10">IF(G66=G$3, 5, 0)</f>
        <v>0</v>
      </c>
      <c r="I66" s="29">
        <v>18</v>
      </c>
      <c r="J66" s="28">
        <f t="shared" ref="J66:J129" si="11">IF(I66=I$3, 5, 0) + IF(AND(I66&gt;=(I$3-2), I66&lt;=(I$3+2), I66&lt;&gt;I$3), 3, 0) + IF(AND(I66&gt;=(I$3-5), I66&lt;(I$3-2)), 1, 0) + IF(AND(I66&gt;(I$3+2), I66&lt;=(I$3+5)), 1, 0)</f>
        <v>3</v>
      </c>
      <c r="K66" s="29" t="s">
        <v>37</v>
      </c>
      <c r="L66" s="28">
        <f t="shared" ref="L66:L129" si="12">IF(K66=K$3, 3, 0)</f>
        <v>3</v>
      </c>
      <c r="M66" s="29">
        <v>306</v>
      </c>
      <c r="N66" s="28">
        <f t="shared" ref="N66:N129" si="13">IF(M66=M$3, 10, 0) + IF(AND(M66&gt;=(M$3-10), M66&lt;=(M$3+10), M66&lt;&gt;M$3), 5, 0) + IF(AND(M66&gt;=(M$3-25), M66&lt;(M$3-10)), 3, 0) + IF(AND(M66&gt;(M$3+10), M66&lt;=(M$3+25)), 3, 0) +  IF(AND(M66&gt;=(M$3-50), M66&lt;(M$3-25)), 1, 0) +  IF(AND(M66&gt;(M$3+25), M66&lt;=(M$3+50)), 1, 0)</f>
        <v>3</v>
      </c>
    </row>
    <row r="67" spans="1:14" x14ac:dyDescent="0.2">
      <c r="A67" s="27" t="s">
        <v>462</v>
      </c>
      <c r="B67" s="26">
        <f t="shared" si="7"/>
        <v>9</v>
      </c>
      <c r="C67" s="29" t="s">
        <v>65</v>
      </c>
      <c r="D67" s="28">
        <f t="shared" si="8"/>
        <v>5</v>
      </c>
      <c r="E67" s="29" t="s">
        <v>103</v>
      </c>
      <c r="F67" s="28">
        <f t="shared" si="9"/>
        <v>0</v>
      </c>
      <c r="G67" s="29" t="s">
        <v>100</v>
      </c>
      <c r="H67" s="28">
        <f t="shared" si="10"/>
        <v>0</v>
      </c>
      <c r="I67" s="29">
        <v>12</v>
      </c>
      <c r="J67" s="28">
        <f t="shared" si="11"/>
        <v>1</v>
      </c>
      <c r="K67" s="29" t="s">
        <v>37</v>
      </c>
      <c r="L67" s="28">
        <f t="shared" si="12"/>
        <v>3</v>
      </c>
      <c r="M67" s="29">
        <v>1975</v>
      </c>
      <c r="N67" s="28">
        <f t="shared" si="13"/>
        <v>0</v>
      </c>
    </row>
    <row r="68" spans="1:14" x14ac:dyDescent="0.2">
      <c r="A68" s="27" t="s">
        <v>328</v>
      </c>
      <c r="B68" s="26">
        <f t="shared" si="7"/>
        <v>9</v>
      </c>
      <c r="C68" s="29" t="s">
        <v>44</v>
      </c>
      <c r="D68" s="28">
        <f t="shared" si="8"/>
        <v>0</v>
      </c>
      <c r="E68" s="29" t="s">
        <v>65</v>
      </c>
      <c r="F68" s="28">
        <f t="shared" si="9"/>
        <v>0</v>
      </c>
      <c r="G68" s="29" t="s">
        <v>121</v>
      </c>
      <c r="H68" s="28">
        <f t="shared" si="10"/>
        <v>0</v>
      </c>
      <c r="I68" s="29">
        <v>13</v>
      </c>
      <c r="J68" s="28">
        <f t="shared" si="11"/>
        <v>1</v>
      </c>
      <c r="K68" s="29" t="s">
        <v>37</v>
      </c>
      <c r="L68" s="28">
        <f t="shared" si="12"/>
        <v>3</v>
      </c>
      <c r="M68" s="29">
        <v>327</v>
      </c>
      <c r="N68" s="28">
        <f t="shared" si="13"/>
        <v>5</v>
      </c>
    </row>
    <row r="69" spans="1:14" x14ac:dyDescent="0.2">
      <c r="A69" s="27" t="s">
        <v>350</v>
      </c>
      <c r="B69" s="26">
        <f t="shared" si="7"/>
        <v>9</v>
      </c>
      <c r="C69" s="29" t="s">
        <v>121</v>
      </c>
      <c r="D69" s="28">
        <f t="shared" si="8"/>
        <v>0</v>
      </c>
      <c r="E69" s="29" t="s">
        <v>64</v>
      </c>
      <c r="F69" s="28">
        <f t="shared" si="9"/>
        <v>5</v>
      </c>
      <c r="G69" s="29" t="s">
        <v>100</v>
      </c>
      <c r="H69" s="28">
        <f t="shared" si="10"/>
        <v>0</v>
      </c>
      <c r="I69" s="29">
        <v>15</v>
      </c>
      <c r="J69" s="28">
        <f t="shared" si="11"/>
        <v>3</v>
      </c>
      <c r="K69" s="29" t="s">
        <v>38</v>
      </c>
      <c r="L69" s="28">
        <f t="shared" si="12"/>
        <v>0</v>
      </c>
      <c r="M69" s="29">
        <v>355</v>
      </c>
      <c r="N69" s="28">
        <f t="shared" si="13"/>
        <v>1</v>
      </c>
    </row>
    <row r="70" spans="1:14" x14ac:dyDescent="0.2">
      <c r="A70" s="27" t="s">
        <v>322</v>
      </c>
      <c r="B70" s="26">
        <f t="shared" si="7"/>
        <v>9</v>
      </c>
      <c r="C70" s="29" t="s">
        <v>44</v>
      </c>
      <c r="D70" s="28">
        <f t="shared" si="8"/>
        <v>0</v>
      </c>
      <c r="E70" s="29" t="s">
        <v>65</v>
      </c>
      <c r="F70" s="28">
        <f t="shared" si="9"/>
        <v>0</v>
      </c>
      <c r="G70" s="29" t="s">
        <v>121</v>
      </c>
      <c r="H70" s="28">
        <f t="shared" si="10"/>
        <v>0</v>
      </c>
      <c r="I70" s="29">
        <v>12</v>
      </c>
      <c r="J70" s="28">
        <f t="shared" si="11"/>
        <v>1</v>
      </c>
      <c r="K70" s="29" t="s">
        <v>37</v>
      </c>
      <c r="L70" s="28">
        <f t="shared" si="12"/>
        <v>3</v>
      </c>
      <c r="M70" s="29">
        <v>320</v>
      </c>
      <c r="N70" s="28">
        <f t="shared" si="13"/>
        <v>5</v>
      </c>
    </row>
    <row r="71" spans="1:14" x14ac:dyDescent="0.2">
      <c r="A71" s="27" t="s">
        <v>385</v>
      </c>
      <c r="B71" s="26">
        <f t="shared" si="7"/>
        <v>9</v>
      </c>
      <c r="C71" s="29" t="s">
        <v>44</v>
      </c>
      <c r="D71" s="28">
        <f t="shared" si="8"/>
        <v>0</v>
      </c>
      <c r="E71" s="29" t="s">
        <v>65</v>
      </c>
      <c r="F71" s="28">
        <f t="shared" si="9"/>
        <v>0</v>
      </c>
      <c r="G71" s="29" t="s">
        <v>100</v>
      </c>
      <c r="H71" s="28">
        <f t="shared" si="10"/>
        <v>0</v>
      </c>
      <c r="I71" s="29">
        <v>11</v>
      </c>
      <c r="J71" s="28">
        <f t="shared" si="11"/>
        <v>1</v>
      </c>
      <c r="K71" s="29" t="s">
        <v>37</v>
      </c>
      <c r="L71" s="28">
        <f t="shared" si="12"/>
        <v>3</v>
      </c>
      <c r="M71" s="29">
        <v>328</v>
      </c>
      <c r="N71" s="28">
        <f t="shared" si="13"/>
        <v>5</v>
      </c>
    </row>
    <row r="72" spans="1:14" x14ac:dyDescent="0.2">
      <c r="A72" s="27" t="s">
        <v>363</v>
      </c>
      <c r="B72" s="26">
        <f t="shared" si="7"/>
        <v>9</v>
      </c>
      <c r="C72" s="29" t="s">
        <v>44</v>
      </c>
      <c r="D72" s="28">
        <f t="shared" si="8"/>
        <v>0</v>
      </c>
      <c r="E72" s="29" t="s">
        <v>65</v>
      </c>
      <c r="F72" s="28">
        <f t="shared" si="9"/>
        <v>0</v>
      </c>
      <c r="G72" s="29" t="s">
        <v>121</v>
      </c>
      <c r="H72" s="28">
        <f t="shared" si="10"/>
        <v>0</v>
      </c>
      <c r="I72" s="29">
        <v>15</v>
      </c>
      <c r="J72" s="28">
        <f t="shared" si="11"/>
        <v>3</v>
      </c>
      <c r="K72" s="29" t="s">
        <v>37</v>
      </c>
      <c r="L72" s="28">
        <f t="shared" si="12"/>
        <v>3</v>
      </c>
      <c r="M72" s="29">
        <v>335</v>
      </c>
      <c r="N72" s="28">
        <f t="shared" si="13"/>
        <v>3</v>
      </c>
    </row>
    <row r="73" spans="1:14" x14ac:dyDescent="0.2">
      <c r="A73" s="27" t="s">
        <v>359</v>
      </c>
      <c r="B73" s="26">
        <f t="shared" si="7"/>
        <v>9</v>
      </c>
      <c r="C73" s="29" t="s">
        <v>44</v>
      </c>
      <c r="D73" s="28">
        <f t="shared" si="8"/>
        <v>0</v>
      </c>
      <c r="E73" s="29" t="s">
        <v>65</v>
      </c>
      <c r="F73" s="28">
        <f t="shared" si="9"/>
        <v>0</v>
      </c>
      <c r="G73" s="29" t="s">
        <v>121</v>
      </c>
      <c r="H73" s="28">
        <f t="shared" si="10"/>
        <v>0</v>
      </c>
      <c r="I73" s="29">
        <v>15</v>
      </c>
      <c r="J73" s="28">
        <f t="shared" si="11"/>
        <v>3</v>
      </c>
      <c r="K73" s="29" t="s">
        <v>37</v>
      </c>
      <c r="L73" s="28">
        <f t="shared" si="12"/>
        <v>3</v>
      </c>
      <c r="M73" s="29">
        <v>311</v>
      </c>
      <c r="N73" s="28">
        <f t="shared" si="13"/>
        <v>3</v>
      </c>
    </row>
    <row r="74" spans="1:14" x14ac:dyDescent="0.2">
      <c r="A74" s="27" t="s">
        <v>151</v>
      </c>
      <c r="B74" s="26">
        <f t="shared" si="7"/>
        <v>9</v>
      </c>
      <c r="C74" s="29" t="s">
        <v>44</v>
      </c>
      <c r="D74" s="28">
        <f t="shared" si="8"/>
        <v>0</v>
      </c>
      <c r="E74" s="29" t="s">
        <v>65</v>
      </c>
      <c r="F74" s="28">
        <f t="shared" si="9"/>
        <v>0</v>
      </c>
      <c r="G74" s="29" t="s">
        <v>121</v>
      </c>
      <c r="H74" s="28">
        <f t="shared" si="10"/>
        <v>0</v>
      </c>
      <c r="I74" s="29">
        <v>15</v>
      </c>
      <c r="J74" s="28">
        <f t="shared" si="11"/>
        <v>3</v>
      </c>
      <c r="K74" s="29" t="s">
        <v>37</v>
      </c>
      <c r="L74" s="28">
        <f t="shared" si="12"/>
        <v>3</v>
      </c>
      <c r="M74" s="29">
        <v>307</v>
      </c>
      <c r="N74" s="28">
        <f t="shared" si="13"/>
        <v>3</v>
      </c>
    </row>
    <row r="75" spans="1:14" x14ac:dyDescent="0.2">
      <c r="A75" s="27" t="s">
        <v>388</v>
      </c>
      <c r="B75" s="26">
        <f t="shared" si="7"/>
        <v>9</v>
      </c>
      <c r="C75" s="29" t="s">
        <v>44</v>
      </c>
      <c r="D75" s="28">
        <f t="shared" si="8"/>
        <v>0</v>
      </c>
      <c r="E75" s="29" t="s">
        <v>65</v>
      </c>
      <c r="F75" s="28">
        <f t="shared" si="9"/>
        <v>0</v>
      </c>
      <c r="G75" s="29" t="s">
        <v>121</v>
      </c>
      <c r="H75" s="28">
        <f t="shared" si="10"/>
        <v>0</v>
      </c>
      <c r="I75" s="29">
        <v>12</v>
      </c>
      <c r="J75" s="28">
        <f t="shared" si="11"/>
        <v>1</v>
      </c>
      <c r="K75" s="29" t="s">
        <v>37</v>
      </c>
      <c r="L75" s="28">
        <f t="shared" si="12"/>
        <v>3</v>
      </c>
      <c r="M75" s="29">
        <v>320</v>
      </c>
      <c r="N75" s="28">
        <f t="shared" si="13"/>
        <v>5</v>
      </c>
    </row>
    <row r="76" spans="1:14" x14ac:dyDescent="0.2">
      <c r="A76" s="27" t="s">
        <v>166</v>
      </c>
      <c r="B76" s="26">
        <f t="shared" si="7"/>
        <v>9</v>
      </c>
      <c r="C76" s="29" t="s">
        <v>64</v>
      </c>
      <c r="D76" s="28">
        <f t="shared" si="8"/>
        <v>0</v>
      </c>
      <c r="E76" s="29" t="s">
        <v>85</v>
      </c>
      <c r="F76" s="28">
        <f t="shared" si="9"/>
        <v>0</v>
      </c>
      <c r="G76" s="29" t="s">
        <v>100</v>
      </c>
      <c r="H76" s="28">
        <f t="shared" si="10"/>
        <v>0</v>
      </c>
      <c r="I76" s="29">
        <v>14</v>
      </c>
      <c r="J76" s="28">
        <f t="shared" si="11"/>
        <v>3</v>
      </c>
      <c r="K76" s="29" t="s">
        <v>37</v>
      </c>
      <c r="L76" s="28">
        <f t="shared" si="12"/>
        <v>3</v>
      </c>
      <c r="M76" s="29">
        <v>313</v>
      </c>
      <c r="N76" s="28">
        <f t="shared" si="13"/>
        <v>3</v>
      </c>
    </row>
    <row r="77" spans="1:14" x14ac:dyDescent="0.2">
      <c r="A77" s="27" t="s">
        <v>368</v>
      </c>
      <c r="B77" s="26">
        <f t="shared" si="7"/>
        <v>9</v>
      </c>
      <c r="C77" s="29" t="s">
        <v>44</v>
      </c>
      <c r="D77" s="28">
        <f t="shared" si="8"/>
        <v>0</v>
      </c>
      <c r="E77" s="29" t="s">
        <v>65</v>
      </c>
      <c r="F77" s="28">
        <f t="shared" si="9"/>
        <v>0</v>
      </c>
      <c r="G77" s="29" t="s">
        <v>121</v>
      </c>
      <c r="H77" s="28">
        <f t="shared" si="10"/>
        <v>0</v>
      </c>
      <c r="I77" s="29">
        <v>12</v>
      </c>
      <c r="J77" s="28">
        <f t="shared" si="11"/>
        <v>1</v>
      </c>
      <c r="K77" s="29" t="s">
        <v>37</v>
      </c>
      <c r="L77" s="28">
        <f t="shared" si="12"/>
        <v>3</v>
      </c>
      <c r="M77" s="29">
        <v>325</v>
      </c>
      <c r="N77" s="28">
        <f t="shared" si="13"/>
        <v>5</v>
      </c>
    </row>
    <row r="78" spans="1:14" x14ac:dyDescent="0.2">
      <c r="A78" s="27" t="s">
        <v>165</v>
      </c>
      <c r="B78" s="26">
        <f t="shared" si="7"/>
        <v>8</v>
      </c>
      <c r="C78" s="29" t="s">
        <v>44</v>
      </c>
      <c r="D78" s="28">
        <f t="shared" si="8"/>
        <v>0</v>
      </c>
      <c r="E78" s="29" t="s">
        <v>103</v>
      </c>
      <c r="F78" s="28">
        <f t="shared" si="9"/>
        <v>0</v>
      </c>
      <c r="G78" s="29" t="s">
        <v>121</v>
      </c>
      <c r="H78" s="28">
        <f t="shared" si="10"/>
        <v>0</v>
      </c>
      <c r="I78" s="29">
        <v>9</v>
      </c>
      <c r="J78" s="28">
        <f t="shared" si="11"/>
        <v>0</v>
      </c>
      <c r="K78" s="29" t="s">
        <v>37</v>
      </c>
      <c r="L78" s="28">
        <f t="shared" si="12"/>
        <v>3</v>
      </c>
      <c r="M78" s="29">
        <v>330</v>
      </c>
      <c r="N78" s="28">
        <f t="shared" si="13"/>
        <v>5</v>
      </c>
    </row>
    <row r="79" spans="1:14" x14ac:dyDescent="0.2">
      <c r="A79" s="27" t="s">
        <v>208</v>
      </c>
      <c r="B79" s="26">
        <f t="shared" si="7"/>
        <v>8</v>
      </c>
      <c r="C79" s="29" t="s">
        <v>65</v>
      </c>
      <c r="D79" s="28">
        <f t="shared" si="8"/>
        <v>5</v>
      </c>
      <c r="E79" s="29" t="s">
        <v>85</v>
      </c>
      <c r="F79" s="28">
        <f t="shared" si="9"/>
        <v>0</v>
      </c>
      <c r="G79" s="29" t="s">
        <v>121</v>
      </c>
      <c r="H79" s="28">
        <f t="shared" si="10"/>
        <v>0</v>
      </c>
      <c r="I79" s="29">
        <v>10</v>
      </c>
      <c r="J79" s="28">
        <f t="shared" si="11"/>
        <v>0</v>
      </c>
      <c r="K79" s="29" t="s">
        <v>35</v>
      </c>
      <c r="L79" s="28">
        <f t="shared" si="12"/>
        <v>0</v>
      </c>
      <c r="M79" s="29">
        <v>340</v>
      </c>
      <c r="N79" s="28">
        <f t="shared" si="13"/>
        <v>3</v>
      </c>
    </row>
    <row r="80" spans="1:14" x14ac:dyDescent="0.2">
      <c r="A80" s="27" t="s">
        <v>338</v>
      </c>
      <c r="B80" s="26">
        <f t="shared" si="7"/>
        <v>8</v>
      </c>
      <c r="C80" s="29" t="s">
        <v>64</v>
      </c>
      <c r="D80" s="28">
        <f t="shared" si="8"/>
        <v>0</v>
      </c>
      <c r="E80" s="29" t="s">
        <v>103</v>
      </c>
      <c r="F80" s="28">
        <f t="shared" si="9"/>
        <v>0</v>
      </c>
      <c r="G80" s="29" t="s">
        <v>65</v>
      </c>
      <c r="H80" s="28">
        <f t="shared" si="10"/>
        <v>0</v>
      </c>
      <c r="I80" s="29">
        <v>15</v>
      </c>
      <c r="J80" s="28">
        <f t="shared" si="11"/>
        <v>3</v>
      </c>
      <c r="K80" s="29" t="s">
        <v>35</v>
      </c>
      <c r="L80" s="28">
        <f t="shared" si="12"/>
        <v>0</v>
      </c>
      <c r="M80" s="29">
        <v>315</v>
      </c>
      <c r="N80" s="28">
        <f t="shared" si="13"/>
        <v>5</v>
      </c>
    </row>
    <row r="81" spans="1:14" x14ac:dyDescent="0.2">
      <c r="A81" s="27" t="s">
        <v>256</v>
      </c>
      <c r="B81" s="26">
        <f t="shared" si="7"/>
        <v>8</v>
      </c>
      <c r="C81" s="29" t="s">
        <v>44</v>
      </c>
      <c r="D81" s="28">
        <f t="shared" si="8"/>
        <v>0</v>
      </c>
      <c r="E81" s="29" t="s">
        <v>85</v>
      </c>
      <c r="F81" s="28">
        <f t="shared" si="9"/>
        <v>0</v>
      </c>
      <c r="G81" s="29" t="s">
        <v>100</v>
      </c>
      <c r="H81" s="28">
        <f t="shared" si="10"/>
        <v>0</v>
      </c>
      <c r="I81" s="29">
        <v>14</v>
      </c>
      <c r="J81" s="28">
        <f t="shared" si="11"/>
        <v>3</v>
      </c>
      <c r="K81" s="29" t="s">
        <v>35</v>
      </c>
      <c r="L81" s="28">
        <f t="shared" si="12"/>
        <v>0</v>
      </c>
      <c r="M81" s="29">
        <v>333</v>
      </c>
      <c r="N81" s="28">
        <f t="shared" si="13"/>
        <v>5</v>
      </c>
    </row>
    <row r="82" spans="1:14" x14ac:dyDescent="0.2">
      <c r="A82" s="27" t="s">
        <v>138</v>
      </c>
      <c r="B82" s="26">
        <f t="shared" si="7"/>
        <v>8</v>
      </c>
      <c r="C82" s="29" t="s">
        <v>44</v>
      </c>
      <c r="D82" s="28">
        <f t="shared" si="8"/>
        <v>0</v>
      </c>
      <c r="E82" s="29" t="s">
        <v>65</v>
      </c>
      <c r="F82" s="28">
        <f t="shared" si="9"/>
        <v>0</v>
      </c>
      <c r="G82" s="29" t="s">
        <v>64</v>
      </c>
      <c r="H82" s="28">
        <f t="shared" si="10"/>
        <v>0</v>
      </c>
      <c r="I82" s="29">
        <v>9</v>
      </c>
      <c r="J82" s="28">
        <f t="shared" si="11"/>
        <v>0</v>
      </c>
      <c r="K82" s="29" t="s">
        <v>37</v>
      </c>
      <c r="L82" s="28">
        <f t="shared" si="12"/>
        <v>3</v>
      </c>
      <c r="M82" s="29">
        <v>320</v>
      </c>
      <c r="N82" s="28">
        <f t="shared" si="13"/>
        <v>5</v>
      </c>
    </row>
    <row r="83" spans="1:14" x14ac:dyDescent="0.2">
      <c r="A83" s="27" t="s">
        <v>297</v>
      </c>
      <c r="B83" s="26">
        <f t="shared" si="7"/>
        <v>8</v>
      </c>
      <c r="C83" s="29" t="s">
        <v>44</v>
      </c>
      <c r="D83" s="28">
        <f t="shared" si="8"/>
        <v>0</v>
      </c>
      <c r="E83" s="29" t="s">
        <v>65</v>
      </c>
      <c r="F83" s="28">
        <f t="shared" si="9"/>
        <v>0</v>
      </c>
      <c r="G83" s="29" t="s">
        <v>121</v>
      </c>
      <c r="H83" s="28">
        <f t="shared" si="10"/>
        <v>0</v>
      </c>
      <c r="I83" s="29">
        <v>8</v>
      </c>
      <c r="J83" s="28">
        <f t="shared" si="11"/>
        <v>0</v>
      </c>
      <c r="K83" s="29" t="s">
        <v>37</v>
      </c>
      <c r="L83" s="28">
        <f t="shared" si="12"/>
        <v>3</v>
      </c>
      <c r="M83" s="29">
        <v>325</v>
      </c>
      <c r="N83" s="28">
        <f t="shared" si="13"/>
        <v>5</v>
      </c>
    </row>
    <row r="84" spans="1:14" x14ac:dyDescent="0.2">
      <c r="A84" s="27" t="s">
        <v>239</v>
      </c>
      <c r="B84" s="26">
        <f t="shared" si="7"/>
        <v>8</v>
      </c>
      <c r="C84" s="29" t="s">
        <v>44</v>
      </c>
      <c r="D84" s="28">
        <f t="shared" si="8"/>
        <v>0</v>
      </c>
      <c r="E84" s="29" t="s">
        <v>65</v>
      </c>
      <c r="F84" s="28">
        <f t="shared" si="9"/>
        <v>0</v>
      </c>
      <c r="G84" s="29" t="s">
        <v>121</v>
      </c>
      <c r="H84" s="28">
        <f t="shared" si="10"/>
        <v>0</v>
      </c>
      <c r="I84" s="29">
        <v>9</v>
      </c>
      <c r="J84" s="28">
        <f t="shared" si="11"/>
        <v>0</v>
      </c>
      <c r="K84" s="29" t="s">
        <v>37</v>
      </c>
      <c r="L84" s="28">
        <f t="shared" si="12"/>
        <v>3</v>
      </c>
      <c r="M84" s="29">
        <v>315</v>
      </c>
      <c r="N84" s="28">
        <f t="shared" si="13"/>
        <v>5</v>
      </c>
    </row>
    <row r="85" spans="1:14" x14ac:dyDescent="0.2">
      <c r="A85" s="27" t="s">
        <v>173</v>
      </c>
      <c r="B85" s="26">
        <f t="shared" si="7"/>
        <v>8</v>
      </c>
      <c r="C85" s="29" t="s">
        <v>44</v>
      </c>
      <c r="D85" s="28">
        <f t="shared" si="8"/>
        <v>0</v>
      </c>
      <c r="E85" s="29" t="s">
        <v>65</v>
      </c>
      <c r="F85" s="28">
        <f t="shared" si="9"/>
        <v>0</v>
      </c>
      <c r="G85" s="29" t="s">
        <v>121</v>
      </c>
      <c r="H85" s="28">
        <f t="shared" si="10"/>
        <v>0</v>
      </c>
      <c r="I85" s="29">
        <v>9</v>
      </c>
      <c r="J85" s="28">
        <f t="shared" si="11"/>
        <v>0</v>
      </c>
      <c r="K85" s="29" t="s">
        <v>37</v>
      </c>
      <c r="L85" s="28">
        <f t="shared" si="12"/>
        <v>3</v>
      </c>
      <c r="M85" s="29">
        <v>320</v>
      </c>
      <c r="N85" s="28">
        <f t="shared" si="13"/>
        <v>5</v>
      </c>
    </row>
    <row r="86" spans="1:14" x14ac:dyDescent="0.2">
      <c r="A86" s="27" t="s">
        <v>209</v>
      </c>
      <c r="B86" s="26">
        <f t="shared" si="7"/>
        <v>8</v>
      </c>
      <c r="C86" s="29" t="s">
        <v>44</v>
      </c>
      <c r="D86" s="28">
        <f t="shared" si="8"/>
        <v>0</v>
      </c>
      <c r="E86" s="29" t="s">
        <v>65</v>
      </c>
      <c r="F86" s="28">
        <f t="shared" si="9"/>
        <v>0</v>
      </c>
      <c r="G86" s="29" t="s">
        <v>121</v>
      </c>
      <c r="H86" s="28">
        <f t="shared" si="10"/>
        <v>0</v>
      </c>
      <c r="I86" s="29">
        <v>10</v>
      </c>
      <c r="J86" s="28">
        <f t="shared" si="11"/>
        <v>0</v>
      </c>
      <c r="K86" s="29" t="s">
        <v>37</v>
      </c>
      <c r="L86" s="28">
        <f t="shared" si="12"/>
        <v>3</v>
      </c>
      <c r="M86" s="29">
        <v>315</v>
      </c>
      <c r="N86" s="28">
        <f t="shared" si="13"/>
        <v>5</v>
      </c>
    </row>
    <row r="87" spans="1:14" x14ac:dyDescent="0.2">
      <c r="A87" s="27" t="s">
        <v>215</v>
      </c>
      <c r="B87" s="26">
        <f t="shared" si="7"/>
        <v>8</v>
      </c>
      <c r="C87" s="29" t="s">
        <v>65</v>
      </c>
      <c r="D87" s="28">
        <f t="shared" si="8"/>
        <v>5</v>
      </c>
      <c r="E87" s="29" t="s">
        <v>44</v>
      </c>
      <c r="F87" s="28">
        <f t="shared" si="9"/>
        <v>0</v>
      </c>
      <c r="G87" s="29" t="s">
        <v>121</v>
      </c>
      <c r="H87" s="28">
        <f t="shared" si="10"/>
        <v>0</v>
      </c>
      <c r="I87" s="29">
        <v>9</v>
      </c>
      <c r="J87" s="28">
        <f t="shared" si="11"/>
        <v>0</v>
      </c>
      <c r="K87" s="29" t="s">
        <v>38</v>
      </c>
      <c r="L87" s="28">
        <f t="shared" si="12"/>
        <v>0</v>
      </c>
      <c r="M87" s="29">
        <v>310</v>
      </c>
      <c r="N87" s="28">
        <f t="shared" si="13"/>
        <v>3</v>
      </c>
    </row>
    <row r="88" spans="1:14" x14ac:dyDescent="0.2">
      <c r="A88" s="27" t="s">
        <v>255</v>
      </c>
      <c r="B88" s="26">
        <f t="shared" si="7"/>
        <v>8</v>
      </c>
      <c r="C88" s="29" t="s">
        <v>44</v>
      </c>
      <c r="D88" s="28">
        <f t="shared" si="8"/>
        <v>0</v>
      </c>
      <c r="E88" s="29" t="s">
        <v>65</v>
      </c>
      <c r="F88" s="28">
        <f t="shared" si="9"/>
        <v>0</v>
      </c>
      <c r="G88" s="29" t="s">
        <v>121</v>
      </c>
      <c r="H88" s="28">
        <f t="shared" si="10"/>
        <v>0</v>
      </c>
      <c r="I88" s="29">
        <v>14</v>
      </c>
      <c r="J88" s="28">
        <f t="shared" si="11"/>
        <v>3</v>
      </c>
      <c r="K88" s="29" t="s">
        <v>35</v>
      </c>
      <c r="L88" s="28">
        <f t="shared" si="12"/>
        <v>0</v>
      </c>
      <c r="M88" s="29">
        <v>326</v>
      </c>
      <c r="N88" s="28">
        <f t="shared" si="13"/>
        <v>5</v>
      </c>
    </row>
    <row r="89" spans="1:14" x14ac:dyDescent="0.2">
      <c r="A89" s="27" t="s">
        <v>279</v>
      </c>
      <c r="B89" s="26">
        <f t="shared" si="7"/>
        <v>8</v>
      </c>
      <c r="C89" s="29" t="s">
        <v>44</v>
      </c>
      <c r="D89" s="28">
        <f t="shared" si="8"/>
        <v>0</v>
      </c>
      <c r="E89" s="29" t="s">
        <v>85</v>
      </c>
      <c r="F89" s="28">
        <f t="shared" si="9"/>
        <v>0</v>
      </c>
      <c r="G89" s="29" t="s">
        <v>121</v>
      </c>
      <c r="H89" s="28">
        <f t="shared" si="10"/>
        <v>0</v>
      </c>
      <c r="I89" s="29">
        <v>14</v>
      </c>
      <c r="J89" s="28">
        <f t="shared" si="11"/>
        <v>3</v>
      </c>
      <c r="K89" s="29" t="s">
        <v>38</v>
      </c>
      <c r="L89" s="28">
        <f t="shared" si="12"/>
        <v>0</v>
      </c>
      <c r="M89" s="29">
        <v>314</v>
      </c>
      <c r="N89" s="28">
        <f t="shared" si="13"/>
        <v>5</v>
      </c>
    </row>
    <row r="90" spans="1:14" x14ac:dyDescent="0.2">
      <c r="A90" s="27" t="s">
        <v>365</v>
      </c>
      <c r="B90" s="26">
        <f t="shared" si="7"/>
        <v>8</v>
      </c>
      <c r="C90" s="29" t="s">
        <v>44</v>
      </c>
      <c r="D90" s="28">
        <f t="shared" si="8"/>
        <v>0</v>
      </c>
      <c r="E90" s="29" t="s">
        <v>85</v>
      </c>
      <c r="F90" s="28">
        <f t="shared" si="9"/>
        <v>0</v>
      </c>
      <c r="G90" s="29" t="s">
        <v>121</v>
      </c>
      <c r="H90" s="28">
        <f t="shared" si="10"/>
        <v>0</v>
      </c>
      <c r="I90" s="29">
        <v>7</v>
      </c>
      <c r="J90" s="28">
        <f t="shared" si="11"/>
        <v>0</v>
      </c>
      <c r="K90" s="29" t="s">
        <v>37</v>
      </c>
      <c r="L90" s="28">
        <f t="shared" si="12"/>
        <v>3</v>
      </c>
      <c r="M90" s="29">
        <v>330</v>
      </c>
      <c r="N90" s="28">
        <f t="shared" si="13"/>
        <v>5</v>
      </c>
    </row>
    <row r="91" spans="1:14" x14ac:dyDescent="0.2">
      <c r="A91" s="27" t="s">
        <v>428</v>
      </c>
      <c r="B91" s="26">
        <f t="shared" si="7"/>
        <v>8</v>
      </c>
      <c r="C91" s="29" t="s">
        <v>44</v>
      </c>
      <c r="D91" s="28">
        <f t="shared" si="8"/>
        <v>0</v>
      </c>
      <c r="E91" s="29" t="s">
        <v>64</v>
      </c>
      <c r="F91" s="28">
        <f t="shared" si="9"/>
        <v>5</v>
      </c>
      <c r="G91" s="29" t="s">
        <v>121</v>
      </c>
      <c r="H91" s="28">
        <f t="shared" si="10"/>
        <v>0</v>
      </c>
      <c r="I91" s="29">
        <v>5</v>
      </c>
      <c r="J91" s="28">
        <f t="shared" si="11"/>
        <v>0</v>
      </c>
      <c r="K91" s="29" t="s">
        <v>38</v>
      </c>
      <c r="L91" s="28">
        <f t="shared" si="12"/>
        <v>0</v>
      </c>
      <c r="M91" s="29">
        <v>300</v>
      </c>
      <c r="N91" s="28">
        <f t="shared" si="13"/>
        <v>3</v>
      </c>
    </row>
    <row r="92" spans="1:14" x14ac:dyDescent="0.2">
      <c r="A92" s="27" t="s">
        <v>361</v>
      </c>
      <c r="B92" s="26">
        <f t="shared" si="7"/>
        <v>8</v>
      </c>
      <c r="C92" s="29" t="s">
        <v>44</v>
      </c>
      <c r="D92" s="28">
        <f t="shared" si="8"/>
        <v>0</v>
      </c>
      <c r="E92" s="29" t="s">
        <v>100</v>
      </c>
      <c r="F92" s="28">
        <f t="shared" si="9"/>
        <v>0</v>
      </c>
      <c r="G92" s="29" t="s">
        <v>121</v>
      </c>
      <c r="H92" s="28">
        <f t="shared" si="10"/>
        <v>0</v>
      </c>
      <c r="I92" s="29">
        <v>14</v>
      </c>
      <c r="J92" s="28">
        <f t="shared" si="11"/>
        <v>3</v>
      </c>
      <c r="K92" s="29" t="s">
        <v>38</v>
      </c>
      <c r="L92" s="28">
        <f t="shared" si="12"/>
        <v>0</v>
      </c>
      <c r="M92" s="29">
        <v>334</v>
      </c>
      <c r="N92" s="28">
        <f t="shared" si="13"/>
        <v>5</v>
      </c>
    </row>
    <row r="93" spans="1:14" x14ac:dyDescent="0.2">
      <c r="A93" s="27" t="s">
        <v>241</v>
      </c>
      <c r="B93" s="26">
        <f t="shared" si="7"/>
        <v>8</v>
      </c>
      <c r="C93" s="29" t="s">
        <v>44</v>
      </c>
      <c r="D93" s="28">
        <f t="shared" si="8"/>
        <v>0</v>
      </c>
      <c r="E93" s="29" t="s">
        <v>65</v>
      </c>
      <c r="F93" s="28">
        <f t="shared" si="9"/>
        <v>0</v>
      </c>
      <c r="G93" s="29" t="s">
        <v>121</v>
      </c>
      <c r="H93" s="28">
        <f t="shared" si="10"/>
        <v>0</v>
      </c>
      <c r="I93" s="29">
        <v>10</v>
      </c>
      <c r="J93" s="28">
        <f t="shared" si="11"/>
        <v>0</v>
      </c>
      <c r="K93" s="29" t="s">
        <v>37</v>
      </c>
      <c r="L93" s="28">
        <f t="shared" si="12"/>
        <v>3</v>
      </c>
      <c r="M93" s="29">
        <v>315</v>
      </c>
      <c r="N93" s="28">
        <f t="shared" si="13"/>
        <v>5</v>
      </c>
    </row>
    <row r="94" spans="1:14" x14ac:dyDescent="0.2">
      <c r="A94" s="27" t="s">
        <v>307</v>
      </c>
      <c r="B94" s="26">
        <f t="shared" si="7"/>
        <v>8</v>
      </c>
      <c r="C94" s="29" t="s">
        <v>44</v>
      </c>
      <c r="D94" s="28">
        <f t="shared" si="8"/>
        <v>0</v>
      </c>
      <c r="E94" s="29" t="s">
        <v>65</v>
      </c>
      <c r="F94" s="28">
        <f t="shared" si="9"/>
        <v>0</v>
      </c>
      <c r="G94" s="29" t="s">
        <v>121</v>
      </c>
      <c r="H94" s="28">
        <f t="shared" si="10"/>
        <v>0</v>
      </c>
      <c r="I94" s="29">
        <v>10</v>
      </c>
      <c r="J94" s="28">
        <f t="shared" si="11"/>
        <v>0</v>
      </c>
      <c r="K94" s="29" t="s">
        <v>37</v>
      </c>
      <c r="L94" s="28">
        <f t="shared" si="12"/>
        <v>3</v>
      </c>
      <c r="M94" s="29">
        <v>321</v>
      </c>
      <c r="N94" s="28">
        <f t="shared" si="13"/>
        <v>5</v>
      </c>
    </row>
    <row r="95" spans="1:14" x14ac:dyDescent="0.2">
      <c r="A95" s="27" t="s">
        <v>337</v>
      </c>
      <c r="B95" s="26">
        <f t="shared" si="7"/>
        <v>8</v>
      </c>
      <c r="C95" s="29" t="s">
        <v>44</v>
      </c>
      <c r="D95" s="28">
        <f t="shared" si="8"/>
        <v>0</v>
      </c>
      <c r="E95" s="29" t="s">
        <v>85</v>
      </c>
      <c r="F95" s="28">
        <f t="shared" si="9"/>
        <v>0</v>
      </c>
      <c r="G95" s="29" t="s">
        <v>121</v>
      </c>
      <c r="H95" s="28">
        <f t="shared" si="10"/>
        <v>0</v>
      </c>
      <c r="I95" s="29">
        <v>10</v>
      </c>
      <c r="J95" s="28">
        <f t="shared" si="11"/>
        <v>0</v>
      </c>
      <c r="K95" s="29" t="s">
        <v>37</v>
      </c>
      <c r="L95" s="28">
        <f t="shared" si="12"/>
        <v>3</v>
      </c>
      <c r="M95" s="29">
        <v>319</v>
      </c>
      <c r="N95" s="28">
        <f t="shared" si="13"/>
        <v>5</v>
      </c>
    </row>
    <row r="96" spans="1:14" x14ac:dyDescent="0.2">
      <c r="A96" s="27" t="s">
        <v>300</v>
      </c>
      <c r="B96" s="26">
        <f t="shared" si="7"/>
        <v>8</v>
      </c>
      <c r="C96" s="29" t="s">
        <v>44</v>
      </c>
      <c r="D96" s="28">
        <f t="shared" si="8"/>
        <v>0</v>
      </c>
      <c r="E96" s="29" t="s">
        <v>103</v>
      </c>
      <c r="F96" s="28">
        <f t="shared" si="9"/>
        <v>0</v>
      </c>
      <c r="G96" s="29" t="s">
        <v>121</v>
      </c>
      <c r="H96" s="28">
        <f t="shared" si="10"/>
        <v>0</v>
      </c>
      <c r="I96" s="29">
        <v>14</v>
      </c>
      <c r="J96" s="28">
        <f t="shared" si="11"/>
        <v>3</v>
      </c>
      <c r="K96" s="29" t="s">
        <v>38</v>
      </c>
      <c r="L96" s="28">
        <f t="shared" si="12"/>
        <v>0</v>
      </c>
      <c r="M96" s="29">
        <v>334</v>
      </c>
      <c r="N96" s="28">
        <f t="shared" si="13"/>
        <v>5</v>
      </c>
    </row>
    <row r="97" spans="1:14" x14ac:dyDescent="0.2">
      <c r="A97" s="27" t="s">
        <v>437</v>
      </c>
      <c r="B97" s="26">
        <f t="shared" si="7"/>
        <v>8</v>
      </c>
      <c r="C97" s="29" t="s">
        <v>44</v>
      </c>
      <c r="D97" s="28">
        <f t="shared" si="8"/>
        <v>0</v>
      </c>
      <c r="E97" s="29" t="s">
        <v>103</v>
      </c>
      <c r="F97" s="28">
        <f t="shared" si="9"/>
        <v>0</v>
      </c>
      <c r="G97" s="29" t="s">
        <v>121</v>
      </c>
      <c r="H97" s="28">
        <f t="shared" si="10"/>
        <v>0</v>
      </c>
      <c r="I97" s="29">
        <v>8</v>
      </c>
      <c r="J97" s="28">
        <f t="shared" si="11"/>
        <v>0</v>
      </c>
      <c r="K97" s="29" t="s">
        <v>37</v>
      </c>
      <c r="L97" s="28">
        <f t="shared" si="12"/>
        <v>3</v>
      </c>
      <c r="M97" s="29">
        <v>325</v>
      </c>
      <c r="N97" s="28">
        <f t="shared" si="13"/>
        <v>5</v>
      </c>
    </row>
    <row r="98" spans="1:14" x14ac:dyDescent="0.2">
      <c r="A98" s="27" t="s">
        <v>180</v>
      </c>
      <c r="B98" s="26">
        <f t="shared" si="7"/>
        <v>8</v>
      </c>
      <c r="C98" s="29" t="s">
        <v>85</v>
      </c>
      <c r="D98" s="28">
        <f t="shared" si="8"/>
        <v>0</v>
      </c>
      <c r="E98" s="29" t="s">
        <v>44</v>
      </c>
      <c r="F98" s="28">
        <f t="shared" si="9"/>
        <v>0</v>
      </c>
      <c r="G98" s="29" t="s">
        <v>65</v>
      </c>
      <c r="H98" s="28">
        <f t="shared" si="10"/>
        <v>0</v>
      </c>
      <c r="I98" s="29">
        <v>14</v>
      </c>
      <c r="J98" s="28">
        <f t="shared" si="11"/>
        <v>3</v>
      </c>
      <c r="K98" s="29" t="s">
        <v>38</v>
      </c>
      <c r="L98" s="28">
        <f t="shared" si="12"/>
        <v>0</v>
      </c>
      <c r="M98" s="29">
        <v>320</v>
      </c>
      <c r="N98" s="28">
        <f t="shared" si="13"/>
        <v>5</v>
      </c>
    </row>
    <row r="99" spans="1:14" x14ac:dyDescent="0.2">
      <c r="A99" s="27" t="s">
        <v>445</v>
      </c>
      <c r="B99" s="26">
        <f t="shared" si="7"/>
        <v>8</v>
      </c>
      <c r="C99" s="29" t="s">
        <v>44</v>
      </c>
      <c r="D99" s="28">
        <f t="shared" si="8"/>
        <v>0</v>
      </c>
      <c r="E99" s="29" t="s">
        <v>103</v>
      </c>
      <c r="F99" s="28">
        <f t="shared" si="9"/>
        <v>0</v>
      </c>
      <c r="G99" s="29" t="s">
        <v>121</v>
      </c>
      <c r="H99" s="28">
        <f t="shared" si="10"/>
        <v>0</v>
      </c>
      <c r="I99" s="29">
        <v>9</v>
      </c>
      <c r="J99" s="28">
        <f t="shared" si="11"/>
        <v>0</v>
      </c>
      <c r="K99" s="29" t="s">
        <v>37</v>
      </c>
      <c r="L99" s="28">
        <f t="shared" si="12"/>
        <v>3</v>
      </c>
      <c r="M99" s="29">
        <v>320</v>
      </c>
      <c r="N99" s="28">
        <f t="shared" si="13"/>
        <v>5</v>
      </c>
    </row>
    <row r="100" spans="1:14" x14ac:dyDescent="0.2">
      <c r="A100" s="27" t="s">
        <v>446</v>
      </c>
      <c r="B100" s="26">
        <f t="shared" si="7"/>
        <v>8</v>
      </c>
      <c r="C100" s="29" t="s">
        <v>65</v>
      </c>
      <c r="D100" s="28">
        <f t="shared" si="8"/>
        <v>5</v>
      </c>
      <c r="E100" s="29" t="s">
        <v>121</v>
      </c>
      <c r="F100" s="28">
        <f t="shared" si="9"/>
        <v>0</v>
      </c>
      <c r="G100" s="29" t="s">
        <v>85</v>
      </c>
      <c r="H100" s="28">
        <f t="shared" si="10"/>
        <v>0</v>
      </c>
      <c r="I100" s="29">
        <v>5</v>
      </c>
      <c r="J100" s="28">
        <f t="shared" si="11"/>
        <v>0</v>
      </c>
      <c r="K100" s="29" t="s">
        <v>81</v>
      </c>
      <c r="L100" s="28">
        <f t="shared" si="12"/>
        <v>0</v>
      </c>
      <c r="M100" s="29">
        <v>300</v>
      </c>
      <c r="N100" s="28">
        <f t="shared" si="13"/>
        <v>3</v>
      </c>
    </row>
    <row r="101" spans="1:14" x14ac:dyDescent="0.2">
      <c r="A101" s="27" t="s">
        <v>386</v>
      </c>
      <c r="B101" s="26">
        <f t="shared" si="7"/>
        <v>8</v>
      </c>
      <c r="C101" s="29" t="s">
        <v>65</v>
      </c>
      <c r="D101" s="28">
        <f t="shared" si="8"/>
        <v>5</v>
      </c>
      <c r="E101" s="29" t="s">
        <v>100</v>
      </c>
      <c r="F101" s="28">
        <f t="shared" si="9"/>
        <v>0</v>
      </c>
      <c r="G101" s="29" t="s">
        <v>121</v>
      </c>
      <c r="H101" s="28">
        <f t="shared" si="10"/>
        <v>0</v>
      </c>
      <c r="I101" s="29">
        <v>10</v>
      </c>
      <c r="J101" s="28">
        <f t="shared" si="11"/>
        <v>0</v>
      </c>
      <c r="K101" s="29" t="s">
        <v>35</v>
      </c>
      <c r="L101" s="28">
        <f t="shared" si="12"/>
        <v>0</v>
      </c>
      <c r="M101" s="29">
        <v>348</v>
      </c>
      <c r="N101" s="28">
        <f t="shared" si="13"/>
        <v>3</v>
      </c>
    </row>
    <row r="102" spans="1:14" x14ac:dyDescent="0.2">
      <c r="A102" s="27" t="s">
        <v>447</v>
      </c>
      <c r="B102" s="26">
        <f t="shared" si="7"/>
        <v>8</v>
      </c>
      <c r="C102" s="29" t="s">
        <v>44</v>
      </c>
      <c r="D102" s="28">
        <f t="shared" si="8"/>
        <v>0</v>
      </c>
      <c r="E102" s="29" t="s">
        <v>85</v>
      </c>
      <c r="F102" s="28">
        <f t="shared" si="9"/>
        <v>0</v>
      </c>
      <c r="G102" s="29" t="s">
        <v>100</v>
      </c>
      <c r="H102" s="28">
        <f t="shared" si="10"/>
        <v>0</v>
      </c>
      <c r="I102" s="29">
        <v>8</v>
      </c>
      <c r="J102" s="28">
        <f t="shared" si="11"/>
        <v>0</v>
      </c>
      <c r="K102" s="29" t="s">
        <v>37</v>
      </c>
      <c r="L102" s="28">
        <f t="shared" si="12"/>
        <v>3</v>
      </c>
      <c r="M102" s="29">
        <v>320</v>
      </c>
      <c r="N102" s="28">
        <f t="shared" si="13"/>
        <v>5</v>
      </c>
    </row>
    <row r="103" spans="1:14" x14ac:dyDescent="0.2">
      <c r="A103" s="27" t="s">
        <v>229</v>
      </c>
      <c r="B103" s="26">
        <f t="shared" si="7"/>
        <v>7</v>
      </c>
      <c r="C103" s="29" t="s">
        <v>44</v>
      </c>
      <c r="D103" s="28">
        <f t="shared" si="8"/>
        <v>0</v>
      </c>
      <c r="E103" s="29" t="s">
        <v>65</v>
      </c>
      <c r="F103" s="28">
        <f t="shared" si="9"/>
        <v>0</v>
      </c>
      <c r="G103" s="29" t="s">
        <v>64</v>
      </c>
      <c r="H103" s="28">
        <f t="shared" si="10"/>
        <v>0</v>
      </c>
      <c r="I103" s="29">
        <v>12</v>
      </c>
      <c r="J103" s="28">
        <f t="shared" si="11"/>
        <v>1</v>
      </c>
      <c r="K103" s="29" t="s">
        <v>37</v>
      </c>
      <c r="L103" s="28">
        <f t="shared" si="12"/>
        <v>3</v>
      </c>
      <c r="M103" s="29">
        <v>300</v>
      </c>
      <c r="N103" s="28">
        <f t="shared" si="13"/>
        <v>3</v>
      </c>
    </row>
    <row r="104" spans="1:14" x14ac:dyDescent="0.2">
      <c r="A104" s="27" t="s">
        <v>410</v>
      </c>
      <c r="B104" s="26">
        <f t="shared" si="7"/>
        <v>7</v>
      </c>
      <c r="C104" s="29" t="s">
        <v>44</v>
      </c>
      <c r="D104" s="28">
        <f t="shared" si="8"/>
        <v>0</v>
      </c>
      <c r="E104" s="29" t="s">
        <v>65</v>
      </c>
      <c r="F104" s="28">
        <f t="shared" si="9"/>
        <v>0</v>
      </c>
      <c r="G104" s="29" t="s">
        <v>121</v>
      </c>
      <c r="H104" s="28">
        <f t="shared" si="10"/>
        <v>0</v>
      </c>
      <c r="I104" s="29">
        <v>12</v>
      </c>
      <c r="J104" s="28">
        <f t="shared" si="11"/>
        <v>1</v>
      </c>
      <c r="K104" s="29" t="s">
        <v>37</v>
      </c>
      <c r="L104" s="28">
        <f t="shared" si="12"/>
        <v>3</v>
      </c>
      <c r="M104" s="29">
        <v>300</v>
      </c>
      <c r="N104" s="28">
        <f t="shared" si="13"/>
        <v>3</v>
      </c>
    </row>
    <row r="105" spans="1:14" x14ac:dyDescent="0.2">
      <c r="A105" s="27" t="s">
        <v>169</v>
      </c>
      <c r="B105" s="26">
        <f t="shared" si="7"/>
        <v>7</v>
      </c>
      <c r="C105" s="29" t="s">
        <v>44</v>
      </c>
      <c r="D105" s="28">
        <f t="shared" si="8"/>
        <v>0</v>
      </c>
      <c r="E105" s="29" t="s">
        <v>65</v>
      </c>
      <c r="F105" s="28">
        <f t="shared" si="9"/>
        <v>0</v>
      </c>
      <c r="G105" s="29" t="s">
        <v>121</v>
      </c>
      <c r="H105" s="28">
        <f t="shared" si="10"/>
        <v>0</v>
      </c>
      <c r="I105" s="29">
        <v>12</v>
      </c>
      <c r="J105" s="28">
        <f t="shared" si="11"/>
        <v>1</v>
      </c>
      <c r="K105" s="29" t="s">
        <v>37</v>
      </c>
      <c r="L105" s="28">
        <f t="shared" si="12"/>
        <v>3</v>
      </c>
      <c r="M105" s="29">
        <v>344</v>
      </c>
      <c r="N105" s="28">
        <f t="shared" si="13"/>
        <v>3</v>
      </c>
    </row>
    <row r="106" spans="1:14" x14ac:dyDescent="0.2">
      <c r="A106" s="27" t="s">
        <v>204</v>
      </c>
      <c r="B106" s="26">
        <f t="shared" si="7"/>
        <v>7</v>
      </c>
      <c r="C106" s="29" t="s">
        <v>44</v>
      </c>
      <c r="D106" s="28">
        <f t="shared" si="8"/>
        <v>0</v>
      </c>
      <c r="E106" s="29" t="s">
        <v>103</v>
      </c>
      <c r="F106" s="28">
        <f t="shared" si="9"/>
        <v>0</v>
      </c>
      <c r="G106" s="29" t="s">
        <v>121</v>
      </c>
      <c r="H106" s="28">
        <f t="shared" si="10"/>
        <v>0</v>
      </c>
      <c r="I106" s="29">
        <v>11</v>
      </c>
      <c r="J106" s="28">
        <f t="shared" si="11"/>
        <v>1</v>
      </c>
      <c r="K106" s="29" t="s">
        <v>37</v>
      </c>
      <c r="L106" s="28">
        <f t="shared" si="12"/>
        <v>3</v>
      </c>
      <c r="M106" s="29">
        <v>343</v>
      </c>
      <c r="N106" s="28">
        <f t="shared" si="13"/>
        <v>3</v>
      </c>
    </row>
    <row r="107" spans="1:14" x14ac:dyDescent="0.2">
      <c r="A107" s="27" t="s">
        <v>271</v>
      </c>
      <c r="B107" s="26">
        <f t="shared" si="7"/>
        <v>7</v>
      </c>
      <c r="C107" s="29" t="s">
        <v>44</v>
      </c>
      <c r="D107" s="28">
        <f t="shared" si="8"/>
        <v>0</v>
      </c>
      <c r="E107" s="29" t="s">
        <v>65</v>
      </c>
      <c r="F107" s="28">
        <f t="shared" si="9"/>
        <v>0</v>
      </c>
      <c r="G107" s="29" t="s">
        <v>121</v>
      </c>
      <c r="H107" s="28">
        <f t="shared" si="10"/>
        <v>0</v>
      </c>
      <c r="I107" s="29">
        <v>13</v>
      </c>
      <c r="J107" s="28">
        <f t="shared" si="11"/>
        <v>1</v>
      </c>
      <c r="K107" s="29" t="s">
        <v>37</v>
      </c>
      <c r="L107" s="28">
        <f t="shared" si="12"/>
        <v>3</v>
      </c>
      <c r="M107" s="29">
        <v>313</v>
      </c>
      <c r="N107" s="28">
        <f t="shared" si="13"/>
        <v>3</v>
      </c>
    </row>
    <row r="108" spans="1:14" x14ac:dyDescent="0.2">
      <c r="A108" s="27" t="s">
        <v>231</v>
      </c>
      <c r="B108" s="26">
        <f t="shared" si="7"/>
        <v>7</v>
      </c>
      <c r="C108" s="29" t="s">
        <v>44</v>
      </c>
      <c r="D108" s="28">
        <f t="shared" si="8"/>
        <v>0</v>
      </c>
      <c r="E108" s="29" t="s">
        <v>85</v>
      </c>
      <c r="F108" s="28">
        <f t="shared" si="9"/>
        <v>0</v>
      </c>
      <c r="G108" s="29" t="s">
        <v>121</v>
      </c>
      <c r="H108" s="28">
        <f t="shared" si="10"/>
        <v>0</v>
      </c>
      <c r="I108" s="29">
        <v>12</v>
      </c>
      <c r="J108" s="28">
        <f t="shared" si="11"/>
        <v>1</v>
      </c>
      <c r="K108" s="29" t="s">
        <v>37</v>
      </c>
      <c r="L108" s="28">
        <f t="shared" si="12"/>
        <v>3</v>
      </c>
      <c r="M108" s="29">
        <v>345</v>
      </c>
      <c r="N108" s="28">
        <f t="shared" si="13"/>
        <v>3</v>
      </c>
    </row>
    <row r="109" spans="1:14" x14ac:dyDescent="0.2">
      <c r="A109" s="27" t="s">
        <v>281</v>
      </c>
      <c r="B109" s="26">
        <f t="shared" si="7"/>
        <v>7</v>
      </c>
      <c r="C109" s="29" t="s">
        <v>85</v>
      </c>
      <c r="D109" s="28">
        <f t="shared" si="8"/>
        <v>0</v>
      </c>
      <c r="E109" s="29" t="s">
        <v>65</v>
      </c>
      <c r="F109" s="28">
        <f t="shared" si="9"/>
        <v>0</v>
      </c>
      <c r="G109" s="29" t="s">
        <v>64</v>
      </c>
      <c r="H109" s="28">
        <f t="shared" si="10"/>
        <v>0</v>
      </c>
      <c r="I109" s="29">
        <v>15</v>
      </c>
      <c r="J109" s="28">
        <f t="shared" si="11"/>
        <v>3</v>
      </c>
      <c r="K109" s="29" t="s">
        <v>37</v>
      </c>
      <c r="L109" s="28">
        <f t="shared" si="12"/>
        <v>3</v>
      </c>
      <c r="M109" s="29">
        <v>355</v>
      </c>
      <c r="N109" s="28">
        <f t="shared" si="13"/>
        <v>1</v>
      </c>
    </row>
    <row r="110" spans="1:14" x14ac:dyDescent="0.2">
      <c r="A110" s="27" t="s">
        <v>176</v>
      </c>
      <c r="B110" s="26">
        <f t="shared" si="7"/>
        <v>7</v>
      </c>
      <c r="C110" s="29" t="s">
        <v>44</v>
      </c>
      <c r="D110" s="28">
        <f t="shared" si="8"/>
        <v>0</v>
      </c>
      <c r="E110" s="29" t="s">
        <v>65</v>
      </c>
      <c r="F110" s="28">
        <f t="shared" si="9"/>
        <v>0</v>
      </c>
      <c r="G110" s="29" t="s">
        <v>100</v>
      </c>
      <c r="H110" s="28">
        <f t="shared" si="10"/>
        <v>0</v>
      </c>
      <c r="I110" s="29">
        <v>11</v>
      </c>
      <c r="J110" s="28">
        <f t="shared" si="11"/>
        <v>1</v>
      </c>
      <c r="K110" s="29" t="s">
        <v>37</v>
      </c>
      <c r="L110" s="28">
        <f t="shared" si="12"/>
        <v>3</v>
      </c>
      <c r="M110" s="29">
        <v>300</v>
      </c>
      <c r="N110" s="28">
        <f t="shared" si="13"/>
        <v>3</v>
      </c>
    </row>
    <row r="111" spans="1:14" x14ac:dyDescent="0.2">
      <c r="A111" s="27" t="s">
        <v>417</v>
      </c>
      <c r="B111" s="26">
        <f t="shared" si="7"/>
        <v>7</v>
      </c>
      <c r="C111" s="29" t="s">
        <v>44</v>
      </c>
      <c r="D111" s="28">
        <f t="shared" si="8"/>
        <v>0</v>
      </c>
      <c r="E111" s="29" t="s">
        <v>100</v>
      </c>
      <c r="F111" s="28">
        <f t="shared" si="9"/>
        <v>0</v>
      </c>
      <c r="G111" s="29" t="s">
        <v>121</v>
      </c>
      <c r="H111" s="28">
        <f t="shared" si="10"/>
        <v>0</v>
      </c>
      <c r="I111" s="29">
        <v>11</v>
      </c>
      <c r="J111" s="28">
        <f t="shared" si="11"/>
        <v>1</v>
      </c>
      <c r="K111" s="29" t="s">
        <v>37</v>
      </c>
      <c r="L111" s="28">
        <f t="shared" si="12"/>
        <v>3</v>
      </c>
      <c r="M111" s="29">
        <v>335</v>
      </c>
      <c r="N111" s="28">
        <f t="shared" si="13"/>
        <v>3</v>
      </c>
    </row>
    <row r="112" spans="1:14" x14ac:dyDescent="0.2">
      <c r="A112" s="27" t="s">
        <v>230</v>
      </c>
      <c r="B112" s="26">
        <f t="shared" si="7"/>
        <v>7</v>
      </c>
      <c r="C112" s="29" t="s">
        <v>103</v>
      </c>
      <c r="D112" s="28">
        <f t="shared" si="8"/>
        <v>0</v>
      </c>
      <c r="E112" s="29" t="s">
        <v>65</v>
      </c>
      <c r="F112" s="28">
        <f t="shared" si="9"/>
        <v>0</v>
      </c>
      <c r="G112" s="29" t="s">
        <v>121</v>
      </c>
      <c r="H112" s="28">
        <f t="shared" si="10"/>
        <v>0</v>
      </c>
      <c r="I112" s="29">
        <v>12</v>
      </c>
      <c r="J112" s="28">
        <f t="shared" si="11"/>
        <v>1</v>
      </c>
      <c r="K112" s="29" t="s">
        <v>37</v>
      </c>
      <c r="L112" s="28">
        <f t="shared" si="12"/>
        <v>3</v>
      </c>
      <c r="M112" s="29">
        <v>338</v>
      </c>
      <c r="N112" s="28">
        <f t="shared" si="13"/>
        <v>3</v>
      </c>
    </row>
    <row r="113" spans="1:14" x14ac:dyDescent="0.2">
      <c r="A113" s="27" t="s">
        <v>282</v>
      </c>
      <c r="B113" s="26">
        <f t="shared" si="7"/>
        <v>7</v>
      </c>
      <c r="C113" s="29" t="s">
        <v>44</v>
      </c>
      <c r="D113" s="28">
        <f t="shared" si="8"/>
        <v>0</v>
      </c>
      <c r="E113" s="29" t="s">
        <v>103</v>
      </c>
      <c r="F113" s="28">
        <f t="shared" si="9"/>
        <v>0</v>
      </c>
      <c r="G113" s="29" t="s">
        <v>121</v>
      </c>
      <c r="H113" s="28">
        <f t="shared" si="10"/>
        <v>0</v>
      </c>
      <c r="I113" s="29">
        <v>12</v>
      </c>
      <c r="J113" s="28">
        <f t="shared" si="11"/>
        <v>1</v>
      </c>
      <c r="K113" s="29" t="s">
        <v>37</v>
      </c>
      <c r="L113" s="28">
        <f t="shared" si="12"/>
        <v>3</v>
      </c>
      <c r="M113" s="29">
        <v>305</v>
      </c>
      <c r="N113" s="28">
        <f t="shared" si="13"/>
        <v>3</v>
      </c>
    </row>
    <row r="114" spans="1:14" x14ac:dyDescent="0.2">
      <c r="A114" s="27" t="s">
        <v>258</v>
      </c>
      <c r="B114" s="26">
        <f t="shared" si="7"/>
        <v>7</v>
      </c>
      <c r="C114" s="29" t="s">
        <v>44</v>
      </c>
      <c r="D114" s="28">
        <f t="shared" si="8"/>
        <v>0</v>
      </c>
      <c r="E114" s="29" t="s">
        <v>65</v>
      </c>
      <c r="F114" s="28">
        <f t="shared" si="9"/>
        <v>0</v>
      </c>
      <c r="G114" s="29" t="s">
        <v>121</v>
      </c>
      <c r="H114" s="28">
        <f t="shared" si="10"/>
        <v>0</v>
      </c>
      <c r="I114" s="29">
        <v>11</v>
      </c>
      <c r="J114" s="28">
        <f t="shared" si="11"/>
        <v>1</v>
      </c>
      <c r="K114" s="29" t="s">
        <v>37</v>
      </c>
      <c r="L114" s="28">
        <f t="shared" si="12"/>
        <v>3</v>
      </c>
      <c r="M114" s="29">
        <v>335</v>
      </c>
      <c r="N114" s="28">
        <f t="shared" si="13"/>
        <v>3</v>
      </c>
    </row>
    <row r="115" spans="1:14" x14ac:dyDescent="0.2">
      <c r="A115" s="27" t="s">
        <v>207</v>
      </c>
      <c r="B115" s="26">
        <f t="shared" si="7"/>
        <v>7</v>
      </c>
      <c r="C115" s="29" t="s">
        <v>44</v>
      </c>
      <c r="D115" s="28">
        <f t="shared" si="8"/>
        <v>0</v>
      </c>
      <c r="E115" s="29" t="s">
        <v>103</v>
      </c>
      <c r="F115" s="28">
        <f t="shared" si="9"/>
        <v>0</v>
      </c>
      <c r="G115" s="29" t="s">
        <v>121</v>
      </c>
      <c r="H115" s="28">
        <f t="shared" si="10"/>
        <v>0</v>
      </c>
      <c r="I115" s="29">
        <v>13</v>
      </c>
      <c r="J115" s="28">
        <f t="shared" si="11"/>
        <v>1</v>
      </c>
      <c r="K115" s="29" t="s">
        <v>37</v>
      </c>
      <c r="L115" s="28">
        <f t="shared" si="12"/>
        <v>3</v>
      </c>
      <c r="M115" s="29">
        <v>305</v>
      </c>
      <c r="N115" s="28">
        <f t="shared" si="13"/>
        <v>3</v>
      </c>
    </row>
    <row r="116" spans="1:14" x14ac:dyDescent="0.2">
      <c r="A116" s="27" t="s">
        <v>294</v>
      </c>
      <c r="B116" s="26">
        <f t="shared" si="7"/>
        <v>7</v>
      </c>
      <c r="C116" s="29" t="s">
        <v>44</v>
      </c>
      <c r="D116" s="28">
        <f t="shared" si="8"/>
        <v>0</v>
      </c>
      <c r="E116" s="29" t="s">
        <v>65</v>
      </c>
      <c r="F116" s="28">
        <f t="shared" si="9"/>
        <v>0</v>
      </c>
      <c r="G116" s="29" t="s">
        <v>121</v>
      </c>
      <c r="H116" s="28">
        <f t="shared" si="10"/>
        <v>0</v>
      </c>
      <c r="I116" s="29">
        <v>11</v>
      </c>
      <c r="J116" s="28">
        <f t="shared" si="11"/>
        <v>1</v>
      </c>
      <c r="K116" s="29" t="s">
        <v>37</v>
      </c>
      <c r="L116" s="28">
        <f t="shared" si="12"/>
        <v>3</v>
      </c>
      <c r="M116" s="29">
        <v>309</v>
      </c>
      <c r="N116" s="28">
        <f t="shared" si="13"/>
        <v>3</v>
      </c>
    </row>
    <row r="117" spans="1:14" x14ac:dyDescent="0.2">
      <c r="A117" s="27" t="s">
        <v>309</v>
      </c>
      <c r="B117" s="26">
        <f t="shared" si="7"/>
        <v>7</v>
      </c>
      <c r="C117" s="29" t="s">
        <v>44</v>
      </c>
      <c r="D117" s="28">
        <f t="shared" si="8"/>
        <v>0</v>
      </c>
      <c r="E117" s="29" t="s">
        <v>65</v>
      </c>
      <c r="F117" s="28">
        <f t="shared" si="9"/>
        <v>0</v>
      </c>
      <c r="G117" s="29" t="s">
        <v>121</v>
      </c>
      <c r="H117" s="28">
        <f t="shared" si="10"/>
        <v>0</v>
      </c>
      <c r="I117" s="29">
        <v>11</v>
      </c>
      <c r="J117" s="28">
        <f t="shared" si="11"/>
        <v>1</v>
      </c>
      <c r="K117" s="29" t="s">
        <v>37</v>
      </c>
      <c r="L117" s="28">
        <f t="shared" si="12"/>
        <v>3</v>
      </c>
      <c r="M117" s="29">
        <v>345</v>
      </c>
      <c r="N117" s="28">
        <f t="shared" si="13"/>
        <v>3</v>
      </c>
    </row>
    <row r="118" spans="1:14" x14ac:dyDescent="0.2">
      <c r="A118" s="27" t="s">
        <v>268</v>
      </c>
      <c r="B118" s="26">
        <f t="shared" si="7"/>
        <v>7</v>
      </c>
      <c r="C118" s="29" t="s">
        <v>44</v>
      </c>
      <c r="D118" s="28">
        <f t="shared" si="8"/>
        <v>0</v>
      </c>
      <c r="E118" s="29" t="s">
        <v>65</v>
      </c>
      <c r="F118" s="28">
        <f t="shared" si="9"/>
        <v>0</v>
      </c>
      <c r="G118" s="29" t="s">
        <v>121</v>
      </c>
      <c r="H118" s="28">
        <f t="shared" si="10"/>
        <v>0</v>
      </c>
      <c r="I118" s="29">
        <v>14</v>
      </c>
      <c r="J118" s="28">
        <f t="shared" si="11"/>
        <v>3</v>
      </c>
      <c r="K118" s="29" t="s">
        <v>37</v>
      </c>
      <c r="L118" s="28">
        <f t="shared" si="12"/>
        <v>3</v>
      </c>
      <c r="M118" s="29">
        <v>350</v>
      </c>
      <c r="N118" s="28">
        <f t="shared" si="13"/>
        <v>1</v>
      </c>
    </row>
    <row r="119" spans="1:14" x14ac:dyDescent="0.2">
      <c r="A119" s="27" t="s">
        <v>137</v>
      </c>
      <c r="B119" s="26">
        <f t="shared" si="7"/>
        <v>7</v>
      </c>
      <c r="C119" s="29" t="s">
        <v>44</v>
      </c>
      <c r="D119" s="28">
        <f t="shared" si="8"/>
        <v>0</v>
      </c>
      <c r="E119" s="29" t="s">
        <v>65</v>
      </c>
      <c r="F119" s="28">
        <f t="shared" si="9"/>
        <v>0</v>
      </c>
      <c r="G119" s="29" t="s">
        <v>121</v>
      </c>
      <c r="H119" s="28">
        <f t="shared" si="10"/>
        <v>0</v>
      </c>
      <c r="I119" s="29">
        <v>12</v>
      </c>
      <c r="J119" s="28">
        <f t="shared" si="11"/>
        <v>1</v>
      </c>
      <c r="K119" s="29" t="s">
        <v>37</v>
      </c>
      <c r="L119" s="28">
        <f t="shared" si="12"/>
        <v>3</v>
      </c>
      <c r="M119" s="29">
        <v>300</v>
      </c>
      <c r="N119" s="28">
        <f t="shared" si="13"/>
        <v>3</v>
      </c>
    </row>
    <row r="120" spans="1:14" x14ac:dyDescent="0.2">
      <c r="A120" s="27" t="s">
        <v>244</v>
      </c>
      <c r="B120" s="26">
        <f t="shared" si="7"/>
        <v>7</v>
      </c>
      <c r="C120" s="29" t="s">
        <v>44</v>
      </c>
      <c r="D120" s="28">
        <f t="shared" si="8"/>
        <v>0</v>
      </c>
      <c r="E120" s="29" t="s">
        <v>65</v>
      </c>
      <c r="F120" s="28">
        <f t="shared" si="9"/>
        <v>0</v>
      </c>
      <c r="G120" s="29" t="s">
        <v>121</v>
      </c>
      <c r="H120" s="28">
        <f t="shared" si="10"/>
        <v>0</v>
      </c>
      <c r="I120" s="29">
        <v>11</v>
      </c>
      <c r="J120" s="28">
        <f t="shared" si="11"/>
        <v>1</v>
      </c>
      <c r="K120" s="29" t="s">
        <v>37</v>
      </c>
      <c r="L120" s="28">
        <f t="shared" si="12"/>
        <v>3</v>
      </c>
      <c r="M120" s="29">
        <v>311</v>
      </c>
      <c r="N120" s="28">
        <f t="shared" si="13"/>
        <v>3</v>
      </c>
    </row>
    <row r="121" spans="1:14" x14ac:dyDescent="0.2">
      <c r="A121" s="27" t="s">
        <v>317</v>
      </c>
      <c r="B121" s="26">
        <f t="shared" si="7"/>
        <v>7</v>
      </c>
      <c r="C121" s="29" t="s">
        <v>85</v>
      </c>
      <c r="D121" s="28">
        <f t="shared" si="8"/>
        <v>0</v>
      </c>
      <c r="E121" s="29" t="s">
        <v>44</v>
      </c>
      <c r="F121" s="28">
        <f t="shared" si="9"/>
        <v>0</v>
      </c>
      <c r="G121" s="29" t="s">
        <v>65</v>
      </c>
      <c r="H121" s="28">
        <f t="shared" si="10"/>
        <v>0</v>
      </c>
      <c r="I121" s="29">
        <v>15</v>
      </c>
      <c r="J121" s="28">
        <f t="shared" si="11"/>
        <v>3</v>
      </c>
      <c r="K121" s="29" t="s">
        <v>37</v>
      </c>
      <c r="L121" s="28">
        <f t="shared" si="12"/>
        <v>3</v>
      </c>
      <c r="M121" s="29">
        <v>357</v>
      </c>
      <c r="N121" s="28">
        <f t="shared" si="13"/>
        <v>1</v>
      </c>
    </row>
    <row r="122" spans="1:14" x14ac:dyDescent="0.2">
      <c r="A122" s="27" t="s">
        <v>432</v>
      </c>
      <c r="B122" s="26">
        <f t="shared" si="7"/>
        <v>7</v>
      </c>
      <c r="C122" s="29" t="s">
        <v>44</v>
      </c>
      <c r="D122" s="28">
        <f t="shared" si="8"/>
        <v>0</v>
      </c>
      <c r="E122" s="29" t="s">
        <v>65</v>
      </c>
      <c r="F122" s="28">
        <f t="shared" si="9"/>
        <v>0</v>
      </c>
      <c r="G122" s="29" t="s">
        <v>121</v>
      </c>
      <c r="H122" s="28">
        <f t="shared" si="10"/>
        <v>0</v>
      </c>
      <c r="I122" s="29">
        <v>15</v>
      </c>
      <c r="J122" s="28">
        <f t="shared" si="11"/>
        <v>3</v>
      </c>
      <c r="K122" s="29" t="s">
        <v>37</v>
      </c>
      <c r="L122" s="28">
        <f t="shared" si="12"/>
        <v>3</v>
      </c>
      <c r="M122" s="29">
        <v>350</v>
      </c>
      <c r="N122" s="28">
        <f t="shared" si="13"/>
        <v>1</v>
      </c>
    </row>
    <row r="123" spans="1:14" x14ac:dyDescent="0.2">
      <c r="A123" s="27" t="s">
        <v>323</v>
      </c>
      <c r="B123" s="26">
        <f t="shared" si="7"/>
        <v>7</v>
      </c>
      <c r="C123" s="29" t="s">
        <v>44</v>
      </c>
      <c r="D123" s="28">
        <f t="shared" si="8"/>
        <v>0</v>
      </c>
      <c r="E123" s="29" t="s">
        <v>85</v>
      </c>
      <c r="F123" s="28">
        <f t="shared" si="9"/>
        <v>0</v>
      </c>
      <c r="G123" s="29" t="s">
        <v>121</v>
      </c>
      <c r="H123" s="28">
        <f t="shared" si="10"/>
        <v>0</v>
      </c>
      <c r="I123" s="29">
        <v>12</v>
      </c>
      <c r="J123" s="28">
        <f t="shared" si="11"/>
        <v>1</v>
      </c>
      <c r="K123" s="29" t="s">
        <v>37</v>
      </c>
      <c r="L123" s="28">
        <f t="shared" si="12"/>
        <v>3</v>
      </c>
      <c r="M123" s="29">
        <v>305</v>
      </c>
      <c r="N123" s="28">
        <f t="shared" si="13"/>
        <v>3</v>
      </c>
    </row>
    <row r="124" spans="1:14" x14ac:dyDescent="0.2">
      <c r="A124" s="27" t="s">
        <v>353</v>
      </c>
      <c r="B124" s="26">
        <f t="shared" si="7"/>
        <v>7</v>
      </c>
      <c r="C124" s="29" t="s">
        <v>44</v>
      </c>
      <c r="D124" s="28">
        <f t="shared" si="8"/>
        <v>0</v>
      </c>
      <c r="E124" s="29" t="s">
        <v>85</v>
      </c>
      <c r="F124" s="28">
        <f t="shared" si="9"/>
        <v>0</v>
      </c>
      <c r="G124" s="29" t="s">
        <v>121</v>
      </c>
      <c r="H124" s="28">
        <f t="shared" si="10"/>
        <v>0</v>
      </c>
      <c r="I124" s="29">
        <v>11</v>
      </c>
      <c r="J124" s="28">
        <f t="shared" si="11"/>
        <v>1</v>
      </c>
      <c r="K124" s="29" t="s">
        <v>37</v>
      </c>
      <c r="L124" s="28">
        <f t="shared" si="12"/>
        <v>3</v>
      </c>
      <c r="M124" s="29">
        <v>335</v>
      </c>
      <c r="N124" s="28">
        <f t="shared" si="13"/>
        <v>3</v>
      </c>
    </row>
    <row r="125" spans="1:14" x14ac:dyDescent="0.2">
      <c r="A125" s="27" t="s">
        <v>242</v>
      </c>
      <c r="B125" s="26">
        <f t="shared" si="7"/>
        <v>7</v>
      </c>
      <c r="C125" s="29" t="s">
        <v>44</v>
      </c>
      <c r="D125" s="28">
        <f t="shared" si="8"/>
        <v>0</v>
      </c>
      <c r="E125" s="29" t="s">
        <v>103</v>
      </c>
      <c r="F125" s="28">
        <f t="shared" si="9"/>
        <v>0</v>
      </c>
      <c r="G125" s="29" t="s">
        <v>121</v>
      </c>
      <c r="H125" s="28">
        <f t="shared" si="10"/>
        <v>0</v>
      </c>
      <c r="I125" s="29">
        <v>11</v>
      </c>
      <c r="J125" s="28">
        <f t="shared" si="11"/>
        <v>1</v>
      </c>
      <c r="K125" s="29" t="s">
        <v>37</v>
      </c>
      <c r="L125" s="28">
        <f t="shared" si="12"/>
        <v>3</v>
      </c>
      <c r="M125" s="29">
        <v>311</v>
      </c>
      <c r="N125" s="28">
        <f t="shared" si="13"/>
        <v>3</v>
      </c>
    </row>
    <row r="126" spans="1:14" x14ac:dyDescent="0.2">
      <c r="A126" s="27" t="s">
        <v>334</v>
      </c>
      <c r="B126" s="26">
        <f t="shared" si="7"/>
        <v>7</v>
      </c>
      <c r="C126" s="29" t="s">
        <v>44</v>
      </c>
      <c r="D126" s="28">
        <f t="shared" si="8"/>
        <v>0</v>
      </c>
      <c r="E126" s="29" t="s">
        <v>85</v>
      </c>
      <c r="F126" s="28">
        <f t="shared" si="9"/>
        <v>0</v>
      </c>
      <c r="G126" s="29" t="s">
        <v>121</v>
      </c>
      <c r="H126" s="28">
        <f t="shared" si="10"/>
        <v>0</v>
      </c>
      <c r="I126" s="29">
        <v>12</v>
      </c>
      <c r="J126" s="28">
        <f t="shared" si="11"/>
        <v>1</v>
      </c>
      <c r="K126" s="29" t="s">
        <v>37</v>
      </c>
      <c r="L126" s="28">
        <f t="shared" si="12"/>
        <v>3</v>
      </c>
      <c r="M126" s="29">
        <v>307</v>
      </c>
      <c r="N126" s="28">
        <f t="shared" si="13"/>
        <v>3</v>
      </c>
    </row>
    <row r="127" spans="1:14" x14ac:dyDescent="0.2">
      <c r="A127" s="27" t="s">
        <v>348</v>
      </c>
      <c r="B127" s="26">
        <f t="shared" si="7"/>
        <v>7</v>
      </c>
      <c r="C127" s="29" t="s">
        <v>44</v>
      </c>
      <c r="D127" s="28">
        <f t="shared" si="8"/>
        <v>0</v>
      </c>
      <c r="E127" s="29" t="s">
        <v>65</v>
      </c>
      <c r="F127" s="28">
        <f t="shared" si="9"/>
        <v>0</v>
      </c>
      <c r="G127" s="29" t="s">
        <v>121</v>
      </c>
      <c r="H127" s="28">
        <f t="shared" si="10"/>
        <v>0</v>
      </c>
      <c r="I127" s="29">
        <v>11</v>
      </c>
      <c r="J127" s="28">
        <f t="shared" si="11"/>
        <v>1</v>
      </c>
      <c r="K127" s="29" t="s">
        <v>37</v>
      </c>
      <c r="L127" s="28">
        <f t="shared" si="12"/>
        <v>3</v>
      </c>
      <c r="M127" s="29">
        <v>310</v>
      </c>
      <c r="N127" s="28">
        <f t="shared" si="13"/>
        <v>3</v>
      </c>
    </row>
    <row r="128" spans="1:14" x14ac:dyDescent="0.2">
      <c r="A128" s="27" t="s">
        <v>393</v>
      </c>
      <c r="B128" s="26">
        <f t="shared" si="7"/>
        <v>7</v>
      </c>
      <c r="C128" s="29" t="s">
        <v>103</v>
      </c>
      <c r="D128" s="28">
        <f t="shared" si="8"/>
        <v>0</v>
      </c>
      <c r="E128" s="29" t="s">
        <v>100</v>
      </c>
      <c r="F128" s="28">
        <f t="shared" si="9"/>
        <v>0</v>
      </c>
      <c r="G128" s="29" t="s">
        <v>85</v>
      </c>
      <c r="H128" s="28">
        <f t="shared" si="10"/>
        <v>0</v>
      </c>
      <c r="I128" s="29">
        <v>11</v>
      </c>
      <c r="J128" s="28">
        <f t="shared" si="11"/>
        <v>1</v>
      </c>
      <c r="K128" s="29" t="s">
        <v>37</v>
      </c>
      <c r="L128" s="28">
        <f t="shared" si="12"/>
        <v>3</v>
      </c>
      <c r="M128" s="29">
        <v>305</v>
      </c>
      <c r="N128" s="28">
        <f t="shared" si="13"/>
        <v>3</v>
      </c>
    </row>
    <row r="129" spans="1:14" x14ac:dyDescent="0.2">
      <c r="A129" s="27" t="s">
        <v>265</v>
      </c>
      <c r="B129" s="26">
        <f t="shared" si="7"/>
        <v>7</v>
      </c>
      <c r="C129" s="29" t="s">
        <v>44</v>
      </c>
      <c r="D129" s="28">
        <f t="shared" si="8"/>
        <v>0</v>
      </c>
      <c r="E129" s="29" t="s">
        <v>85</v>
      </c>
      <c r="F129" s="28">
        <f t="shared" si="9"/>
        <v>0</v>
      </c>
      <c r="G129" s="29" t="s">
        <v>121</v>
      </c>
      <c r="H129" s="28">
        <f t="shared" si="10"/>
        <v>0</v>
      </c>
      <c r="I129" s="29">
        <v>13</v>
      </c>
      <c r="J129" s="28">
        <f t="shared" si="11"/>
        <v>1</v>
      </c>
      <c r="K129" s="29" t="s">
        <v>37</v>
      </c>
      <c r="L129" s="28">
        <f t="shared" si="12"/>
        <v>3</v>
      </c>
      <c r="M129" s="29">
        <v>340</v>
      </c>
      <c r="N129" s="28">
        <f t="shared" si="13"/>
        <v>3</v>
      </c>
    </row>
    <row r="130" spans="1:14" x14ac:dyDescent="0.2">
      <c r="A130" s="27" t="s">
        <v>352</v>
      </c>
      <c r="B130" s="26">
        <f t="shared" ref="B130:B193" si="14">D130+F130+H130+J130+L130+N130</f>
        <v>7</v>
      </c>
      <c r="C130" s="29" t="s">
        <v>44</v>
      </c>
      <c r="D130" s="28">
        <f t="shared" ref="D130:D193" si="15">IF(C130=C$3, 5,) + IF(AND(C130=E$3, E130=C$3), 2.5, 0)</f>
        <v>0</v>
      </c>
      <c r="E130" s="29" t="s">
        <v>103</v>
      </c>
      <c r="F130" s="28">
        <f t="shared" ref="F130:F193" si="16">IF(E130=E$3,5, 0) + IF(AND(E130=C$3, C130=E$3), 2.5, 0)</f>
        <v>0</v>
      </c>
      <c r="G130" s="29" t="s">
        <v>121</v>
      </c>
      <c r="H130" s="28">
        <f t="shared" ref="H130:H193" si="17">IF(G130=G$3, 5, 0)</f>
        <v>0</v>
      </c>
      <c r="I130" s="29">
        <v>11</v>
      </c>
      <c r="J130" s="28">
        <f t="shared" ref="J130:J193" si="18">IF(I130=I$3, 5, 0) + IF(AND(I130&gt;=(I$3-2), I130&lt;=(I$3+2), I130&lt;&gt;I$3), 3, 0) + IF(AND(I130&gt;=(I$3-5), I130&lt;(I$3-2)), 1, 0) + IF(AND(I130&gt;(I$3+2), I130&lt;=(I$3+5)), 1, 0)</f>
        <v>1</v>
      </c>
      <c r="K130" s="29" t="s">
        <v>37</v>
      </c>
      <c r="L130" s="28">
        <f t="shared" ref="L130:L193" si="19">IF(K130=K$3, 3, 0)</f>
        <v>3</v>
      </c>
      <c r="M130" s="29">
        <v>335</v>
      </c>
      <c r="N130" s="28">
        <f t="shared" ref="N130:N193" si="20">IF(M130=M$3, 10, 0) + IF(AND(M130&gt;=(M$3-10), M130&lt;=(M$3+10), M130&lt;&gt;M$3), 5, 0) + IF(AND(M130&gt;=(M$3-25), M130&lt;(M$3-10)), 3, 0) + IF(AND(M130&gt;(M$3+10), M130&lt;=(M$3+25)), 3, 0) +  IF(AND(M130&gt;=(M$3-50), M130&lt;(M$3-25)), 1, 0) +  IF(AND(M130&gt;(M$3+25), M130&lt;=(M$3+50)), 1, 0)</f>
        <v>3</v>
      </c>
    </row>
    <row r="131" spans="1:14" x14ac:dyDescent="0.2">
      <c r="A131" s="27" t="s">
        <v>339</v>
      </c>
      <c r="B131" s="26">
        <f t="shared" si="14"/>
        <v>7</v>
      </c>
      <c r="C131" s="29" t="s">
        <v>44</v>
      </c>
      <c r="D131" s="28">
        <f t="shared" si="15"/>
        <v>0</v>
      </c>
      <c r="E131" s="29" t="s">
        <v>65</v>
      </c>
      <c r="F131" s="28">
        <f t="shared" si="16"/>
        <v>0</v>
      </c>
      <c r="G131" s="29" t="s">
        <v>121</v>
      </c>
      <c r="H131" s="28">
        <f t="shared" si="17"/>
        <v>0</v>
      </c>
      <c r="I131" s="29">
        <v>12</v>
      </c>
      <c r="J131" s="28">
        <f t="shared" si="18"/>
        <v>1</v>
      </c>
      <c r="K131" s="29" t="s">
        <v>37</v>
      </c>
      <c r="L131" s="28">
        <f t="shared" si="19"/>
        <v>3</v>
      </c>
      <c r="M131" s="29">
        <v>310</v>
      </c>
      <c r="N131" s="28">
        <f t="shared" si="20"/>
        <v>3</v>
      </c>
    </row>
    <row r="132" spans="1:14" x14ac:dyDescent="0.2">
      <c r="A132" s="27" t="s">
        <v>179</v>
      </c>
      <c r="B132" s="26">
        <f t="shared" si="14"/>
        <v>7</v>
      </c>
      <c r="C132" s="29" t="s">
        <v>44</v>
      </c>
      <c r="D132" s="28">
        <f t="shared" si="15"/>
        <v>0</v>
      </c>
      <c r="E132" s="29" t="s">
        <v>65</v>
      </c>
      <c r="F132" s="28">
        <f t="shared" si="16"/>
        <v>0</v>
      </c>
      <c r="G132" s="29" t="s">
        <v>121</v>
      </c>
      <c r="H132" s="28">
        <f t="shared" si="17"/>
        <v>0</v>
      </c>
      <c r="I132" s="29">
        <v>12</v>
      </c>
      <c r="J132" s="28">
        <f t="shared" si="18"/>
        <v>1</v>
      </c>
      <c r="K132" s="29" t="s">
        <v>37</v>
      </c>
      <c r="L132" s="28">
        <f t="shared" si="19"/>
        <v>3</v>
      </c>
      <c r="M132" s="29">
        <v>300</v>
      </c>
      <c r="N132" s="28">
        <f t="shared" si="20"/>
        <v>3</v>
      </c>
    </row>
    <row r="133" spans="1:14" x14ac:dyDescent="0.2">
      <c r="A133" s="27" t="s">
        <v>384</v>
      </c>
      <c r="B133" s="26">
        <f t="shared" si="14"/>
        <v>7</v>
      </c>
      <c r="C133" s="29" t="s">
        <v>44</v>
      </c>
      <c r="D133" s="28">
        <f t="shared" si="15"/>
        <v>0</v>
      </c>
      <c r="E133" s="29" t="s">
        <v>103</v>
      </c>
      <c r="F133" s="28">
        <f t="shared" si="16"/>
        <v>0</v>
      </c>
      <c r="G133" s="29" t="s">
        <v>121</v>
      </c>
      <c r="H133" s="28">
        <f t="shared" si="17"/>
        <v>0</v>
      </c>
      <c r="I133" s="29">
        <v>13</v>
      </c>
      <c r="J133" s="28">
        <f t="shared" si="18"/>
        <v>1</v>
      </c>
      <c r="K133" s="29" t="s">
        <v>37</v>
      </c>
      <c r="L133" s="28">
        <f t="shared" si="19"/>
        <v>3</v>
      </c>
      <c r="M133" s="29">
        <v>312</v>
      </c>
      <c r="N133" s="28">
        <f t="shared" si="20"/>
        <v>3</v>
      </c>
    </row>
    <row r="134" spans="1:14" x14ac:dyDescent="0.2">
      <c r="A134" s="27" t="s">
        <v>315</v>
      </c>
      <c r="B134" s="26">
        <f t="shared" si="14"/>
        <v>7</v>
      </c>
      <c r="C134" s="29" t="s">
        <v>44</v>
      </c>
      <c r="D134" s="28">
        <f t="shared" si="15"/>
        <v>0</v>
      </c>
      <c r="E134" s="29" t="s">
        <v>100</v>
      </c>
      <c r="F134" s="28">
        <f t="shared" si="16"/>
        <v>0</v>
      </c>
      <c r="G134" s="29" t="s">
        <v>121</v>
      </c>
      <c r="H134" s="28">
        <f t="shared" si="17"/>
        <v>0</v>
      </c>
      <c r="I134" s="29">
        <v>13</v>
      </c>
      <c r="J134" s="28">
        <f t="shared" si="18"/>
        <v>1</v>
      </c>
      <c r="K134" s="29" t="s">
        <v>37</v>
      </c>
      <c r="L134" s="28">
        <f t="shared" si="19"/>
        <v>3</v>
      </c>
      <c r="M134" s="29">
        <v>344</v>
      </c>
      <c r="N134" s="28">
        <f t="shared" si="20"/>
        <v>3</v>
      </c>
    </row>
    <row r="135" spans="1:14" x14ac:dyDescent="0.2">
      <c r="A135" s="27" t="s">
        <v>440</v>
      </c>
      <c r="B135" s="26">
        <f t="shared" si="14"/>
        <v>7</v>
      </c>
      <c r="C135" s="29" t="s">
        <v>44</v>
      </c>
      <c r="D135" s="28">
        <f t="shared" si="15"/>
        <v>0</v>
      </c>
      <c r="E135" s="29" t="s">
        <v>100</v>
      </c>
      <c r="F135" s="28">
        <f t="shared" si="16"/>
        <v>0</v>
      </c>
      <c r="G135" s="29" t="s">
        <v>121</v>
      </c>
      <c r="H135" s="28">
        <f t="shared" si="17"/>
        <v>0</v>
      </c>
      <c r="I135" s="29">
        <v>12</v>
      </c>
      <c r="J135" s="28">
        <f t="shared" si="18"/>
        <v>1</v>
      </c>
      <c r="K135" s="29" t="s">
        <v>37</v>
      </c>
      <c r="L135" s="28">
        <f t="shared" si="19"/>
        <v>3</v>
      </c>
      <c r="M135" s="29">
        <v>345</v>
      </c>
      <c r="N135" s="28">
        <f t="shared" si="20"/>
        <v>3</v>
      </c>
    </row>
    <row r="136" spans="1:14" x14ac:dyDescent="0.2">
      <c r="A136" s="27" t="s">
        <v>324</v>
      </c>
      <c r="B136" s="26">
        <f t="shared" si="14"/>
        <v>7</v>
      </c>
      <c r="C136" s="29" t="s">
        <v>44</v>
      </c>
      <c r="D136" s="28">
        <f t="shared" si="15"/>
        <v>0</v>
      </c>
      <c r="E136" s="29" t="s">
        <v>85</v>
      </c>
      <c r="F136" s="28">
        <f t="shared" si="16"/>
        <v>0</v>
      </c>
      <c r="G136" s="29" t="s">
        <v>121</v>
      </c>
      <c r="H136" s="28">
        <f t="shared" si="17"/>
        <v>0</v>
      </c>
      <c r="I136" s="29">
        <v>11</v>
      </c>
      <c r="J136" s="28">
        <f t="shared" si="18"/>
        <v>1</v>
      </c>
      <c r="K136" s="29" t="s">
        <v>37</v>
      </c>
      <c r="L136" s="28">
        <f t="shared" si="19"/>
        <v>3</v>
      </c>
      <c r="M136" s="29">
        <v>345</v>
      </c>
      <c r="N136" s="28">
        <f t="shared" si="20"/>
        <v>3</v>
      </c>
    </row>
    <row r="137" spans="1:14" x14ac:dyDescent="0.2">
      <c r="A137" s="27" t="s">
        <v>319</v>
      </c>
      <c r="B137" s="26">
        <f t="shared" si="14"/>
        <v>7</v>
      </c>
      <c r="C137" s="29" t="s">
        <v>44</v>
      </c>
      <c r="D137" s="28">
        <f t="shared" si="15"/>
        <v>0</v>
      </c>
      <c r="E137" s="29" t="s">
        <v>85</v>
      </c>
      <c r="F137" s="28">
        <f t="shared" si="16"/>
        <v>0</v>
      </c>
      <c r="G137" s="29" t="s">
        <v>121</v>
      </c>
      <c r="H137" s="28">
        <f t="shared" si="17"/>
        <v>0</v>
      </c>
      <c r="I137" s="29">
        <v>13</v>
      </c>
      <c r="J137" s="28">
        <f t="shared" si="18"/>
        <v>1</v>
      </c>
      <c r="K137" s="29" t="s">
        <v>37</v>
      </c>
      <c r="L137" s="28">
        <f t="shared" si="19"/>
        <v>3</v>
      </c>
      <c r="M137" s="29">
        <v>310</v>
      </c>
      <c r="N137" s="28">
        <f t="shared" si="20"/>
        <v>3</v>
      </c>
    </row>
    <row r="138" spans="1:14" x14ac:dyDescent="0.2">
      <c r="A138" s="27" t="s">
        <v>443</v>
      </c>
      <c r="B138" s="26">
        <f t="shared" si="14"/>
        <v>7</v>
      </c>
      <c r="C138" s="29" t="s">
        <v>85</v>
      </c>
      <c r="D138" s="28">
        <f t="shared" si="15"/>
        <v>0</v>
      </c>
      <c r="E138" s="29" t="s">
        <v>100</v>
      </c>
      <c r="F138" s="28">
        <f t="shared" si="16"/>
        <v>0</v>
      </c>
      <c r="G138" s="29" t="s">
        <v>65</v>
      </c>
      <c r="H138" s="28">
        <f t="shared" si="17"/>
        <v>0</v>
      </c>
      <c r="I138" s="29">
        <v>13</v>
      </c>
      <c r="J138" s="28">
        <f t="shared" si="18"/>
        <v>1</v>
      </c>
      <c r="K138" s="29" t="s">
        <v>37</v>
      </c>
      <c r="L138" s="28">
        <f t="shared" si="19"/>
        <v>3</v>
      </c>
      <c r="M138" s="29">
        <v>313</v>
      </c>
      <c r="N138" s="28">
        <f t="shared" si="20"/>
        <v>3</v>
      </c>
    </row>
    <row r="139" spans="1:14" x14ac:dyDescent="0.2">
      <c r="A139" s="27" t="s">
        <v>356</v>
      </c>
      <c r="B139" s="26">
        <f t="shared" si="14"/>
        <v>7</v>
      </c>
      <c r="C139" s="29" t="s">
        <v>44</v>
      </c>
      <c r="D139" s="28">
        <f t="shared" si="15"/>
        <v>0</v>
      </c>
      <c r="E139" s="29" t="s">
        <v>65</v>
      </c>
      <c r="F139" s="28">
        <f t="shared" si="16"/>
        <v>0</v>
      </c>
      <c r="G139" s="29" t="s">
        <v>121</v>
      </c>
      <c r="H139" s="28">
        <f t="shared" si="17"/>
        <v>0</v>
      </c>
      <c r="I139" s="29">
        <v>11</v>
      </c>
      <c r="J139" s="28">
        <f t="shared" si="18"/>
        <v>1</v>
      </c>
      <c r="K139" s="29" t="s">
        <v>37</v>
      </c>
      <c r="L139" s="28">
        <f t="shared" si="19"/>
        <v>3</v>
      </c>
      <c r="M139" s="29">
        <v>312</v>
      </c>
      <c r="N139" s="28">
        <f t="shared" si="20"/>
        <v>3</v>
      </c>
    </row>
    <row r="140" spans="1:14" x14ac:dyDescent="0.2">
      <c r="A140" s="27" t="s">
        <v>383</v>
      </c>
      <c r="B140" s="26">
        <f t="shared" si="14"/>
        <v>7</v>
      </c>
      <c r="C140" s="29" t="s">
        <v>64</v>
      </c>
      <c r="D140" s="28">
        <f t="shared" si="15"/>
        <v>2.5</v>
      </c>
      <c r="E140" s="29" t="s">
        <v>65</v>
      </c>
      <c r="F140" s="28">
        <f t="shared" si="16"/>
        <v>2.5</v>
      </c>
      <c r="G140" s="29" t="s">
        <v>44</v>
      </c>
      <c r="H140" s="28">
        <f t="shared" si="17"/>
        <v>0</v>
      </c>
      <c r="I140" s="29">
        <v>21</v>
      </c>
      <c r="J140" s="28">
        <f t="shared" si="18"/>
        <v>1</v>
      </c>
      <c r="K140" s="29" t="s">
        <v>35</v>
      </c>
      <c r="L140" s="28">
        <f t="shared" si="19"/>
        <v>0</v>
      </c>
      <c r="M140" s="29">
        <v>274</v>
      </c>
      <c r="N140" s="28">
        <f t="shared" si="20"/>
        <v>1</v>
      </c>
    </row>
    <row r="141" spans="1:14" x14ac:dyDescent="0.2">
      <c r="A141" s="27" t="s">
        <v>406</v>
      </c>
      <c r="B141" s="26">
        <f t="shared" si="14"/>
        <v>6</v>
      </c>
      <c r="C141" s="29" t="s">
        <v>65</v>
      </c>
      <c r="D141" s="28">
        <f t="shared" si="15"/>
        <v>5</v>
      </c>
      <c r="E141" s="29" t="s">
        <v>103</v>
      </c>
      <c r="F141" s="28">
        <f t="shared" si="16"/>
        <v>0</v>
      </c>
      <c r="G141" s="29" t="s">
        <v>85</v>
      </c>
      <c r="H141" s="28">
        <f t="shared" si="17"/>
        <v>0</v>
      </c>
      <c r="I141" s="29">
        <v>8</v>
      </c>
      <c r="J141" s="28">
        <f t="shared" si="18"/>
        <v>0</v>
      </c>
      <c r="K141" s="29" t="s">
        <v>38</v>
      </c>
      <c r="L141" s="28">
        <f t="shared" si="19"/>
        <v>0</v>
      </c>
      <c r="M141" s="29">
        <v>350</v>
      </c>
      <c r="N141" s="28">
        <f t="shared" si="20"/>
        <v>1</v>
      </c>
    </row>
    <row r="142" spans="1:14" x14ac:dyDescent="0.2">
      <c r="A142" s="27" t="s">
        <v>183</v>
      </c>
      <c r="B142" s="26">
        <f t="shared" si="14"/>
        <v>6</v>
      </c>
      <c r="C142" s="29" t="s">
        <v>121</v>
      </c>
      <c r="D142" s="28">
        <f t="shared" si="15"/>
        <v>0</v>
      </c>
      <c r="E142" s="29" t="s">
        <v>44</v>
      </c>
      <c r="F142" s="28">
        <f t="shared" si="16"/>
        <v>0</v>
      </c>
      <c r="G142" s="29" t="s">
        <v>64</v>
      </c>
      <c r="H142" s="28">
        <f t="shared" si="17"/>
        <v>0</v>
      </c>
      <c r="I142" s="29">
        <v>12</v>
      </c>
      <c r="J142" s="28">
        <f t="shared" si="18"/>
        <v>1</v>
      </c>
      <c r="K142" s="29" t="s">
        <v>38</v>
      </c>
      <c r="L142" s="28">
        <f t="shared" si="19"/>
        <v>0</v>
      </c>
      <c r="M142" s="29">
        <v>325</v>
      </c>
      <c r="N142" s="28">
        <f t="shared" si="20"/>
        <v>5</v>
      </c>
    </row>
    <row r="143" spans="1:14" x14ac:dyDescent="0.2">
      <c r="A143" s="27" t="s">
        <v>218</v>
      </c>
      <c r="B143" s="26">
        <f t="shared" si="14"/>
        <v>6</v>
      </c>
      <c r="C143" s="29" t="s">
        <v>44</v>
      </c>
      <c r="D143" s="28">
        <f t="shared" si="15"/>
        <v>0</v>
      </c>
      <c r="E143" s="29" t="s">
        <v>85</v>
      </c>
      <c r="F143" s="28">
        <f t="shared" si="16"/>
        <v>0</v>
      </c>
      <c r="G143" s="29" t="s">
        <v>121</v>
      </c>
      <c r="H143" s="28">
        <f t="shared" si="17"/>
        <v>0</v>
      </c>
      <c r="I143" s="29">
        <v>13</v>
      </c>
      <c r="J143" s="28">
        <f t="shared" si="18"/>
        <v>1</v>
      </c>
      <c r="K143" s="29" t="s">
        <v>35</v>
      </c>
      <c r="L143" s="28">
        <f t="shared" si="19"/>
        <v>0</v>
      </c>
      <c r="M143" s="29">
        <v>333</v>
      </c>
      <c r="N143" s="28">
        <f t="shared" si="20"/>
        <v>5</v>
      </c>
    </row>
    <row r="144" spans="1:14" x14ac:dyDescent="0.2">
      <c r="A144" s="27" t="s">
        <v>407</v>
      </c>
      <c r="B144" s="26">
        <f t="shared" si="14"/>
        <v>6</v>
      </c>
      <c r="C144" s="29" t="s">
        <v>100</v>
      </c>
      <c r="D144" s="28">
        <f t="shared" si="15"/>
        <v>0</v>
      </c>
      <c r="E144" s="29" t="s">
        <v>85</v>
      </c>
      <c r="F144" s="28">
        <f t="shared" si="16"/>
        <v>0</v>
      </c>
      <c r="G144" s="29" t="s">
        <v>64</v>
      </c>
      <c r="H144" s="28">
        <f t="shared" si="17"/>
        <v>0</v>
      </c>
      <c r="I144" s="29">
        <v>38</v>
      </c>
      <c r="J144" s="28">
        <f t="shared" si="18"/>
        <v>0</v>
      </c>
      <c r="K144" s="29" t="s">
        <v>37</v>
      </c>
      <c r="L144" s="28">
        <f t="shared" si="19"/>
        <v>3</v>
      </c>
      <c r="M144" s="29">
        <v>305</v>
      </c>
      <c r="N144" s="28">
        <f t="shared" si="20"/>
        <v>3</v>
      </c>
    </row>
    <row r="145" spans="1:14" x14ac:dyDescent="0.2">
      <c r="A145" s="27" t="s">
        <v>354</v>
      </c>
      <c r="B145" s="26">
        <f t="shared" si="14"/>
        <v>6</v>
      </c>
      <c r="C145" s="29" t="s">
        <v>44</v>
      </c>
      <c r="D145" s="28">
        <f t="shared" si="15"/>
        <v>0</v>
      </c>
      <c r="E145" s="29" t="s">
        <v>65</v>
      </c>
      <c r="F145" s="28">
        <f t="shared" si="16"/>
        <v>0</v>
      </c>
      <c r="G145" s="29" t="s">
        <v>121</v>
      </c>
      <c r="H145" s="28">
        <f t="shared" si="17"/>
        <v>0</v>
      </c>
      <c r="I145" s="29">
        <v>12</v>
      </c>
      <c r="J145" s="28">
        <f t="shared" si="18"/>
        <v>1</v>
      </c>
      <c r="K145" s="29" t="s">
        <v>35</v>
      </c>
      <c r="L145" s="28">
        <f t="shared" si="19"/>
        <v>0</v>
      </c>
      <c r="M145" s="29">
        <v>331</v>
      </c>
      <c r="N145" s="28">
        <f t="shared" si="20"/>
        <v>5</v>
      </c>
    </row>
    <row r="146" spans="1:14" x14ac:dyDescent="0.2">
      <c r="A146" s="27" t="s">
        <v>262</v>
      </c>
      <c r="B146" s="26">
        <f t="shared" si="14"/>
        <v>6</v>
      </c>
      <c r="C146" s="29" t="s">
        <v>44</v>
      </c>
      <c r="D146" s="28">
        <f t="shared" si="15"/>
        <v>0</v>
      </c>
      <c r="E146" s="29" t="s">
        <v>65</v>
      </c>
      <c r="F146" s="28">
        <f t="shared" si="16"/>
        <v>0</v>
      </c>
      <c r="G146" s="29" t="s">
        <v>121</v>
      </c>
      <c r="H146" s="28">
        <f t="shared" si="17"/>
        <v>0</v>
      </c>
      <c r="I146" s="29">
        <v>9</v>
      </c>
      <c r="J146" s="28">
        <f t="shared" si="18"/>
        <v>0</v>
      </c>
      <c r="K146" s="29" t="s">
        <v>37</v>
      </c>
      <c r="L146" s="28">
        <f t="shared" si="19"/>
        <v>3</v>
      </c>
      <c r="M146" s="29">
        <v>308</v>
      </c>
      <c r="N146" s="28">
        <f t="shared" si="20"/>
        <v>3</v>
      </c>
    </row>
    <row r="147" spans="1:14" x14ac:dyDescent="0.2">
      <c r="A147" s="27" t="s">
        <v>211</v>
      </c>
      <c r="B147" s="26">
        <f t="shared" si="14"/>
        <v>6</v>
      </c>
      <c r="C147" s="29" t="s">
        <v>44</v>
      </c>
      <c r="D147" s="28">
        <f t="shared" si="15"/>
        <v>0</v>
      </c>
      <c r="E147" s="29" t="s">
        <v>85</v>
      </c>
      <c r="F147" s="28">
        <f t="shared" si="16"/>
        <v>0</v>
      </c>
      <c r="G147" s="29" t="s">
        <v>121</v>
      </c>
      <c r="H147" s="28">
        <f t="shared" si="17"/>
        <v>0</v>
      </c>
      <c r="I147" s="29">
        <v>12</v>
      </c>
      <c r="J147" s="28">
        <f t="shared" si="18"/>
        <v>1</v>
      </c>
      <c r="K147" s="29" t="s">
        <v>35</v>
      </c>
      <c r="L147" s="28">
        <f t="shared" si="19"/>
        <v>0</v>
      </c>
      <c r="M147" s="29">
        <v>318</v>
      </c>
      <c r="N147" s="28">
        <f t="shared" si="20"/>
        <v>5</v>
      </c>
    </row>
    <row r="148" spans="1:14" x14ac:dyDescent="0.2">
      <c r="A148" s="27" t="s">
        <v>227</v>
      </c>
      <c r="B148" s="26">
        <f t="shared" si="14"/>
        <v>6</v>
      </c>
      <c r="C148" s="29" t="s">
        <v>44</v>
      </c>
      <c r="D148" s="28">
        <f t="shared" si="15"/>
        <v>0</v>
      </c>
      <c r="E148" s="29" t="s">
        <v>65</v>
      </c>
      <c r="F148" s="28">
        <f t="shared" si="16"/>
        <v>0</v>
      </c>
      <c r="G148" s="29" t="s">
        <v>121</v>
      </c>
      <c r="H148" s="28">
        <f t="shared" si="17"/>
        <v>0</v>
      </c>
      <c r="I148" s="29">
        <v>12</v>
      </c>
      <c r="J148" s="28">
        <f t="shared" si="18"/>
        <v>1</v>
      </c>
      <c r="K148" s="29" t="s">
        <v>38</v>
      </c>
      <c r="L148" s="28">
        <f t="shared" si="19"/>
        <v>0</v>
      </c>
      <c r="M148" s="29">
        <v>328</v>
      </c>
      <c r="N148" s="28">
        <f t="shared" si="20"/>
        <v>5</v>
      </c>
    </row>
    <row r="149" spans="1:14" x14ac:dyDescent="0.2">
      <c r="A149" s="27" t="s">
        <v>240</v>
      </c>
      <c r="B149" s="26">
        <f t="shared" si="14"/>
        <v>6</v>
      </c>
      <c r="C149" s="29" t="s">
        <v>44</v>
      </c>
      <c r="D149" s="28">
        <f t="shared" si="15"/>
        <v>0</v>
      </c>
      <c r="E149" s="29" t="s">
        <v>65</v>
      </c>
      <c r="F149" s="28">
        <f t="shared" si="16"/>
        <v>0</v>
      </c>
      <c r="G149" s="29" t="s">
        <v>121</v>
      </c>
      <c r="H149" s="28">
        <f t="shared" si="17"/>
        <v>0</v>
      </c>
      <c r="I149" s="29">
        <v>12</v>
      </c>
      <c r="J149" s="28">
        <f t="shared" si="18"/>
        <v>1</v>
      </c>
      <c r="K149" s="29" t="s">
        <v>35</v>
      </c>
      <c r="L149" s="28">
        <f t="shared" si="19"/>
        <v>0</v>
      </c>
      <c r="M149" s="29">
        <v>321</v>
      </c>
      <c r="N149" s="28">
        <f t="shared" si="20"/>
        <v>5</v>
      </c>
    </row>
    <row r="150" spans="1:14" x14ac:dyDescent="0.2">
      <c r="A150" s="27" t="s">
        <v>186</v>
      </c>
      <c r="B150" s="26">
        <f t="shared" si="14"/>
        <v>6</v>
      </c>
      <c r="C150" s="29" t="s">
        <v>44</v>
      </c>
      <c r="D150" s="28">
        <f t="shared" si="15"/>
        <v>0</v>
      </c>
      <c r="E150" s="29" t="s">
        <v>85</v>
      </c>
      <c r="F150" s="28">
        <f t="shared" si="16"/>
        <v>0</v>
      </c>
      <c r="G150" s="29" t="s">
        <v>121</v>
      </c>
      <c r="H150" s="28">
        <f t="shared" si="17"/>
        <v>0</v>
      </c>
      <c r="I150" s="29">
        <v>12</v>
      </c>
      <c r="J150" s="28">
        <f t="shared" si="18"/>
        <v>1</v>
      </c>
      <c r="K150" s="29" t="s">
        <v>38</v>
      </c>
      <c r="L150" s="28">
        <f t="shared" si="19"/>
        <v>0</v>
      </c>
      <c r="M150" s="29">
        <v>330</v>
      </c>
      <c r="N150" s="28">
        <f t="shared" si="20"/>
        <v>5</v>
      </c>
    </row>
    <row r="151" spans="1:14" x14ac:dyDescent="0.2">
      <c r="A151" s="27" t="s">
        <v>259</v>
      </c>
      <c r="B151" s="26">
        <f t="shared" si="14"/>
        <v>6</v>
      </c>
      <c r="C151" s="29" t="s">
        <v>44</v>
      </c>
      <c r="D151" s="28">
        <f t="shared" si="15"/>
        <v>0</v>
      </c>
      <c r="E151" s="29" t="s">
        <v>85</v>
      </c>
      <c r="F151" s="28">
        <f t="shared" si="16"/>
        <v>0</v>
      </c>
      <c r="G151" s="29" t="s">
        <v>121</v>
      </c>
      <c r="H151" s="28">
        <f t="shared" si="17"/>
        <v>0</v>
      </c>
      <c r="I151" s="29">
        <v>9</v>
      </c>
      <c r="J151" s="28">
        <f t="shared" si="18"/>
        <v>0</v>
      </c>
      <c r="K151" s="29" t="s">
        <v>37</v>
      </c>
      <c r="L151" s="28">
        <f t="shared" si="19"/>
        <v>3</v>
      </c>
      <c r="M151" s="29">
        <v>311</v>
      </c>
      <c r="N151" s="28">
        <f t="shared" si="20"/>
        <v>3</v>
      </c>
    </row>
    <row r="152" spans="1:14" x14ac:dyDescent="0.2">
      <c r="A152" s="27" t="s">
        <v>238</v>
      </c>
      <c r="B152" s="26">
        <f t="shared" si="14"/>
        <v>6</v>
      </c>
      <c r="C152" s="29" t="s">
        <v>44</v>
      </c>
      <c r="D152" s="28">
        <f t="shared" si="15"/>
        <v>0</v>
      </c>
      <c r="E152" s="29" t="s">
        <v>85</v>
      </c>
      <c r="F152" s="28">
        <f t="shared" si="16"/>
        <v>0</v>
      </c>
      <c r="G152" s="29" t="s">
        <v>121</v>
      </c>
      <c r="H152" s="28">
        <f t="shared" si="17"/>
        <v>0</v>
      </c>
      <c r="I152" s="29">
        <v>10</v>
      </c>
      <c r="J152" s="28">
        <f t="shared" si="18"/>
        <v>0</v>
      </c>
      <c r="K152" s="29" t="s">
        <v>37</v>
      </c>
      <c r="L152" s="28">
        <f t="shared" si="19"/>
        <v>3</v>
      </c>
      <c r="M152" s="29">
        <v>300</v>
      </c>
      <c r="N152" s="28">
        <f t="shared" si="20"/>
        <v>3</v>
      </c>
    </row>
    <row r="153" spans="1:14" x14ac:dyDescent="0.2">
      <c r="A153" s="27" t="s">
        <v>289</v>
      </c>
      <c r="B153" s="26">
        <f t="shared" si="14"/>
        <v>6</v>
      </c>
      <c r="C153" s="29" t="s">
        <v>44</v>
      </c>
      <c r="D153" s="28">
        <f t="shared" si="15"/>
        <v>0</v>
      </c>
      <c r="E153" s="29" t="s">
        <v>85</v>
      </c>
      <c r="F153" s="28">
        <f t="shared" si="16"/>
        <v>0</v>
      </c>
      <c r="G153" s="29" t="s">
        <v>121</v>
      </c>
      <c r="H153" s="28">
        <f t="shared" si="17"/>
        <v>0</v>
      </c>
      <c r="I153" s="29">
        <v>13</v>
      </c>
      <c r="J153" s="28">
        <f t="shared" si="18"/>
        <v>1</v>
      </c>
      <c r="K153" s="29" t="s">
        <v>38</v>
      </c>
      <c r="L153" s="28">
        <f t="shared" si="19"/>
        <v>0</v>
      </c>
      <c r="M153" s="29">
        <v>318</v>
      </c>
      <c r="N153" s="28">
        <f t="shared" si="20"/>
        <v>5</v>
      </c>
    </row>
    <row r="154" spans="1:14" x14ac:dyDescent="0.2">
      <c r="A154" s="27" t="s">
        <v>205</v>
      </c>
      <c r="B154" s="26">
        <f t="shared" si="14"/>
        <v>6</v>
      </c>
      <c r="C154" s="29" t="s">
        <v>44</v>
      </c>
      <c r="D154" s="28">
        <f t="shared" si="15"/>
        <v>0</v>
      </c>
      <c r="E154" s="29" t="s">
        <v>65</v>
      </c>
      <c r="F154" s="28">
        <f t="shared" si="16"/>
        <v>0</v>
      </c>
      <c r="G154" s="29" t="s">
        <v>121</v>
      </c>
      <c r="H154" s="28">
        <f t="shared" si="17"/>
        <v>0</v>
      </c>
      <c r="I154" s="29">
        <v>10</v>
      </c>
      <c r="J154" s="28">
        <f t="shared" si="18"/>
        <v>0</v>
      </c>
      <c r="K154" s="29" t="s">
        <v>37</v>
      </c>
      <c r="L154" s="28">
        <f t="shared" si="19"/>
        <v>3</v>
      </c>
      <c r="M154" s="29">
        <v>340</v>
      </c>
      <c r="N154" s="28">
        <f t="shared" si="20"/>
        <v>3</v>
      </c>
    </row>
    <row r="155" spans="1:14" x14ac:dyDescent="0.2">
      <c r="A155" s="27" t="s">
        <v>228</v>
      </c>
      <c r="B155" s="26">
        <f t="shared" si="14"/>
        <v>6</v>
      </c>
      <c r="C155" s="29" t="s">
        <v>44</v>
      </c>
      <c r="D155" s="28">
        <f t="shared" si="15"/>
        <v>0</v>
      </c>
      <c r="E155" s="29" t="s">
        <v>85</v>
      </c>
      <c r="F155" s="28">
        <f t="shared" si="16"/>
        <v>0</v>
      </c>
      <c r="G155" s="29" t="s">
        <v>121</v>
      </c>
      <c r="H155" s="28">
        <f t="shared" si="17"/>
        <v>0</v>
      </c>
      <c r="I155" s="29">
        <v>8</v>
      </c>
      <c r="J155" s="28">
        <f t="shared" si="18"/>
        <v>0</v>
      </c>
      <c r="K155" s="29" t="s">
        <v>37</v>
      </c>
      <c r="L155" s="28">
        <f t="shared" si="19"/>
        <v>3</v>
      </c>
      <c r="M155" s="29">
        <v>310</v>
      </c>
      <c r="N155" s="28">
        <f t="shared" si="20"/>
        <v>3</v>
      </c>
    </row>
    <row r="156" spans="1:14" x14ac:dyDescent="0.2">
      <c r="A156" s="27" t="s">
        <v>236</v>
      </c>
      <c r="B156" s="26">
        <f t="shared" si="14"/>
        <v>6</v>
      </c>
      <c r="C156" s="29" t="s">
        <v>64</v>
      </c>
      <c r="D156" s="28">
        <f t="shared" si="15"/>
        <v>0</v>
      </c>
      <c r="E156" s="29" t="s">
        <v>44</v>
      </c>
      <c r="F156" s="28">
        <f t="shared" si="16"/>
        <v>0</v>
      </c>
      <c r="G156" s="29" t="s">
        <v>121</v>
      </c>
      <c r="H156" s="28">
        <f t="shared" si="17"/>
        <v>0</v>
      </c>
      <c r="I156" s="29">
        <v>15</v>
      </c>
      <c r="J156" s="28">
        <f t="shared" si="18"/>
        <v>3</v>
      </c>
      <c r="K156" s="29" t="s">
        <v>38</v>
      </c>
      <c r="L156" s="28">
        <f t="shared" si="19"/>
        <v>0</v>
      </c>
      <c r="M156" s="29">
        <v>342</v>
      </c>
      <c r="N156" s="28">
        <f t="shared" si="20"/>
        <v>3</v>
      </c>
    </row>
    <row r="157" spans="1:14" x14ac:dyDescent="0.2">
      <c r="A157" s="27" t="s">
        <v>171</v>
      </c>
      <c r="B157" s="26">
        <f t="shared" si="14"/>
        <v>6</v>
      </c>
      <c r="C157" s="29" t="s">
        <v>44</v>
      </c>
      <c r="D157" s="28">
        <f t="shared" si="15"/>
        <v>0</v>
      </c>
      <c r="E157" s="29" t="s">
        <v>65</v>
      </c>
      <c r="F157" s="28">
        <f t="shared" si="16"/>
        <v>0</v>
      </c>
      <c r="G157" s="29" t="s">
        <v>121</v>
      </c>
      <c r="H157" s="28">
        <f t="shared" si="17"/>
        <v>0</v>
      </c>
      <c r="I157" s="29">
        <v>10</v>
      </c>
      <c r="J157" s="28">
        <f t="shared" si="18"/>
        <v>0</v>
      </c>
      <c r="K157" s="29" t="s">
        <v>37</v>
      </c>
      <c r="L157" s="28">
        <f t="shared" si="19"/>
        <v>3</v>
      </c>
      <c r="M157" s="29">
        <v>305</v>
      </c>
      <c r="N157" s="28">
        <f t="shared" si="20"/>
        <v>3</v>
      </c>
    </row>
    <row r="158" spans="1:14" x14ac:dyDescent="0.2">
      <c r="A158" s="27" t="s">
        <v>290</v>
      </c>
      <c r="B158" s="26">
        <f t="shared" si="14"/>
        <v>6</v>
      </c>
      <c r="C158" s="29" t="s">
        <v>44</v>
      </c>
      <c r="D158" s="28">
        <f t="shared" si="15"/>
        <v>0</v>
      </c>
      <c r="E158" s="29" t="s">
        <v>85</v>
      </c>
      <c r="F158" s="28">
        <f t="shared" si="16"/>
        <v>0</v>
      </c>
      <c r="G158" s="29" t="s">
        <v>121</v>
      </c>
      <c r="H158" s="28">
        <f t="shared" si="17"/>
        <v>0</v>
      </c>
      <c r="I158" s="29">
        <v>12</v>
      </c>
      <c r="J158" s="28">
        <f t="shared" si="18"/>
        <v>1</v>
      </c>
      <c r="K158" s="29" t="s">
        <v>38</v>
      </c>
      <c r="L158" s="28">
        <f t="shared" si="19"/>
        <v>0</v>
      </c>
      <c r="M158" s="29">
        <v>315</v>
      </c>
      <c r="N158" s="28">
        <f t="shared" si="20"/>
        <v>5</v>
      </c>
    </row>
    <row r="159" spans="1:14" x14ac:dyDescent="0.2">
      <c r="A159" s="27" t="s">
        <v>188</v>
      </c>
      <c r="B159" s="26">
        <f t="shared" si="14"/>
        <v>6</v>
      </c>
      <c r="C159" s="29" t="s">
        <v>44</v>
      </c>
      <c r="D159" s="28">
        <f t="shared" si="15"/>
        <v>0</v>
      </c>
      <c r="E159" s="29" t="s">
        <v>121</v>
      </c>
      <c r="F159" s="28">
        <f t="shared" si="16"/>
        <v>0</v>
      </c>
      <c r="G159" s="29" t="s">
        <v>64</v>
      </c>
      <c r="H159" s="28">
        <f t="shared" si="17"/>
        <v>0</v>
      </c>
      <c r="I159" s="29">
        <v>15</v>
      </c>
      <c r="J159" s="28">
        <f t="shared" si="18"/>
        <v>3</v>
      </c>
      <c r="K159" s="29" t="s">
        <v>37</v>
      </c>
      <c r="L159" s="28">
        <f t="shared" si="19"/>
        <v>3</v>
      </c>
      <c r="M159" s="29">
        <v>230</v>
      </c>
      <c r="N159" s="28">
        <f t="shared" si="20"/>
        <v>0</v>
      </c>
    </row>
    <row r="160" spans="1:14" x14ac:dyDescent="0.2">
      <c r="A160" s="27" t="s">
        <v>220</v>
      </c>
      <c r="B160" s="26">
        <f t="shared" si="14"/>
        <v>6</v>
      </c>
      <c r="C160" s="29" t="s">
        <v>44</v>
      </c>
      <c r="D160" s="28">
        <f t="shared" si="15"/>
        <v>0</v>
      </c>
      <c r="E160" s="29" t="s">
        <v>85</v>
      </c>
      <c r="F160" s="28">
        <f t="shared" si="16"/>
        <v>0</v>
      </c>
      <c r="G160" s="29" t="s">
        <v>121</v>
      </c>
      <c r="H160" s="28">
        <f t="shared" si="17"/>
        <v>0</v>
      </c>
      <c r="I160" s="29">
        <v>9</v>
      </c>
      <c r="J160" s="28">
        <f t="shared" si="18"/>
        <v>0</v>
      </c>
      <c r="K160" s="29" t="s">
        <v>37</v>
      </c>
      <c r="L160" s="28">
        <f t="shared" si="19"/>
        <v>3</v>
      </c>
      <c r="M160" s="29">
        <v>335</v>
      </c>
      <c r="N160" s="28">
        <f t="shared" si="20"/>
        <v>3</v>
      </c>
    </row>
    <row r="161" spans="1:14" x14ac:dyDescent="0.2">
      <c r="A161" s="27" t="s">
        <v>193</v>
      </c>
      <c r="B161" s="26">
        <f t="shared" si="14"/>
        <v>6</v>
      </c>
      <c r="C161" s="29" t="s">
        <v>44</v>
      </c>
      <c r="D161" s="28">
        <f t="shared" si="15"/>
        <v>0</v>
      </c>
      <c r="E161" s="29" t="s">
        <v>103</v>
      </c>
      <c r="F161" s="28">
        <f t="shared" si="16"/>
        <v>0</v>
      </c>
      <c r="G161" s="29" t="s">
        <v>64</v>
      </c>
      <c r="H161" s="28">
        <f t="shared" si="17"/>
        <v>0</v>
      </c>
      <c r="I161" s="29">
        <v>8</v>
      </c>
      <c r="J161" s="28">
        <f t="shared" si="18"/>
        <v>0</v>
      </c>
      <c r="K161" s="29" t="s">
        <v>37</v>
      </c>
      <c r="L161" s="28">
        <f t="shared" si="19"/>
        <v>3</v>
      </c>
      <c r="M161" s="29">
        <v>310</v>
      </c>
      <c r="N161" s="28">
        <f t="shared" si="20"/>
        <v>3</v>
      </c>
    </row>
    <row r="162" spans="1:14" x14ac:dyDescent="0.2">
      <c r="A162" s="27" t="s">
        <v>201</v>
      </c>
      <c r="B162" s="26">
        <f t="shared" si="14"/>
        <v>6</v>
      </c>
      <c r="C162" s="29" t="s">
        <v>44</v>
      </c>
      <c r="D162" s="28">
        <f t="shared" si="15"/>
        <v>0</v>
      </c>
      <c r="E162" s="29" t="s">
        <v>65</v>
      </c>
      <c r="F162" s="28">
        <f t="shared" si="16"/>
        <v>0</v>
      </c>
      <c r="G162" s="29" t="s">
        <v>121</v>
      </c>
      <c r="H162" s="28">
        <f t="shared" si="17"/>
        <v>0</v>
      </c>
      <c r="I162" s="29">
        <v>12</v>
      </c>
      <c r="J162" s="28">
        <f t="shared" si="18"/>
        <v>1</v>
      </c>
      <c r="K162" s="29" t="s">
        <v>35</v>
      </c>
      <c r="L162" s="28">
        <f t="shared" si="19"/>
        <v>0</v>
      </c>
      <c r="M162" s="29">
        <v>320</v>
      </c>
      <c r="N162" s="28">
        <f t="shared" si="20"/>
        <v>5</v>
      </c>
    </row>
    <row r="163" spans="1:14" x14ac:dyDescent="0.2">
      <c r="A163" s="27" t="s">
        <v>292</v>
      </c>
      <c r="B163" s="26">
        <f t="shared" si="14"/>
        <v>6</v>
      </c>
      <c r="C163" s="29" t="s">
        <v>44</v>
      </c>
      <c r="D163" s="28">
        <f t="shared" si="15"/>
        <v>0</v>
      </c>
      <c r="E163" s="29" t="s">
        <v>103</v>
      </c>
      <c r="F163" s="28">
        <f t="shared" si="16"/>
        <v>0</v>
      </c>
      <c r="G163" s="29" t="s">
        <v>121</v>
      </c>
      <c r="H163" s="28">
        <f t="shared" si="17"/>
        <v>0</v>
      </c>
      <c r="I163" s="29">
        <v>7</v>
      </c>
      <c r="J163" s="28">
        <f t="shared" si="18"/>
        <v>0</v>
      </c>
      <c r="K163" s="29" t="s">
        <v>37</v>
      </c>
      <c r="L163" s="28">
        <f t="shared" si="19"/>
        <v>3</v>
      </c>
      <c r="M163" s="29">
        <v>310</v>
      </c>
      <c r="N163" s="28">
        <f t="shared" si="20"/>
        <v>3</v>
      </c>
    </row>
    <row r="164" spans="1:14" x14ac:dyDescent="0.2">
      <c r="A164" s="27" t="s">
        <v>284</v>
      </c>
      <c r="B164" s="26">
        <f t="shared" si="14"/>
        <v>6</v>
      </c>
      <c r="C164" s="29" t="s">
        <v>65</v>
      </c>
      <c r="D164" s="28">
        <f t="shared" si="15"/>
        <v>5</v>
      </c>
      <c r="E164" s="29" t="s">
        <v>85</v>
      </c>
      <c r="F164" s="28">
        <f t="shared" si="16"/>
        <v>0</v>
      </c>
      <c r="G164" s="29" t="s">
        <v>121</v>
      </c>
      <c r="H164" s="28">
        <f t="shared" si="17"/>
        <v>0</v>
      </c>
      <c r="I164" s="29">
        <v>10</v>
      </c>
      <c r="J164" s="28">
        <f t="shared" si="18"/>
        <v>0</v>
      </c>
      <c r="K164" s="29" t="s">
        <v>35</v>
      </c>
      <c r="L164" s="28">
        <f t="shared" si="19"/>
        <v>0</v>
      </c>
      <c r="M164" s="29">
        <v>350</v>
      </c>
      <c r="N164" s="28">
        <f t="shared" si="20"/>
        <v>1</v>
      </c>
    </row>
    <row r="165" spans="1:14" x14ac:dyDescent="0.2">
      <c r="A165" s="27" t="s">
        <v>335</v>
      </c>
      <c r="B165" s="26">
        <f t="shared" si="14"/>
        <v>6</v>
      </c>
      <c r="C165" s="29" t="s">
        <v>44</v>
      </c>
      <c r="D165" s="28">
        <f t="shared" si="15"/>
        <v>0</v>
      </c>
      <c r="E165" s="29" t="s">
        <v>65</v>
      </c>
      <c r="F165" s="28">
        <f t="shared" si="16"/>
        <v>0</v>
      </c>
      <c r="G165" s="29" t="s">
        <v>121</v>
      </c>
      <c r="H165" s="28">
        <f t="shared" si="17"/>
        <v>0</v>
      </c>
      <c r="I165" s="29">
        <v>12</v>
      </c>
      <c r="J165" s="28">
        <f t="shared" si="18"/>
        <v>1</v>
      </c>
      <c r="K165" s="29" t="s">
        <v>35</v>
      </c>
      <c r="L165" s="28">
        <f t="shared" si="19"/>
        <v>0</v>
      </c>
      <c r="M165" s="29">
        <v>317</v>
      </c>
      <c r="N165" s="28">
        <f t="shared" si="20"/>
        <v>5</v>
      </c>
    </row>
    <row r="166" spans="1:14" x14ac:dyDescent="0.2">
      <c r="A166" s="27" t="s">
        <v>375</v>
      </c>
      <c r="B166" s="26">
        <f t="shared" si="14"/>
        <v>6</v>
      </c>
      <c r="C166" s="29" t="s">
        <v>64</v>
      </c>
      <c r="D166" s="28">
        <f t="shared" si="15"/>
        <v>0</v>
      </c>
      <c r="E166" s="29" t="s">
        <v>44</v>
      </c>
      <c r="F166" s="28">
        <f t="shared" si="16"/>
        <v>0</v>
      </c>
      <c r="G166" s="29" t="s">
        <v>121</v>
      </c>
      <c r="H166" s="28">
        <f t="shared" si="17"/>
        <v>0</v>
      </c>
      <c r="I166" s="29">
        <v>13</v>
      </c>
      <c r="J166" s="28">
        <f t="shared" si="18"/>
        <v>1</v>
      </c>
      <c r="K166" s="29" t="s">
        <v>35</v>
      </c>
      <c r="L166" s="28">
        <f t="shared" si="19"/>
        <v>0</v>
      </c>
      <c r="M166" s="29">
        <v>317</v>
      </c>
      <c r="N166" s="28">
        <f t="shared" si="20"/>
        <v>5</v>
      </c>
    </row>
    <row r="167" spans="1:14" x14ac:dyDescent="0.2">
      <c r="A167" s="27" t="s">
        <v>296</v>
      </c>
      <c r="B167" s="26">
        <f t="shared" si="14"/>
        <v>6</v>
      </c>
      <c r="C167" s="29" t="s">
        <v>44</v>
      </c>
      <c r="D167" s="28">
        <f t="shared" si="15"/>
        <v>0</v>
      </c>
      <c r="E167" s="29" t="s">
        <v>65</v>
      </c>
      <c r="F167" s="28">
        <f t="shared" si="16"/>
        <v>0</v>
      </c>
      <c r="G167" s="29" t="s">
        <v>121</v>
      </c>
      <c r="H167" s="28">
        <f t="shared" si="17"/>
        <v>0</v>
      </c>
      <c r="I167" s="29">
        <v>15</v>
      </c>
      <c r="J167" s="28">
        <f t="shared" si="18"/>
        <v>3</v>
      </c>
      <c r="K167" s="29" t="s">
        <v>35</v>
      </c>
      <c r="L167" s="28">
        <f t="shared" si="19"/>
        <v>0</v>
      </c>
      <c r="M167" s="29">
        <v>338</v>
      </c>
      <c r="N167" s="28">
        <f t="shared" si="20"/>
        <v>3</v>
      </c>
    </row>
    <row r="168" spans="1:14" x14ac:dyDescent="0.2">
      <c r="A168" s="27" t="s">
        <v>439</v>
      </c>
      <c r="B168" s="26">
        <f t="shared" si="14"/>
        <v>6</v>
      </c>
      <c r="C168" s="29" t="s">
        <v>64</v>
      </c>
      <c r="D168" s="28">
        <f t="shared" si="15"/>
        <v>0</v>
      </c>
      <c r="E168" s="29" t="s">
        <v>103</v>
      </c>
      <c r="F168" s="28">
        <f t="shared" si="16"/>
        <v>0</v>
      </c>
      <c r="G168" s="29" t="s">
        <v>121</v>
      </c>
      <c r="H168" s="28">
        <f t="shared" si="17"/>
        <v>0</v>
      </c>
      <c r="I168" s="29">
        <v>13</v>
      </c>
      <c r="J168" s="28">
        <f t="shared" si="18"/>
        <v>1</v>
      </c>
      <c r="K168" s="29" t="s">
        <v>35</v>
      </c>
      <c r="L168" s="28">
        <f t="shared" si="19"/>
        <v>0</v>
      </c>
      <c r="M168" s="29">
        <v>322</v>
      </c>
      <c r="N168" s="28">
        <f t="shared" si="20"/>
        <v>5</v>
      </c>
    </row>
    <row r="169" spans="1:14" x14ac:dyDescent="0.2">
      <c r="A169" s="27" t="s">
        <v>351</v>
      </c>
      <c r="B169" s="26">
        <f t="shared" si="14"/>
        <v>6</v>
      </c>
      <c r="C169" s="29" t="s">
        <v>44</v>
      </c>
      <c r="D169" s="28">
        <f t="shared" si="15"/>
        <v>0</v>
      </c>
      <c r="E169" s="29" t="s">
        <v>65</v>
      </c>
      <c r="F169" s="28">
        <f t="shared" si="16"/>
        <v>0</v>
      </c>
      <c r="G169" s="29" t="s">
        <v>121</v>
      </c>
      <c r="H169" s="28">
        <f t="shared" si="17"/>
        <v>0</v>
      </c>
      <c r="I169" s="29">
        <v>13</v>
      </c>
      <c r="J169" s="28">
        <f t="shared" si="18"/>
        <v>1</v>
      </c>
      <c r="K169" s="29" t="s">
        <v>38</v>
      </c>
      <c r="L169" s="28">
        <f t="shared" si="19"/>
        <v>0</v>
      </c>
      <c r="M169" s="29">
        <v>327</v>
      </c>
      <c r="N169" s="28">
        <f t="shared" si="20"/>
        <v>5</v>
      </c>
    </row>
    <row r="170" spans="1:14" x14ac:dyDescent="0.2">
      <c r="A170" s="27" t="s">
        <v>143</v>
      </c>
      <c r="B170" s="26">
        <f t="shared" si="14"/>
        <v>6</v>
      </c>
      <c r="C170" s="29" t="s">
        <v>44</v>
      </c>
      <c r="D170" s="28">
        <f t="shared" si="15"/>
        <v>0</v>
      </c>
      <c r="E170" s="29" t="s">
        <v>85</v>
      </c>
      <c r="F170" s="28">
        <f t="shared" si="16"/>
        <v>0</v>
      </c>
      <c r="G170" s="29" t="s">
        <v>121</v>
      </c>
      <c r="H170" s="28">
        <f t="shared" si="17"/>
        <v>0</v>
      </c>
      <c r="I170" s="29">
        <v>13</v>
      </c>
      <c r="J170" s="28">
        <f t="shared" si="18"/>
        <v>1</v>
      </c>
      <c r="K170" s="29" t="s">
        <v>35</v>
      </c>
      <c r="L170" s="28">
        <f t="shared" si="19"/>
        <v>0</v>
      </c>
      <c r="M170" s="29">
        <v>321</v>
      </c>
      <c r="N170" s="28">
        <f t="shared" si="20"/>
        <v>5</v>
      </c>
    </row>
    <row r="171" spans="1:14" x14ac:dyDescent="0.2">
      <c r="A171" s="27" t="s">
        <v>340</v>
      </c>
      <c r="B171" s="26">
        <f t="shared" si="14"/>
        <v>6</v>
      </c>
      <c r="C171" s="29" t="s">
        <v>64</v>
      </c>
      <c r="D171" s="28">
        <f t="shared" si="15"/>
        <v>0</v>
      </c>
      <c r="E171" s="29" t="s">
        <v>85</v>
      </c>
      <c r="F171" s="28">
        <f t="shared" si="16"/>
        <v>0</v>
      </c>
      <c r="G171" s="29" t="s">
        <v>121</v>
      </c>
      <c r="H171" s="28">
        <f t="shared" si="17"/>
        <v>0</v>
      </c>
      <c r="I171" s="29">
        <v>12</v>
      </c>
      <c r="J171" s="28">
        <f t="shared" si="18"/>
        <v>1</v>
      </c>
      <c r="K171" s="29" t="s">
        <v>35</v>
      </c>
      <c r="L171" s="28">
        <f t="shared" si="19"/>
        <v>0</v>
      </c>
      <c r="M171" s="29">
        <v>320</v>
      </c>
      <c r="N171" s="28">
        <f t="shared" si="20"/>
        <v>5</v>
      </c>
    </row>
    <row r="172" spans="1:14" x14ac:dyDescent="0.2">
      <c r="A172" s="27" t="s">
        <v>329</v>
      </c>
      <c r="B172" s="26">
        <f t="shared" si="14"/>
        <v>6</v>
      </c>
      <c r="C172" s="29" t="s">
        <v>44</v>
      </c>
      <c r="D172" s="28">
        <f t="shared" si="15"/>
        <v>0</v>
      </c>
      <c r="E172" s="29" t="s">
        <v>85</v>
      </c>
      <c r="F172" s="28">
        <f t="shared" si="16"/>
        <v>0</v>
      </c>
      <c r="G172" s="29" t="s">
        <v>121</v>
      </c>
      <c r="H172" s="28">
        <f t="shared" si="17"/>
        <v>0</v>
      </c>
      <c r="I172" s="29">
        <v>11</v>
      </c>
      <c r="J172" s="28">
        <f t="shared" si="18"/>
        <v>1</v>
      </c>
      <c r="K172" s="29" t="s">
        <v>35</v>
      </c>
      <c r="L172" s="28">
        <f t="shared" si="19"/>
        <v>0</v>
      </c>
      <c r="M172" s="29">
        <v>315</v>
      </c>
      <c r="N172" s="28">
        <f t="shared" si="20"/>
        <v>5</v>
      </c>
    </row>
    <row r="173" spans="1:14" x14ac:dyDescent="0.2">
      <c r="A173" s="27" t="s">
        <v>390</v>
      </c>
      <c r="B173" s="26">
        <f t="shared" si="14"/>
        <v>6</v>
      </c>
      <c r="C173" s="29" t="s">
        <v>100</v>
      </c>
      <c r="D173" s="28">
        <f t="shared" si="15"/>
        <v>0</v>
      </c>
      <c r="E173" s="29" t="s">
        <v>44</v>
      </c>
      <c r="F173" s="28">
        <f t="shared" si="16"/>
        <v>0</v>
      </c>
      <c r="G173" s="29" t="s">
        <v>121</v>
      </c>
      <c r="H173" s="28">
        <f t="shared" si="17"/>
        <v>0</v>
      </c>
      <c r="I173" s="29">
        <v>10</v>
      </c>
      <c r="J173" s="28">
        <f t="shared" si="18"/>
        <v>0</v>
      </c>
      <c r="K173" s="29" t="s">
        <v>37</v>
      </c>
      <c r="L173" s="28">
        <f t="shared" si="19"/>
        <v>3</v>
      </c>
      <c r="M173" s="29">
        <v>347</v>
      </c>
      <c r="N173" s="28">
        <f t="shared" si="20"/>
        <v>3</v>
      </c>
    </row>
    <row r="174" spans="1:14" x14ac:dyDescent="0.2">
      <c r="A174" s="27" t="s">
        <v>389</v>
      </c>
      <c r="B174" s="26">
        <f t="shared" si="14"/>
        <v>6</v>
      </c>
      <c r="C174" s="29" t="s">
        <v>44</v>
      </c>
      <c r="D174" s="28">
        <f t="shared" si="15"/>
        <v>0</v>
      </c>
      <c r="E174" s="29" t="s">
        <v>85</v>
      </c>
      <c r="F174" s="28">
        <f t="shared" si="16"/>
        <v>0</v>
      </c>
      <c r="G174" s="29" t="s">
        <v>121</v>
      </c>
      <c r="H174" s="28">
        <f t="shared" si="17"/>
        <v>0</v>
      </c>
      <c r="I174" s="29">
        <v>13</v>
      </c>
      <c r="J174" s="28">
        <f t="shared" si="18"/>
        <v>1</v>
      </c>
      <c r="K174" s="29" t="s">
        <v>35</v>
      </c>
      <c r="L174" s="28">
        <f t="shared" si="19"/>
        <v>0</v>
      </c>
      <c r="M174" s="29">
        <v>328</v>
      </c>
      <c r="N174" s="28">
        <f t="shared" si="20"/>
        <v>5</v>
      </c>
    </row>
    <row r="175" spans="1:14" x14ac:dyDescent="0.2">
      <c r="A175" s="27" t="s">
        <v>249</v>
      </c>
      <c r="B175" s="26">
        <f t="shared" si="14"/>
        <v>6</v>
      </c>
      <c r="C175" s="29" t="s">
        <v>44</v>
      </c>
      <c r="D175" s="28">
        <f t="shared" si="15"/>
        <v>0</v>
      </c>
      <c r="E175" s="29" t="s">
        <v>65</v>
      </c>
      <c r="F175" s="28">
        <f t="shared" si="16"/>
        <v>0</v>
      </c>
      <c r="G175" s="29" t="s">
        <v>85</v>
      </c>
      <c r="H175" s="28">
        <f t="shared" si="17"/>
        <v>0</v>
      </c>
      <c r="I175" s="29">
        <v>12</v>
      </c>
      <c r="J175" s="28">
        <f t="shared" si="18"/>
        <v>1</v>
      </c>
      <c r="K175" s="29" t="s">
        <v>35</v>
      </c>
      <c r="L175" s="28">
        <f t="shared" si="19"/>
        <v>0</v>
      </c>
      <c r="M175" s="29">
        <v>320</v>
      </c>
      <c r="N175" s="28">
        <f t="shared" si="20"/>
        <v>5</v>
      </c>
    </row>
    <row r="176" spans="1:14" x14ac:dyDescent="0.2">
      <c r="A176" s="27" t="s">
        <v>254</v>
      </c>
      <c r="B176" s="26">
        <f t="shared" si="14"/>
        <v>5</v>
      </c>
      <c r="C176" s="29" t="s">
        <v>44</v>
      </c>
      <c r="D176" s="28">
        <f t="shared" si="15"/>
        <v>0</v>
      </c>
      <c r="E176" s="29" t="s">
        <v>85</v>
      </c>
      <c r="F176" s="28">
        <f t="shared" si="16"/>
        <v>0</v>
      </c>
      <c r="G176" s="29" t="s">
        <v>121</v>
      </c>
      <c r="H176" s="28">
        <f t="shared" si="17"/>
        <v>0</v>
      </c>
      <c r="I176" s="29">
        <v>13</v>
      </c>
      <c r="J176" s="28">
        <f t="shared" si="18"/>
        <v>1</v>
      </c>
      <c r="K176" s="29" t="s">
        <v>37</v>
      </c>
      <c r="L176" s="28">
        <f t="shared" si="19"/>
        <v>3</v>
      </c>
      <c r="M176" s="29">
        <v>276</v>
      </c>
      <c r="N176" s="28">
        <f t="shared" si="20"/>
        <v>1</v>
      </c>
    </row>
    <row r="177" spans="1:14" x14ac:dyDescent="0.2">
      <c r="A177" s="27" t="s">
        <v>219</v>
      </c>
      <c r="B177" s="26">
        <f t="shared" si="14"/>
        <v>5</v>
      </c>
      <c r="C177" s="29" t="s">
        <v>44</v>
      </c>
      <c r="D177" s="28">
        <f t="shared" si="15"/>
        <v>0</v>
      </c>
      <c r="E177" s="29" t="s">
        <v>65</v>
      </c>
      <c r="F177" s="28">
        <f t="shared" si="16"/>
        <v>0</v>
      </c>
      <c r="G177" s="29" t="s">
        <v>121</v>
      </c>
      <c r="H177" s="28">
        <f t="shared" si="17"/>
        <v>0</v>
      </c>
      <c r="I177" s="29">
        <v>11</v>
      </c>
      <c r="J177" s="28">
        <f t="shared" si="18"/>
        <v>1</v>
      </c>
      <c r="K177" s="29" t="s">
        <v>37</v>
      </c>
      <c r="L177" s="28">
        <f t="shared" si="19"/>
        <v>3</v>
      </c>
      <c r="M177" s="29">
        <v>288</v>
      </c>
      <c r="N177" s="28">
        <f t="shared" si="20"/>
        <v>1</v>
      </c>
    </row>
    <row r="178" spans="1:14" x14ac:dyDescent="0.2">
      <c r="A178" s="27" t="s">
        <v>200</v>
      </c>
      <c r="B178" s="26">
        <f t="shared" si="14"/>
        <v>5</v>
      </c>
      <c r="C178" s="29" t="s">
        <v>44</v>
      </c>
      <c r="D178" s="28">
        <f t="shared" si="15"/>
        <v>0</v>
      </c>
      <c r="E178" s="29" t="s">
        <v>103</v>
      </c>
      <c r="F178" s="28">
        <f t="shared" si="16"/>
        <v>0</v>
      </c>
      <c r="G178" s="29" t="s">
        <v>65</v>
      </c>
      <c r="H178" s="28">
        <f t="shared" si="17"/>
        <v>0</v>
      </c>
      <c r="I178" s="29">
        <v>11</v>
      </c>
      <c r="J178" s="28">
        <f t="shared" si="18"/>
        <v>1</v>
      </c>
      <c r="K178" s="29" t="s">
        <v>37</v>
      </c>
      <c r="L178" s="28">
        <f t="shared" si="19"/>
        <v>3</v>
      </c>
      <c r="M178" s="29">
        <v>295</v>
      </c>
      <c r="N178" s="28">
        <f t="shared" si="20"/>
        <v>1</v>
      </c>
    </row>
    <row r="179" spans="1:14" x14ac:dyDescent="0.2">
      <c r="A179" s="27" t="s">
        <v>452</v>
      </c>
      <c r="B179" s="26">
        <f t="shared" si="14"/>
        <v>5</v>
      </c>
      <c r="C179" s="29" t="s">
        <v>44</v>
      </c>
      <c r="D179" s="28">
        <f t="shared" si="15"/>
        <v>0</v>
      </c>
      <c r="E179" s="29" t="s">
        <v>65</v>
      </c>
      <c r="F179" s="28">
        <f t="shared" si="16"/>
        <v>0</v>
      </c>
      <c r="G179" s="29" t="s">
        <v>121</v>
      </c>
      <c r="H179" s="28">
        <f t="shared" si="17"/>
        <v>0</v>
      </c>
      <c r="I179" s="29">
        <v>8</v>
      </c>
      <c r="J179" s="28">
        <f t="shared" si="18"/>
        <v>0</v>
      </c>
      <c r="K179" s="29" t="s">
        <v>35</v>
      </c>
      <c r="L179" s="28">
        <f t="shared" si="19"/>
        <v>0</v>
      </c>
      <c r="M179" s="29">
        <v>320</v>
      </c>
      <c r="N179" s="28">
        <f t="shared" si="20"/>
        <v>5</v>
      </c>
    </row>
    <row r="180" spans="1:14" x14ac:dyDescent="0.2">
      <c r="A180" s="27" t="s">
        <v>233</v>
      </c>
      <c r="B180" s="26">
        <f t="shared" si="14"/>
        <v>5</v>
      </c>
      <c r="C180" s="29" t="s">
        <v>44</v>
      </c>
      <c r="D180" s="28">
        <f t="shared" si="15"/>
        <v>0</v>
      </c>
      <c r="E180" s="29" t="s">
        <v>103</v>
      </c>
      <c r="F180" s="28">
        <f t="shared" si="16"/>
        <v>0</v>
      </c>
      <c r="G180" s="29" t="s">
        <v>121</v>
      </c>
      <c r="H180" s="28">
        <f t="shared" si="17"/>
        <v>0</v>
      </c>
      <c r="I180" s="29">
        <v>12</v>
      </c>
      <c r="J180" s="28">
        <f t="shared" si="18"/>
        <v>1</v>
      </c>
      <c r="K180" s="29" t="s">
        <v>37</v>
      </c>
      <c r="L180" s="28">
        <f t="shared" si="19"/>
        <v>3</v>
      </c>
      <c r="M180" s="29">
        <v>295</v>
      </c>
      <c r="N180" s="28">
        <f t="shared" si="20"/>
        <v>1</v>
      </c>
    </row>
    <row r="181" spans="1:14" x14ac:dyDescent="0.2">
      <c r="A181" s="27" t="s">
        <v>283</v>
      </c>
      <c r="B181" s="26">
        <f t="shared" si="14"/>
        <v>5</v>
      </c>
      <c r="C181" s="29" t="s">
        <v>44</v>
      </c>
      <c r="D181" s="28">
        <f t="shared" si="15"/>
        <v>0</v>
      </c>
      <c r="E181" s="29" t="s">
        <v>65</v>
      </c>
      <c r="F181" s="28">
        <f t="shared" si="16"/>
        <v>0</v>
      </c>
      <c r="G181" s="29" t="s">
        <v>121</v>
      </c>
      <c r="H181" s="28">
        <f t="shared" si="17"/>
        <v>0</v>
      </c>
      <c r="I181" s="29">
        <v>13</v>
      </c>
      <c r="J181" s="28">
        <f t="shared" si="18"/>
        <v>1</v>
      </c>
      <c r="K181" s="29" t="s">
        <v>37</v>
      </c>
      <c r="L181" s="28">
        <f t="shared" si="19"/>
        <v>3</v>
      </c>
      <c r="M181" s="29">
        <v>297</v>
      </c>
      <c r="N181" s="28">
        <f t="shared" si="20"/>
        <v>1</v>
      </c>
    </row>
    <row r="182" spans="1:14" x14ac:dyDescent="0.2">
      <c r="A182" s="27" t="s">
        <v>213</v>
      </c>
      <c r="B182" s="26">
        <f t="shared" si="14"/>
        <v>5</v>
      </c>
      <c r="C182" s="29" t="s">
        <v>64</v>
      </c>
      <c r="D182" s="28">
        <f t="shared" si="15"/>
        <v>0</v>
      </c>
      <c r="E182" s="29" t="s">
        <v>121</v>
      </c>
      <c r="F182" s="28">
        <f t="shared" si="16"/>
        <v>0</v>
      </c>
      <c r="G182" s="29" t="s">
        <v>44</v>
      </c>
      <c r="H182" s="28">
        <f t="shared" si="17"/>
        <v>0</v>
      </c>
      <c r="I182" s="29">
        <v>9</v>
      </c>
      <c r="J182" s="28">
        <f t="shared" si="18"/>
        <v>0</v>
      </c>
      <c r="K182" s="29" t="s">
        <v>35</v>
      </c>
      <c r="L182" s="28">
        <f t="shared" si="19"/>
        <v>0</v>
      </c>
      <c r="M182" s="29">
        <v>320</v>
      </c>
      <c r="N182" s="28">
        <f t="shared" si="20"/>
        <v>5</v>
      </c>
    </row>
    <row r="183" spans="1:14" x14ac:dyDescent="0.2">
      <c r="A183" s="27" t="s">
        <v>423</v>
      </c>
      <c r="B183" s="26">
        <f t="shared" si="14"/>
        <v>5</v>
      </c>
      <c r="C183" s="29" t="s">
        <v>44</v>
      </c>
      <c r="D183" s="28">
        <f t="shared" si="15"/>
        <v>0</v>
      </c>
      <c r="E183" s="29" t="s">
        <v>103</v>
      </c>
      <c r="F183" s="28">
        <f t="shared" si="16"/>
        <v>0</v>
      </c>
      <c r="G183" s="29" t="s">
        <v>121</v>
      </c>
      <c r="H183" s="28">
        <f t="shared" si="17"/>
        <v>0</v>
      </c>
      <c r="I183" s="29">
        <v>7</v>
      </c>
      <c r="J183" s="28">
        <f t="shared" si="18"/>
        <v>0</v>
      </c>
      <c r="K183" s="29" t="s">
        <v>35</v>
      </c>
      <c r="L183" s="28">
        <f t="shared" si="19"/>
        <v>0</v>
      </c>
      <c r="M183" s="29">
        <v>330</v>
      </c>
      <c r="N183" s="28">
        <f t="shared" si="20"/>
        <v>5</v>
      </c>
    </row>
    <row r="184" spans="1:14" x14ac:dyDescent="0.2">
      <c r="A184" s="27" t="s">
        <v>345</v>
      </c>
      <c r="B184" s="26">
        <f t="shared" si="14"/>
        <v>5</v>
      </c>
      <c r="C184" s="29" t="s">
        <v>44</v>
      </c>
      <c r="D184" s="28">
        <f t="shared" si="15"/>
        <v>0</v>
      </c>
      <c r="E184" s="29" t="s">
        <v>85</v>
      </c>
      <c r="F184" s="28">
        <f t="shared" si="16"/>
        <v>0</v>
      </c>
      <c r="G184" s="29" t="s">
        <v>121</v>
      </c>
      <c r="H184" s="28">
        <f t="shared" si="17"/>
        <v>0</v>
      </c>
      <c r="I184" s="29">
        <v>13</v>
      </c>
      <c r="J184" s="28">
        <f t="shared" si="18"/>
        <v>1</v>
      </c>
      <c r="K184" s="29" t="s">
        <v>37</v>
      </c>
      <c r="L184" s="28">
        <f t="shared" si="19"/>
        <v>3</v>
      </c>
      <c r="M184" s="29">
        <v>290</v>
      </c>
      <c r="N184" s="28">
        <f t="shared" si="20"/>
        <v>1</v>
      </c>
    </row>
    <row r="185" spans="1:14" x14ac:dyDescent="0.2">
      <c r="A185" s="27" t="s">
        <v>312</v>
      </c>
      <c r="B185" s="26">
        <f t="shared" si="14"/>
        <v>5</v>
      </c>
      <c r="C185" s="29" t="s">
        <v>44</v>
      </c>
      <c r="D185" s="28">
        <f t="shared" si="15"/>
        <v>0</v>
      </c>
      <c r="E185" s="29" t="s">
        <v>65</v>
      </c>
      <c r="F185" s="28">
        <f t="shared" si="16"/>
        <v>0</v>
      </c>
      <c r="G185" s="29" t="s">
        <v>121</v>
      </c>
      <c r="H185" s="28">
        <f t="shared" si="17"/>
        <v>0</v>
      </c>
      <c r="I185" s="29">
        <v>12</v>
      </c>
      <c r="J185" s="28">
        <f t="shared" si="18"/>
        <v>1</v>
      </c>
      <c r="K185" s="29" t="s">
        <v>37</v>
      </c>
      <c r="L185" s="28">
        <f t="shared" si="19"/>
        <v>3</v>
      </c>
      <c r="M185" s="29">
        <v>290</v>
      </c>
      <c r="N185" s="28">
        <f t="shared" si="20"/>
        <v>1</v>
      </c>
    </row>
    <row r="186" spans="1:14" x14ac:dyDescent="0.2">
      <c r="A186" s="27" t="s">
        <v>434</v>
      </c>
      <c r="B186" s="26">
        <f t="shared" si="14"/>
        <v>5</v>
      </c>
      <c r="C186" s="29" t="s">
        <v>44</v>
      </c>
      <c r="D186" s="28">
        <f t="shared" si="15"/>
        <v>0</v>
      </c>
      <c r="E186" s="29" t="s">
        <v>103</v>
      </c>
      <c r="F186" s="28">
        <f t="shared" si="16"/>
        <v>0</v>
      </c>
      <c r="G186" s="29" t="s">
        <v>100</v>
      </c>
      <c r="H186" s="28">
        <f t="shared" si="17"/>
        <v>0</v>
      </c>
      <c r="I186" s="29">
        <v>11</v>
      </c>
      <c r="J186" s="28">
        <f t="shared" si="18"/>
        <v>1</v>
      </c>
      <c r="K186" s="29" t="s">
        <v>37</v>
      </c>
      <c r="L186" s="28">
        <f t="shared" si="19"/>
        <v>3</v>
      </c>
      <c r="M186" s="29">
        <v>295</v>
      </c>
      <c r="N186" s="28">
        <f t="shared" si="20"/>
        <v>1</v>
      </c>
    </row>
    <row r="187" spans="1:14" x14ac:dyDescent="0.2">
      <c r="A187" s="27" t="s">
        <v>313</v>
      </c>
      <c r="B187" s="26">
        <f t="shared" si="14"/>
        <v>5</v>
      </c>
      <c r="C187" s="29" t="s">
        <v>44</v>
      </c>
      <c r="D187" s="28">
        <f t="shared" si="15"/>
        <v>0</v>
      </c>
      <c r="E187" s="29" t="s">
        <v>65</v>
      </c>
      <c r="F187" s="28">
        <f t="shared" si="16"/>
        <v>0</v>
      </c>
      <c r="G187" s="29" t="s">
        <v>121</v>
      </c>
      <c r="H187" s="28">
        <f t="shared" si="17"/>
        <v>0</v>
      </c>
      <c r="I187" s="29">
        <v>12</v>
      </c>
      <c r="J187" s="28">
        <f t="shared" si="18"/>
        <v>1</v>
      </c>
      <c r="K187" s="29" t="s">
        <v>37</v>
      </c>
      <c r="L187" s="28">
        <f t="shared" si="19"/>
        <v>3</v>
      </c>
      <c r="M187" s="29">
        <v>290</v>
      </c>
      <c r="N187" s="28">
        <f t="shared" si="20"/>
        <v>1</v>
      </c>
    </row>
    <row r="188" spans="1:14" x14ac:dyDescent="0.2">
      <c r="A188" s="27" t="s">
        <v>441</v>
      </c>
      <c r="B188" s="26">
        <f t="shared" si="14"/>
        <v>5</v>
      </c>
      <c r="C188" s="29" t="s">
        <v>44</v>
      </c>
      <c r="D188" s="28">
        <f t="shared" si="15"/>
        <v>0</v>
      </c>
      <c r="E188" s="29" t="s">
        <v>103</v>
      </c>
      <c r="F188" s="28">
        <f t="shared" si="16"/>
        <v>0</v>
      </c>
      <c r="G188" s="29" t="s">
        <v>121</v>
      </c>
      <c r="H188" s="28">
        <f t="shared" si="17"/>
        <v>0</v>
      </c>
      <c r="I188" s="29">
        <v>11</v>
      </c>
      <c r="J188" s="28">
        <f t="shared" si="18"/>
        <v>1</v>
      </c>
      <c r="K188" s="29" t="s">
        <v>37</v>
      </c>
      <c r="L188" s="28">
        <f t="shared" si="19"/>
        <v>3</v>
      </c>
      <c r="M188" s="29">
        <v>290</v>
      </c>
      <c r="N188" s="28">
        <f t="shared" si="20"/>
        <v>1</v>
      </c>
    </row>
    <row r="189" spans="1:14" x14ac:dyDescent="0.2">
      <c r="A189" s="27" t="s">
        <v>444</v>
      </c>
      <c r="B189" s="26">
        <f t="shared" si="14"/>
        <v>5</v>
      </c>
      <c r="C189" s="29" t="s">
        <v>85</v>
      </c>
      <c r="D189" s="28">
        <f t="shared" si="15"/>
        <v>0</v>
      </c>
      <c r="E189" s="29" t="s">
        <v>44</v>
      </c>
      <c r="F189" s="28">
        <f t="shared" si="16"/>
        <v>0</v>
      </c>
      <c r="G189" s="29" t="s">
        <v>65</v>
      </c>
      <c r="H189" s="28">
        <f t="shared" si="17"/>
        <v>0</v>
      </c>
      <c r="I189" s="29">
        <v>9</v>
      </c>
      <c r="J189" s="28">
        <f t="shared" si="18"/>
        <v>0</v>
      </c>
      <c r="K189" s="29" t="s">
        <v>38</v>
      </c>
      <c r="L189" s="28">
        <f t="shared" si="19"/>
        <v>0</v>
      </c>
      <c r="M189" s="29">
        <v>323</v>
      </c>
      <c r="N189" s="28">
        <f t="shared" si="20"/>
        <v>5</v>
      </c>
    </row>
    <row r="190" spans="1:14" x14ac:dyDescent="0.2">
      <c r="A190" s="27" t="s">
        <v>291</v>
      </c>
      <c r="B190" s="26">
        <f t="shared" si="14"/>
        <v>4</v>
      </c>
      <c r="C190" s="29" t="s">
        <v>44</v>
      </c>
      <c r="D190" s="28">
        <f t="shared" si="15"/>
        <v>0</v>
      </c>
      <c r="E190" s="29" t="s">
        <v>65</v>
      </c>
      <c r="F190" s="28">
        <f t="shared" si="16"/>
        <v>0</v>
      </c>
      <c r="G190" s="29" t="s">
        <v>121</v>
      </c>
      <c r="H190" s="28">
        <f t="shared" si="17"/>
        <v>0</v>
      </c>
      <c r="I190" s="29">
        <v>13</v>
      </c>
      <c r="J190" s="28">
        <f t="shared" si="18"/>
        <v>1</v>
      </c>
      <c r="K190" s="29" t="s">
        <v>35</v>
      </c>
      <c r="L190" s="28">
        <f t="shared" si="19"/>
        <v>0</v>
      </c>
      <c r="M190" s="29">
        <v>310</v>
      </c>
      <c r="N190" s="28">
        <f t="shared" si="20"/>
        <v>3</v>
      </c>
    </row>
    <row r="191" spans="1:14" x14ac:dyDescent="0.2">
      <c r="A191" s="27" t="s">
        <v>286</v>
      </c>
      <c r="B191" s="26">
        <f t="shared" si="14"/>
        <v>4</v>
      </c>
      <c r="C191" s="29" t="s">
        <v>44</v>
      </c>
      <c r="D191" s="28">
        <f t="shared" si="15"/>
        <v>0</v>
      </c>
      <c r="E191" s="29" t="s">
        <v>85</v>
      </c>
      <c r="F191" s="28">
        <f t="shared" si="16"/>
        <v>0</v>
      </c>
      <c r="G191" s="29" t="s">
        <v>121</v>
      </c>
      <c r="H191" s="28">
        <f t="shared" si="17"/>
        <v>0</v>
      </c>
      <c r="I191" s="29">
        <v>11</v>
      </c>
      <c r="J191" s="28">
        <f t="shared" si="18"/>
        <v>1</v>
      </c>
      <c r="K191" s="29" t="s">
        <v>35</v>
      </c>
      <c r="L191" s="28">
        <f t="shared" si="19"/>
        <v>0</v>
      </c>
      <c r="M191" s="29">
        <v>300</v>
      </c>
      <c r="N191" s="28">
        <f t="shared" si="20"/>
        <v>3</v>
      </c>
    </row>
    <row r="192" spans="1:14" x14ac:dyDescent="0.2">
      <c r="A192" s="27" t="s">
        <v>170</v>
      </c>
      <c r="B192" s="26">
        <f t="shared" si="14"/>
        <v>4</v>
      </c>
      <c r="C192" s="29" t="s">
        <v>44</v>
      </c>
      <c r="D192" s="28">
        <f t="shared" si="15"/>
        <v>0</v>
      </c>
      <c r="E192" s="29" t="s">
        <v>103</v>
      </c>
      <c r="F192" s="28">
        <f t="shared" si="16"/>
        <v>0</v>
      </c>
      <c r="G192" s="29" t="s">
        <v>100</v>
      </c>
      <c r="H192" s="28">
        <f t="shared" si="17"/>
        <v>0</v>
      </c>
      <c r="I192" s="29">
        <v>12</v>
      </c>
      <c r="J192" s="28">
        <f t="shared" si="18"/>
        <v>1</v>
      </c>
      <c r="K192" s="29" t="s">
        <v>38</v>
      </c>
      <c r="L192" s="28">
        <f t="shared" si="19"/>
        <v>0</v>
      </c>
      <c r="M192" s="29">
        <v>307</v>
      </c>
      <c r="N192" s="28">
        <f t="shared" si="20"/>
        <v>3</v>
      </c>
    </row>
    <row r="193" spans="1:14" x14ac:dyDescent="0.2">
      <c r="A193" s="27" t="s">
        <v>358</v>
      </c>
      <c r="B193" s="26">
        <f t="shared" si="14"/>
        <v>4</v>
      </c>
      <c r="C193" s="29" t="s">
        <v>44</v>
      </c>
      <c r="D193" s="28">
        <f t="shared" si="15"/>
        <v>0</v>
      </c>
      <c r="E193" s="29" t="s">
        <v>103</v>
      </c>
      <c r="F193" s="28">
        <f t="shared" si="16"/>
        <v>0</v>
      </c>
      <c r="G193" s="29" t="s">
        <v>121</v>
      </c>
      <c r="H193" s="28">
        <f t="shared" si="17"/>
        <v>0</v>
      </c>
      <c r="I193" s="29">
        <v>14</v>
      </c>
      <c r="J193" s="28">
        <f t="shared" si="18"/>
        <v>3</v>
      </c>
      <c r="K193" s="29" t="s">
        <v>35</v>
      </c>
      <c r="L193" s="28">
        <f t="shared" si="19"/>
        <v>0</v>
      </c>
      <c r="M193" s="29">
        <v>292</v>
      </c>
      <c r="N193" s="28">
        <f t="shared" si="20"/>
        <v>1</v>
      </c>
    </row>
    <row r="194" spans="1:14" x14ac:dyDescent="0.2">
      <c r="A194" s="27" t="s">
        <v>199</v>
      </c>
      <c r="B194" s="26">
        <f t="shared" ref="B194:B256" si="21">D194+F194+H194+J194+L194+N194</f>
        <v>4</v>
      </c>
      <c r="C194" s="29" t="s">
        <v>44</v>
      </c>
      <c r="D194" s="28">
        <f t="shared" ref="D194:D256" si="22">IF(C194=C$3, 5,) + IF(AND(C194=E$3, E194=C$3), 2.5, 0)</f>
        <v>0</v>
      </c>
      <c r="E194" s="29" t="s">
        <v>100</v>
      </c>
      <c r="F194" s="28">
        <f t="shared" ref="F194:F256" si="23">IF(E194=E$3,5, 0) + IF(AND(E194=C$3, C194=E$3), 2.5, 0)</f>
        <v>0</v>
      </c>
      <c r="G194" s="29" t="s">
        <v>121</v>
      </c>
      <c r="H194" s="28">
        <f t="shared" ref="H194:H256" si="24">IF(G194=G$3, 5, 0)</f>
        <v>0</v>
      </c>
      <c r="I194" s="29">
        <v>14</v>
      </c>
      <c r="J194" s="28">
        <f t="shared" ref="J194:J256" si="25">IF(I194=I$3, 5, 0) + IF(AND(I194&gt;=(I$3-2), I194&lt;=(I$3+2), I194&lt;&gt;I$3), 3, 0) + IF(AND(I194&gt;=(I$3-5), I194&lt;(I$3-2)), 1, 0) + IF(AND(I194&gt;(I$3+2), I194&lt;=(I$3+5)), 1, 0)</f>
        <v>3</v>
      </c>
      <c r="K194" s="29" t="s">
        <v>35</v>
      </c>
      <c r="L194" s="28">
        <f t="shared" ref="L194:L256" si="26">IF(K194=K$3, 3, 0)</f>
        <v>0</v>
      </c>
      <c r="M194" s="29">
        <v>287</v>
      </c>
      <c r="N194" s="28">
        <f t="shared" ref="N194:N256" si="27">IF(M194=M$3, 10, 0) + IF(AND(M194&gt;=(M$3-10), M194&lt;=(M$3+10), M194&lt;&gt;M$3), 5, 0) + IF(AND(M194&gt;=(M$3-25), M194&lt;(M$3-10)), 3, 0) + IF(AND(M194&gt;(M$3+10), M194&lt;=(M$3+25)), 3, 0) +  IF(AND(M194&gt;=(M$3-50), M194&lt;(M$3-25)), 1, 0) +  IF(AND(M194&gt;(M$3+25), M194&lt;=(M$3+50)), 1, 0)</f>
        <v>1</v>
      </c>
    </row>
    <row r="195" spans="1:14" x14ac:dyDescent="0.2">
      <c r="A195" s="27" t="s">
        <v>412</v>
      </c>
      <c r="B195" s="26">
        <f t="shared" si="21"/>
        <v>4</v>
      </c>
      <c r="C195" s="29" t="s">
        <v>44</v>
      </c>
      <c r="D195" s="28">
        <f t="shared" si="22"/>
        <v>0</v>
      </c>
      <c r="E195" s="29" t="s">
        <v>85</v>
      </c>
      <c r="F195" s="28">
        <f t="shared" si="23"/>
        <v>0</v>
      </c>
      <c r="G195" s="29" t="s">
        <v>121</v>
      </c>
      <c r="H195" s="28">
        <f t="shared" si="24"/>
        <v>0</v>
      </c>
      <c r="I195" s="29">
        <v>12</v>
      </c>
      <c r="J195" s="28">
        <f t="shared" si="25"/>
        <v>1</v>
      </c>
      <c r="K195" s="29" t="s">
        <v>38</v>
      </c>
      <c r="L195" s="28">
        <f t="shared" si="26"/>
        <v>0</v>
      </c>
      <c r="M195" s="29">
        <v>310</v>
      </c>
      <c r="N195" s="28">
        <f t="shared" si="27"/>
        <v>3</v>
      </c>
    </row>
    <row r="196" spans="1:14" x14ac:dyDescent="0.2">
      <c r="A196" s="27" t="s">
        <v>269</v>
      </c>
      <c r="B196" s="26">
        <f t="shared" si="21"/>
        <v>4</v>
      </c>
      <c r="C196" s="29" t="s">
        <v>44</v>
      </c>
      <c r="D196" s="28">
        <f t="shared" si="22"/>
        <v>0</v>
      </c>
      <c r="E196" s="29" t="s">
        <v>65</v>
      </c>
      <c r="F196" s="28">
        <f t="shared" si="23"/>
        <v>0</v>
      </c>
      <c r="G196" s="29" t="s">
        <v>121</v>
      </c>
      <c r="H196" s="28">
        <f t="shared" si="24"/>
        <v>0</v>
      </c>
      <c r="I196" s="29">
        <v>13</v>
      </c>
      <c r="J196" s="28">
        <f t="shared" si="25"/>
        <v>1</v>
      </c>
      <c r="K196" s="29" t="s">
        <v>35</v>
      </c>
      <c r="L196" s="28">
        <f t="shared" si="26"/>
        <v>0</v>
      </c>
      <c r="M196" s="29">
        <v>300</v>
      </c>
      <c r="N196" s="28">
        <f t="shared" si="27"/>
        <v>3</v>
      </c>
    </row>
    <row r="197" spans="1:14" x14ac:dyDescent="0.2">
      <c r="A197" s="27" t="s">
        <v>415</v>
      </c>
      <c r="B197" s="26">
        <f t="shared" si="21"/>
        <v>4</v>
      </c>
      <c r="C197" s="29" t="s">
        <v>44</v>
      </c>
      <c r="D197" s="28">
        <f t="shared" si="22"/>
        <v>0</v>
      </c>
      <c r="E197" s="29" t="s">
        <v>65</v>
      </c>
      <c r="F197" s="28">
        <f t="shared" si="23"/>
        <v>0</v>
      </c>
      <c r="G197" s="29" t="s">
        <v>121</v>
      </c>
      <c r="H197" s="28">
        <f t="shared" si="24"/>
        <v>0</v>
      </c>
      <c r="I197" s="29">
        <v>12</v>
      </c>
      <c r="J197" s="28">
        <f t="shared" si="25"/>
        <v>1</v>
      </c>
      <c r="K197" s="29" t="s">
        <v>35</v>
      </c>
      <c r="L197" s="28">
        <f t="shared" si="26"/>
        <v>0</v>
      </c>
      <c r="M197" s="29">
        <v>339</v>
      </c>
      <c r="N197" s="28">
        <f t="shared" si="27"/>
        <v>3</v>
      </c>
    </row>
    <row r="198" spans="1:14" x14ac:dyDescent="0.2">
      <c r="A198" s="27" t="s">
        <v>391</v>
      </c>
      <c r="B198" s="26">
        <f t="shared" si="21"/>
        <v>4</v>
      </c>
      <c r="C198" s="29" t="s">
        <v>103</v>
      </c>
      <c r="D198" s="28">
        <f t="shared" si="22"/>
        <v>0</v>
      </c>
      <c r="E198" s="29" t="s">
        <v>121</v>
      </c>
      <c r="F198" s="28">
        <f t="shared" si="23"/>
        <v>0</v>
      </c>
      <c r="G198" s="29" t="s">
        <v>65</v>
      </c>
      <c r="H198" s="28">
        <f t="shared" si="24"/>
        <v>0</v>
      </c>
      <c r="I198" s="29">
        <v>10</v>
      </c>
      <c r="J198" s="28">
        <f t="shared" si="25"/>
        <v>0</v>
      </c>
      <c r="K198" s="29" t="s">
        <v>37</v>
      </c>
      <c r="L198" s="28">
        <f t="shared" si="26"/>
        <v>3</v>
      </c>
      <c r="M198" s="29">
        <v>360</v>
      </c>
      <c r="N198" s="28">
        <f t="shared" si="27"/>
        <v>1</v>
      </c>
    </row>
    <row r="199" spans="1:14" x14ac:dyDescent="0.2">
      <c r="A199" s="27" t="s">
        <v>217</v>
      </c>
      <c r="B199" s="26">
        <f t="shared" si="21"/>
        <v>4</v>
      </c>
      <c r="C199" s="29" t="s">
        <v>44</v>
      </c>
      <c r="D199" s="28">
        <f t="shared" si="22"/>
        <v>0</v>
      </c>
      <c r="E199" s="29" t="s">
        <v>65</v>
      </c>
      <c r="F199" s="28">
        <f t="shared" si="23"/>
        <v>0</v>
      </c>
      <c r="G199" s="29" t="s">
        <v>121</v>
      </c>
      <c r="H199" s="28">
        <f t="shared" si="24"/>
        <v>0</v>
      </c>
      <c r="I199" s="29">
        <v>8</v>
      </c>
      <c r="J199" s="28">
        <f t="shared" si="25"/>
        <v>0</v>
      </c>
      <c r="K199" s="29" t="s">
        <v>37</v>
      </c>
      <c r="L199" s="28">
        <f t="shared" si="26"/>
        <v>3</v>
      </c>
      <c r="M199" s="29">
        <v>369</v>
      </c>
      <c r="N199" s="28">
        <f t="shared" si="27"/>
        <v>1</v>
      </c>
    </row>
    <row r="200" spans="1:14" x14ac:dyDescent="0.2">
      <c r="A200" s="27" t="s">
        <v>418</v>
      </c>
      <c r="B200" s="26">
        <f t="shared" si="21"/>
        <v>4</v>
      </c>
      <c r="C200" s="29" t="s">
        <v>44</v>
      </c>
      <c r="D200" s="28">
        <f t="shared" si="22"/>
        <v>0</v>
      </c>
      <c r="E200" s="29" t="s">
        <v>65</v>
      </c>
      <c r="F200" s="28">
        <f t="shared" si="23"/>
        <v>0</v>
      </c>
      <c r="G200" s="29" t="s">
        <v>121</v>
      </c>
      <c r="H200" s="28">
        <f t="shared" si="24"/>
        <v>0</v>
      </c>
      <c r="I200" s="29">
        <v>12</v>
      </c>
      <c r="J200" s="28">
        <f t="shared" si="25"/>
        <v>1</v>
      </c>
      <c r="K200" s="29" t="s">
        <v>35</v>
      </c>
      <c r="L200" s="28">
        <f t="shared" si="26"/>
        <v>0</v>
      </c>
      <c r="M200" s="29">
        <v>300</v>
      </c>
      <c r="N200" s="28">
        <f t="shared" si="27"/>
        <v>3</v>
      </c>
    </row>
    <row r="201" spans="1:14" x14ac:dyDescent="0.2">
      <c r="A201" s="27" t="s">
        <v>420</v>
      </c>
      <c r="B201" s="26">
        <f t="shared" si="21"/>
        <v>4</v>
      </c>
      <c r="C201" s="29" t="s">
        <v>44</v>
      </c>
      <c r="D201" s="28">
        <f t="shared" si="22"/>
        <v>0</v>
      </c>
      <c r="E201" s="29" t="s">
        <v>103</v>
      </c>
      <c r="F201" s="28">
        <f t="shared" si="23"/>
        <v>0</v>
      </c>
      <c r="G201" s="29" t="s">
        <v>121</v>
      </c>
      <c r="H201" s="28">
        <f t="shared" si="24"/>
        <v>0</v>
      </c>
      <c r="I201" s="29">
        <v>9</v>
      </c>
      <c r="J201" s="28">
        <f t="shared" si="25"/>
        <v>0</v>
      </c>
      <c r="K201" s="29" t="s">
        <v>37</v>
      </c>
      <c r="L201" s="28">
        <f t="shared" si="26"/>
        <v>3</v>
      </c>
      <c r="M201" s="29">
        <v>295</v>
      </c>
      <c r="N201" s="28">
        <f t="shared" si="27"/>
        <v>1</v>
      </c>
    </row>
    <row r="202" spans="1:14" x14ac:dyDescent="0.2">
      <c r="A202" s="27" t="s">
        <v>362</v>
      </c>
      <c r="B202" s="26">
        <f t="shared" si="21"/>
        <v>4</v>
      </c>
      <c r="C202" s="29" t="s">
        <v>44</v>
      </c>
      <c r="D202" s="28">
        <f t="shared" si="22"/>
        <v>0</v>
      </c>
      <c r="E202" s="29" t="s">
        <v>85</v>
      </c>
      <c r="F202" s="28">
        <f t="shared" si="23"/>
        <v>0</v>
      </c>
      <c r="G202" s="29" t="s">
        <v>65</v>
      </c>
      <c r="H202" s="28">
        <f t="shared" si="24"/>
        <v>0</v>
      </c>
      <c r="I202" s="29">
        <v>12</v>
      </c>
      <c r="J202" s="28">
        <f t="shared" si="25"/>
        <v>1</v>
      </c>
      <c r="K202" s="29" t="s">
        <v>35</v>
      </c>
      <c r="L202" s="28">
        <f t="shared" si="26"/>
        <v>0</v>
      </c>
      <c r="M202" s="29">
        <v>302</v>
      </c>
      <c r="N202" s="28">
        <f t="shared" si="27"/>
        <v>3</v>
      </c>
    </row>
    <row r="203" spans="1:14" x14ac:dyDescent="0.2">
      <c r="A203" s="27" t="s">
        <v>349</v>
      </c>
      <c r="B203" s="26">
        <f t="shared" si="21"/>
        <v>4</v>
      </c>
      <c r="C203" s="29" t="s">
        <v>44</v>
      </c>
      <c r="D203" s="28">
        <f t="shared" si="22"/>
        <v>0</v>
      </c>
      <c r="E203" s="29" t="s">
        <v>85</v>
      </c>
      <c r="F203" s="28">
        <f t="shared" si="23"/>
        <v>0</v>
      </c>
      <c r="G203" s="29" t="s">
        <v>121</v>
      </c>
      <c r="H203" s="28">
        <f t="shared" si="24"/>
        <v>0</v>
      </c>
      <c r="I203" s="29">
        <v>11</v>
      </c>
      <c r="J203" s="28">
        <f t="shared" si="25"/>
        <v>1</v>
      </c>
      <c r="K203" s="29" t="s">
        <v>35</v>
      </c>
      <c r="L203" s="28">
        <f t="shared" si="26"/>
        <v>0</v>
      </c>
      <c r="M203" s="29">
        <v>305</v>
      </c>
      <c r="N203" s="28">
        <f t="shared" si="27"/>
        <v>3</v>
      </c>
    </row>
    <row r="204" spans="1:14" x14ac:dyDescent="0.2">
      <c r="A204" s="27" t="s">
        <v>293</v>
      </c>
      <c r="B204" s="26">
        <f t="shared" si="21"/>
        <v>4</v>
      </c>
      <c r="C204" s="29" t="s">
        <v>44</v>
      </c>
      <c r="D204" s="28">
        <f t="shared" si="22"/>
        <v>0</v>
      </c>
      <c r="E204" s="29" t="s">
        <v>65</v>
      </c>
      <c r="F204" s="28">
        <f t="shared" si="23"/>
        <v>0</v>
      </c>
      <c r="G204" s="29" t="s">
        <v>121</v>
      </c>
      <c r="H204" s="28">
        <f t="shared" si="24"/>
        <v>0</v>
      </c>
      <c r="I204" s="29">
        <v>10</v>
      </c>
      <c r="J204" s="28">
        <f t="shared" si="25"/>
        <v>0</v>
      </c>
      <c r="K204" s="29" t="s">
        <v>37</v>
      </c>
      <c r="L204" s="28">
        <f t="shared" si="26"/>
        <v>3</v>
      </c>
      <c r="M204" s="29">
        <v>350</v>
      </c>
      <c r="N204" s="28">
        <f t="shared" si="27"/>
        <v>1</v>
      </c>
    </row>
    <row r="205" spans="1:14" x14ac:dyDescent="0.2">
      <c r="A205" s="27" t="s">
        <v>429</v>
      </c>
      <c r="B205" s="26">
        <f t="shared" si="21"/>
        <v>4</v>
      </c>
      <c r="C205" s="29" t="s">
        <v>85</v>
      </c>
      <c r="D205" s="28">
        <f t="shared" si="22"/>
        <v>0</v>
      </c>
      <c r="E205" s="29" t="s">
        <v>65</v>
      </c>
      <c r="F205" s="28">
        <f t="shared" si="23"/>
        <v>0</v>
      </c>
      <c r="G205" s="29" t="s">
        <v>121</v>
      </c>
      <c r="H205" s="28">
        <f t="shared" si="24"/>
        <v>0</v>
      </c>
      <c r="I205" s="29">
        <v>11</v>
      </c>
      <c r="J205" s="28">
        <f t="shared" si="25"/>
        <v>1</v>
      </c>
      <c r="K205" s="29" t="s">
        <v>38</v>
      </c>
      <c r="L205" s="28">
        <f t="shared" si="26"/>
        <v>0</v>
      </c>
      <c r="M205" s="29">
        <v>310</v>
      </c>
      <c r="N205" s="28">
        <f t="shared" si="27"/>
        <v>3</v>
      </c>
    </row>
    <row r="206" spans="1:14" x14ac:dyDescent="0.2">
      <c r="A206" s="27" t="s">
        <v>260</v>
      </c>
      <c r="B206" s="26">
        <f t="shared" si="21"/>
        <v>4</v>
      </c>
      <c r="C206" s="29" t="s">
        <v>44</v>
      </c>
      <c r="D206" s="28">
        <f t="shared" si="22"/>
        <v>0</v>
      </c>
      <c r="E206" s="29" t="s">
        <v>65</v>
      </c>
      <c r="F206" s="28">
        <f t="shared" si="23"/>
        <v>0</v>
      </c>
      <c r="G206" s="29" t="s">
        <v>121</v>
      </c>
      <c r="H206" s="28">
        <f t="shared" si="24"/>
        <v>0</v>
      </c>
      <c r="I206" s="29">
        <v>9</v>
      </c>
      <c r="J206" s="28">
        <f t="shared" si="25"/>
        <v>0</v>
      </c>
      <c r="K206" s="29" t="s">
        <v>37</v>
      </c>
      <c r="L206" s="28">
        <f t="shared" si="26"/>
        <v>3</v>
      </c>
      <c r="M206" s="29">
        <v>285</v>
      </c>
      <c r="N206" s="28">
        <f t="shared" si="27"/>
        <v>1</v>
      </c>
    </row>
    <row r="207" spans="1:14" x14ac:dyDescent="0.2">
      <c r="A207" s="27" t="s">
        <v>185</v>
      </c>
      <c r="B207" s="26">
        <f t="shared" si="21"/>
        <v>4</v>
      </c>
      <c r="C207" s="29" t="s">
        <v>44</v>
      </c>
      <c r="D207" s="28">
        <f t="shared" si="22"/>
        <v>0</v>
      </c>
      <c r="E207" s="29" t="s">
        <v>103</v>
      </c>
      <c r="F207" s="28">
        <f t="shared" si="23"/>
        <v>0</v>
      </c>
      <c r="G207" s="29" t="s">
        <v>121</v>
      </c>
      <c r="H207" s="28">
        <f t="shared" si="24"/>
        <v>0</v>
      </c>
      <c r="I207" s="29">
        <v>12</v>
      </c>
      <c r="J207" s="28">
        <f t="shared" si="25"/>
        <v>1</v>
      </c>
      <c r="K207" s="29" t="s">
        <v>35</v>
      </c>
      <c r="L207" s="28">
        <f t="shared" si="26"/>
        <v>0</v>
      </c>
      <c r="M207" s="29">
        <v>310</v>
      </c>
      <c r="N207" s="28">
        <f t="shared" si="27"/>
        <v>3</v>
      </c>
    </row>
    <row r="208" spans="1:14" x14ac:dyDescent="0.2">
      <c r="A208" s="27" t="s">
        <v>320</v>
      </c>
      <c r="B208" s="26">
        <f t="shared" si="21"/>
        <v>4</v>
      </c>
      <c r="C208" s="29" t="s">
        <v>44</v>
      </c>
      <c r="D208" s="28">
        <f t="shared" si="22"/>
        <v>0</v>
      </c>
      <c r="E208" s="29" t="s">
        <v>85</v>
      </c>
      <c r="F208" s="28">
        <f t="shared" si="23"/>
        <v>0</v>
      </c>
      <c r="G208" s="29" t="s">
        <v>121</v>
      </c>
      <c r="H208" s="28">
        <f t="shared" si="24"/>
        <v>0</v>
      </c>
      <c r="I208" s="29">
        <v>11</v>
      </c>
      <c r="J208" s="28">
        <f t="shared" si="25"/>
        <v>1</v>
      </c>
      <c r="K208" s="29" t="s">
        <v>38</v>
      </c>
      <c r="L208" s="28">
        <f t="shared" si="26"/>
        <v>0</v>
      </c>
      <c r="M208" s="29">
        <v>301</v>
      </c>
      <c r="N208" s="28">
        <f t="shared" si="27"/>
        <v>3</v>
      </c>
    </row>
    <row r="209" spans="1:14" x14ac:dyDescent="0.2">
      <c r="A209" s="27" t="s">
        <v>145</v>
      </c>
      <c r="B209" s="26">
        <f t="shared" si="21"/>
        <v>4</v>
      </c>
      <c r="C209" s="29" t="s">
        <v>103</v>
      </c>
      <c r="D209" s="28">
        <f t="shared" si="22"/>
        <v>0</v>
      </c>
      <c r="E209" s="29" t="s">
        <v>44</v>
      </c>
      <c r="F209" s="28">
        <f t="shared" si="23"/>
        <v>0</v>
      </c>
      <c r="G209" s="29" t="s">
        <v>64</v>
      </c>
      <c r="H209" s="28">
        <f t="shared" si="24"/>
        <v>0</v>
      </c>
      <c r="I209" s="29">
        <v>15</v>
      </c>
      <c r="J209" s="28">
        <f t="shared" si="25"/>
        <v>3</v>
      </c>
      <c r="K209" s="29" t="s">
        <v>81</v>
      </c>
      <c r="L209" s="28">
        <f t="shared" si="26"/>
        <v>0</v>
      </c>
      <c r="M209" s="29">
        <v>285</v>
      </c>
      <c r="N209" s="28">
        <f t="shared" si="27"/>
        <v>1</v>
      </c>
    </row>
    <row r="210" spans="1:14" x14ac:dyDescent="0.2">
      <c r="A210" s="27" t="s">
        <v>139</v>
      </c>
      <c r="B210" s="26">
        <f t="shared" si="21"/>
        <v>4</v>
      </c>
      <c r="C210" s="29" t="s">
        <v>44</v>
      </c>
      <c r="D210" s="28">
        <f t="shared" si="22"/>
        <v>0</v>
      </c>
      <c r="E210" s="29" t="s">
        <v>103</v>
      </c>
      <c r="F210" s="28">
        <f t="shared" si="23"/>
        <v>0</v>
      </c>
      <c r="G210" s="29" t="s">
        <v>121</v>
      </c>
      <c r="H210" s="28">
        <f t="shared" si="24"/>
        <v>0</v>
      </c>
      <c r="I210" s="29">
        <v>12</v>
      </c>
      <c r="J210" s="28">
        <f t="shared" si="25"/>
        <v>1</v>
      </c>
      <c r="K210" s="29" t="s">
        <v>38</v>
      </c>
      <c r="L210" s="28">
        <f t="shared" si="26"/>
        <v>0</v>
      </c>
      <c r="M210" s="29">
        <v>342</v>
      </c>
      <c r="N210" s="28">
        <f t="shared" si="27"/>
        <v>3</v>
      </c>
    </row>
    <row r="211" spans="1:14" x14ac:dyDescent="0.2">
      <c r="A211" s="27" t="s">
        <v>433</v>
      </c>
      <c r="B211" s="26">
        <f t="shared" si="21"/>
        <v>4</v>
      </c>
      <c r="C211" s="29" t="s">
        <v>64</v>
      </c>
      <c r="D211" s="28">
        <f t="shared" si="22"/>
        <v>0</v>
      </c>
      <c r="E211" s="29" t="s">
        <v>85</v>
      </c>
      <c r="F211" s="28">
        <f t="shared" si="23"/>
        <v>0</v>
      </c>
      <c r="G211" s="29" t="s">
        <v>65</v>
      </c>
      <c r="H211" s="28">
        <f t="shared" si="24"/>
        <v>0</v>
      </c>
      <c r="I211" s="29">
        <v>12</v>
      </c>
      <c r="J211" s="28">
        <f t="shared" si="25"/>
        <v>1</v>
      </c>
      <c r="K211" s="29" t="s">
        <v>35</v>
      </c>
      <c r="L211" s="28">
        <f t="shared" si="26"/>
        <v>0</v>
      </c>
      <c r="M211" s="29">
        <v>306</v>
      </c>
      <c r="N211" s="28">
        <f t="shared" si="27"/>
        <v>3</v>
      </c>
    </row>
    <row r="212" spans="1:14" x14ac:dyDescent="0.2">
      <c r="A212" s="27" t="s">
        <v>396</v>
      </c>
      <c r="B212" s="26">
        <f t="shared" si="21"/>
        <v>4</v>
      </c>
      <c r="C212" s="29" t="s">
        <v>44</v>
      </c>
      <c r="D212" s="28">
        <f t="shared" si="22"/>
        <v>0</v>
      </c>
      <c r="E212" s="29" t="s">
        <v>65</v>
      </c>
      <c r="F212" s="28">
        <f t="shared" si="23"/>
        <v>0</v>
      </c>
      <c r="G212" s="29" t="s">
        <v>121</v>
      </c>
      <c r="H212" s="28">
        <f t="shared" si="24"/>
        <v>0</v>
      </c>
      <c r="I212" s="29">
        <v>7</v>
      </c>
      <c r="J212" s="28">
        <f t="shared" si="25"/>
        <v>0</v>
      </c>
      <c r="K212" s="29" t="s">
        <v>37</v>
      </c>
      <c r="L212" s="28">
        <f t="shared" si="26"/>
        <v>3</v>
      </c>
      <c r="M212" s="29">
        <v>280</v>
      </c>
      <c r="N212" s="28">
        <f t="shared" si="27"/>
        <v>1</v>
      </c>
    </row>
    <row r="213" spans="1:14" x14ac:dyDescent="0.2">
      <c r="A213" s="27" t="s">
        <v>435</v>
      </c>
      <c r="B213" s="26">
        <f t="shared" si="21"/>
        <v>4</v>
      </c>
      <c r="C213" s="29" t="s">
        <v>44</v>
      </c>
      <c r="D213" s="28">
        <f t="shared" si="22"/>
        <v>0</v>
      </c>
      <c r="E213" s="29" t="s">
        <v>85</v>
      </c>
      <c r="F213" s="28">
        <f t="shared" si="23"/>
        <v>0</v>
      </c>
      <c r="G213" s="29" t="s">
        <v>100</v>
      </c>
      <c r="H213" s="28">
        <f t="shared" si="24"/>
        <v>0</v>
      </c>
      <c r="I213" s="29">
        <v>12</v>
      </c>
      <c r="J213" s="28">
        <f t="shared" si="25"/>
        <v>1</v>
      </c>
      <c r="K213" s="29" t="s">
        <v>35</v>
      </c>
      <c r="L213" s="28">
        <f t="shared" si="26"/>
        <v>0</v>
      </c>
      <c r="M213" s="29">
        <v>340</v>
      </c>
      <c r="N213" s="28">
        <f t="shared" si="27"/>
        <v>3</v>
      </c>
    </row>
    <row r="214" spans="1:14" x14ac:dyDescent="0.2">
      <c r="A214" s="27" t="s">
        <v>303</v>
      </c>
      <c r="B214" s="26">
        <f t="shared" si="21"/>
        <v>4</v>
      </c>
      <c r="C214" s="29" t="s">
        <v>44</v>
      </c>
      <c r="D214" s="28">
        <f t="shared" si="22"/>
        <v>0</v>
      </c>
      <c r="E214" s="29" t="s">
        <v>103</v>
      </c>
      <c r="F214" s="28">
        <f t="shared" si="23"/>
        <v>0</v>
      </c>
      <c r="G214" s="29" t="s">
        <v>121</v>
      </c>
      <c r="H214" s="28">
        <f t="shared" si="24"/>
        <v>0</v>
      </c>
      <c r="I214" s="29">
        <v>10</v>
      </c>
      <c r="J214" s="28">
        <f t="shared" si="25"/>
        <v>0</v>
      </c>
      <c r="K214" s="29" t="s">
        <v>37</v>
      </c>
      <c r="L214" s="28">
        <f t="shared" si="26"/>
        <v>3</v>
      </c>
      <c r="M214" s="29">
        <v>287</v>
      </c>
      <c r="N214" s="28">
        <f t="shared" si="27"/>
        <v>1</v>
      </c>
    </row>
    <row r="215" spans="1:14" x14ac:dyDescent="0.2">
      <c r="A215" s="27" t="s">
        <v>377</v>
      </c>
      <c r="B215" s="26">
        <f t="shared" si="21"/>
        <v>4</v>
      </c>
      <c r="C215" s="29" t="s">
        <v>44</v>
      </c>
      <c r="D215" s="28">
        <f t="shared" si="22"/>
        <v>0</v>
      </c>
      <c r="E215" s="29" t="s">
        <v>65</v>
      </c>
      <c r="F215" s="28">
        <f t="shared" si="23"/>
        <v>0</v>
      </c>
      <c r="G215" s="29" t="s">
        <v>121</v>
      </c>
      <c r="H215" s="28">
        <f t="shared" si="24"/>
        <v>0</v>
      </c>
      <c r="I215" s="29">
        <v>11</v>
      </c>
      <c r="J215" s="28">
        <f t="shared" si="25"/>
        <v>1</v>
      </c>
      <c r="K215" s="29" t="s">
        <v>35</v>
      </c>
      <c r="L215" s="28">
        <f t="shared" si="26"/>
        <v>0</v>
      </c>
      <c r="M215" s="29">
        <v>313</v>
      </c>
      <c r="N215" s="28">
        <f t="shared" si="27"/>
        <v>3</v>
      </c>
    </row>
    <row r="216" spans="1:14" x14ac:dyDescent="0.2">
      <c r="A216" s="27" t="s">
        <v>247</v>
      </c>
      <c r="B216" s="26">
        <f t="shared" si="21"/>
        <v>4</v>
      </c>
      <c r="C216" s="29" t="s">
        <v>44</v>
      </c>
      <c r="D216" s="28">
        <f t="shared" si="22"/>
        <v>0</v>
      </c>
      <c r="E216" s="29" t="s">
        <v>65</v>
      </c>
      <c r="F216" s="28">
        <f t="shared" si="23"/>
        <v>0</v>
      </c>
      <c r="G216" s="29" t="s">
        <v>121</v>
      </c>
      <c r="H216" s="28">
        <f t="shared" si="24"/>
        <v>0</v>
      </c>
      <c r="I216" s="29">
        <v>13</v>
      </c>
      <c r="J216" s="28">
        <f t="shared" si="25"/>
        <v>1</v>
      </c>
      <c r="K216" s="29" t="s">
        <v>35</v>
      </c>
      <c r="L216" s="28">
        <f t="shared" si="26"/>
        <v>0</v>
      </c>
      <c r="M216" s="29">
        <v>303</v>
      </c>
      <c r="N216" s="28">
        <f t="shared" si="27"/>
        <v>3</v>
      </c>
    </row>
    <row r="217" spans="1:14" x14ac:dyDescent="0.2">
      <c r="A217" s="27" t="s">
        <v>376</v>
      </c>
      <c r="B217" s="26">
        <f t="shared" si="21"/>
        <v>4</v>
      </c>
      <c r="C217" s="29" t="s">
        <v>44</v>
      </c>
      <c r="D217" s="28">
        <f t="shared" si="22"/>
        <v>0</v>
      </c>
      <c r="E217" s="29" t="s">
        <v>85</v>
      </c>
      <c r="F217" s="28">
        <f t="shared" si="23"/>
        <v>0</v>
      </c>
      <c r="G217" s="29" t="s">
        <v>121</v>
      </c>
      <c r="H217" s="28">
        <f t="shared" si="24"/>
        <v>0</v>
      </c>
      <c r="I217" s="29">
        <v>12</v>
      </c>
      <c r="J217" s="28">
        <f t="shared" si="25"/>
        <v>1</v>
      </c>
      <c r="K217" s="29" t="s">
        <v>38</v>
      </c>
      <c r="L217" s="28">
        <f t="shared" si="26"/>
        <v>0</v>
      </c>
      <c r="M217" s="29">
        <v>310</v>
      </c>
      <c r="N217" s="28">
        <f t="shared" si="27"/>
        <v>3</v>
      </c>
    </row>
    <row r="218" spans="1:14" x14ac:dyDescent="0.2">
      <c r="A218" s="27" t="s">
        <v>177</v>
      </c>
      <c r="B218" s="26">
        <f t="shared" si="21"/>
        <v>3</v>
      </c>
      <c r="C218" s="29" t="s">
        <v>44</v>
      </c>
      <c r="D218" s="28">
        <f t="shared" si="22"/>
        <v>0</v>
      </c>
      <c r="E218" s="29" t="s">
        <v>85</v>
      </c>
      <c r="F218" s="28">
        <f t="shared" si="23"/>
        <v>0</v>
      </c>
      <c r="G218" s="29" t="s">
        <v>121</v>
      </c>
      <c r="H218" s="28">
        <f t="shared" si="24"/>
        <v>0</v>
      </c>
      <c r="I218" s="29">
        <v>25</v>
      </c>
      <c r="J218" s="28">
        <f t="shared" si="25"/>
        <v>0</v>
      </c>
      <c r="K218" s="29" t="s">
        <v>35</v>
      </c>
      <c r="L218" s="28">
        <f t="shared" si="26"/>
        <v>0</v>
      </c>
      <c r="M218" s="29">
        <v>300</v>
      </c>
      <c r="N218" s="28">
        <f t="shared" si="27"/>
        <v>3</v>
      </c>
    </row>
    <row r="219" spans="1:14" x14ac:dyDescent="0.2">
      <c r="A219" s="27" t="s">
        <v>194</v>
      </c>
      <c r="B219" s="26">
        <f t="shared" si="21"/>
        <v>3</v>
      </c>
      <c r="C219" s="29" t="s">
        <v>44</v>
      </c>
      <c r="D219" s="28">
        <f t="shared" si="22"/>
        <v>0</v>
      </c>
      <c r="E219" s="29" t="s">
        <v>85</v>
      </c>
      <c r="F219" s="28">
        <f t="shared" si="23"/>
        <v>0</v>
      </c>
      <c r="G219" s="29" t="s">
        <v>121</v>
      </c>
      <c r="H219" s="28">
        <f t="shared" si="24"/>
        <v>0</v>
      </c>
      <c r="I219" s="29">
        <v>30</v>
      </c>
      <c r="J219" s="28">
        <f t="shared" si="25"/>
        <v>0</v>
      </c>
      <c r="K219" s="29" t="s">
        <v>37</v>
      </c>
      <c r="L219" s="28">
        <f t="shared" si="26"/>
        <v>3</v>
      </c>
      <c r="M219" s="29">
        <v>224</v>
      </c>
      <c r="N219" s="28">
        <f t="shared" si="27"/>
        <v>0</v>
      </c>
    </row>
    <row r="220" spans="1:14" x14ac:dyDescent="0.2">
      <c r="A220" s="27" t="s">
        <v>413</v>
      </c>
      <c r="B220" s="26">
        <f t="shared" si="21"/>
        <v>3</v>
      </c>
      <c r="C220" s="29" t="s">
        <v>44</v>
      </c>
      <c r="D220" s="28">
        <f t="shared" si="22"/>
        <v>0</v>
      </c>
      <c r="E220" s="29" t="s">
        <v>65</v>
      </c>
      <c r="F220" s="28">
        <f t="shared" si="23"/>
        <v>0</v>
      </c>
      <c r="G220" s="29" t="s">
        <v>121</v>
      </c>
      <c r="H220" s="28">
        <f t="shared" si="24"/>
        <v>0</v>
      </c>
      <c r="I220" s="29">
        <v>9</v>
      </c>
      <c r="J220" s="28">
        <f t="shared" si="25"/>
        <v>0</v>
      </c>
      <c r="K220" s="29" t="s">
        <v>35</v>
      </c>
      <c r="L220" s="28">
        <f t="shared" si="26"/>
        <v>0</v>
      </c>
      <c r="M220" s="29">
        <v>299</v>
      </c>
      <c r="N220" s="28">
        <f t="shared" si="27"/>
        <v>3</v>
      </c>
    </row>
    <row r="221" spans="1:14" x14ac:dyDescent="0.2">
      <c r="A221" s="27" t="s">
        <v>461</v>
      </c>
      <c r="B221" s="26">
        <f t="shared" si="21"/>
        <v>3</v>
      </c>
      <c r="C221" s="29" t="s">
        <v>44</v>
      </c>
      <c r="D221" s="28">
        <f t="shared" si="22"/>
        <v>0</v>
      </c>
      <c r="E221" s="29" t="s">
        <v>85</v>
      </c>
      <c r="F221" s="28">
        <f t="shared" si="23"/>
        <v>0</v>
      </c>
      <c r="G221" s="29" t="s">
        <v>121</v>
      </c>
      <c r="H221" s="28">
        <f t="shared" si="24"/>
        <v>0</v>
      </c>
      <c r="I221" s="29">
        <v>10</v>
      </c>
      <c r="J221" s="28">
        <f t="shared" si="25"/>
        <v>0</v>
      </c>
      <c r="K221" s="29" t="s">
        <v>38</v>
      </c>
      <c r="L221" s="28">
        <f t="shared" si="26"/>
        <v>0</v>
      </c>
      <c r="M221" s="29">
        <v>305</v>
      </c>
      <c r="N221" s="28">
        <f t="shared" si="27"/>
        <v>3</v>
      </c>
    </row>
    <row r="222" spans="1:14" x14ac:dyDescent="0.2">
      <c r="A222" s="27" t="s">
        <v>224</v>
      </c>
      <c r="B222" s="26">
        <f t="shared" si="21"/>
        <v>3</v>
      </c>
      <c r="C222" s="29" t="s">
        <v>44</v>
      </c>
      <c r="D222" s="28">
        <f t="shared" si="22"/>
        <v>0</v>
      </c>
      <c r="E222" s="29" t="s">
        <v>65</v>
      </c>
      <c r="F222" s="28">
        <f t="shared" si="23"/>
        <v>0</v>
      </c>
      <c r="G222" s="29" t="s">
        <v>121</v>
      </c>
      <c r="H222" s="28">
        <f t="shared" si="24"/>
        <v>0</v>
      </c>
      <c r="I222" s="29">
        <v>9</v>
      </c>
      <c r="J222" s="28">
        <f t="shared" si="25"/>
        <v>0</v>
      </c>
      <c r="K222" s="29" t="s">
        <v>38</v>
      </c>
      <c r="L222" s="28">
        <f t="shared" si="26"/>
        <v>0</v>
      </c>
      <c r="M222" s="29">
        <v>299</v>
      </c>
      <c r="N222" s="28">
        <f t="shared" si="27"/>
        <v>3</v>
      </c>
    </row>
    <row r="223" spans="1:14" x14ac:dyDescent="0.2">
      <c r="A223" s="27" t="s">
        <v>344</v>
      </c>
      <c r="B223" s="26">
        <f t="shared" si="21"/>
        <v>3</v>
      </c>
      <c r="C223" s="29" t="s">
        <v>64</v>
      </c>
      <c r="D223" s="28">
        <f t="shared" si="22"/>
        <v>0</v>
      </c>
      <c r="E223" s="29" t="s">
        <v>85</v>
      </c>
      <c r="F223" s="28">
        <f t="shared" si="23"/>
        <v>0</v>
      </c>
      <c r="G223" s="29" t="s">
        <v>121</v>
      </c>
      <c r="H223" s="28">
        <f t="shared" si="24"/>
        <v>0</v>
      </c>
      <c r="I223" s="29">
        <v>10</v>
      </c>
      <c r="J223" s="28">
        <f t="shared" si="25"/>
        <v>0</v>
      </c>
      <c r="K223" s="29" t="s">
        <v>38</v>
      </c>
      <c r="L223" s="28">
        <f t="shared" si="26"/>
        <v>0</v>
      </c>
      <c r="M223" s="29">
        <v>300</v>
      </c>
      <c r="N223" s="28">
        <f t="shared" si="27"/>
        <v>3</v>
      </c>
    </row>
    <row r="224" spans="1:14" x14ac:dyDescent="0.2">
      <c r="A224" s="27" t="s">
        <v>326</v>
      </c>
      <c r="B224" s="26">
        <f t="shared" si="21"/>
        <v>3</v>
      </c>
      <c r="C224" s="29" t="s">
        <v>64</v>
      </c>
      <c r="D224" s="28">
        <f t="shared" si="22"/>
        <v>0</v>
      </c>
      <c r="E224" s="29" t="s">
        <v>85</v>
      </c>
      <c r="F224" s="28">
        <f t="shared" si="23"/>
        <v>0</v>
      </c>
      <c r="G224" s="29" t="s">
        <v>121</v>
      </c>
      <c r="H224" s="28">
        <f t="shared" si="24"/>
        <v>0</v>
      </c>
      <c r="I224" s="29">
        <v>9</v>
      </c>
      <c r="J224" s="28">
        <f t="shared" si="25"/>
        <v>0</v>
      </c>
      <c r="K224" s="29" t="s">
        <v>35</v>
      </c>
      <c r="L224" s="28">
        <f t="shared" si="26"/>
        <v>0</v>
      </c>
      <c r="M224" s="29">
        <v>311</v>
      </c>
      <c r="N224" s="28">
        <f t="shared" si="27"/>
        <v>3</v>
      </c>
    </row>
    <row r="225" spans="1:14" x14ac:dyDescent="0.2">
      <c r="A225" s="27" t="s">
        <v>250</v>
      </c>
      <c r="B225" s="26">
        <f t="shared" si="21"/>
        <v>3</v>
      </c>
      <c r="C225" s="29" t="s">
        <v>44</v>
      </c>
      <c r="D225" s="28">
        <f t="shared" si="22"/>
        <v>0</v>
      </c>
      <c r="E225" s="29" t="s">
        <v>65</v>
      </c>
      <c r="F225" s="28">
        <f t="shared" si="23"/>
        <v>0</v>
      </c>
      <c r="G225" s="29" t="s">
        <v>121</v>
      </c>
      <c r="H225" s="28">
        <f t="shared" si="24"/>
        <v>0</v>
      </c>
      <c r="I225" s="29">
        <v>10</v>
      </c>
      <c r="J225" s="28">
        <f t="shared" si="25"/>
        <v>0</v>
      </c>
      <c r="K225" s="29" t="s">
        <v>35</v>
      </c>
      <c r="L225" s="28">
        <f t="shared" si="26"/>
        <v>0</v>
      </c>
      <c r="M225" s="29">
        <v>340</v>
      </c>
      <c r="N225" s="28">
        <f t="shared" si="27"/>
        <v>3</v>
      </c>
    </row>
    <row r="226" spans="1:14" x14ac:dyDescent="0.2">
      <c r="A226" s="27" t="s">
        <v>326</v>
      </c>
      <c r="B226" s="26">
        <f t="shared" si="21"/>
        <v>3</v>
      </c>
      <c r="C226" s="29" t="s">
        <v>64</v>
      </c>
      <c r="D226" s="28">
        <f t="shared" si="22"/>
        <v>0</v>
      </c>
      <c r="E226" s="29" t="s">
        <v>85</v>
      </c>
      <c r="F226" s="28">
        <f t="shared" si="23"/>
        <v>0</v>
      </c>
      <c r="G226" s="29" t="s">
        <v>121</v>
      </c>
      <c r="H226" s="28">
        <f t="shared" si="24"/>
        <v>0</v>
      </c>
      <c r="I226" s="29">
        <v>9</v>
      </c>
      <c r="J226" s="28">
        <f t="shared" si="25"/>
        <v>0</v>
      </c>
      <c r="K226" s="29" t="s">
        <v>35</v>
      </c>
      <c r="L226" s="28">
        <f t="shared" si="26"/>
        <v>0</v>
      </c>
      <c r="M226" s="29">
        <v>311</v>
      </c>
      <c r="N226" s="28">
        <f t="shared" si="27"/>
        <v>3</v>
      </c>
    </row>
    <row r="227" spans="1:14" x14ac:dyDescent="0.2">
      <c r="A227" s="27" t="s">
        <v>203</v>
      </c>
      <c r="B227" s="26">
        <f t="shared" si="21"/>
        <v>3</v>
      </c>
      <c r="C227" s="29" t="s">
        <v>44</v>
      </c>
      <c r="D227" s="28">
        <f t="shared" si="22"/>
        <v>0</v>
      </c>
      <c r="E227" s="29" t="s">
        <v>85</v>
      </c>
      <c r="F227" s="28">
        <f t="shared" si="23"/>
        <v>0</v>
      </c>
      <c r="G227" s="29" t="s">
        <v>121</v>
      </c>
      <c r="H227" s="28">
        <f t="shared" si="24"/>
        <v>0</v>
      </c>
      <c r="I227" s="29">
        <v>8</v>
      </c>
      <c r="J227" s="28">
        <f t="shared" si="25"/>
        <v>0</v>
      </c>
      <c r="K227" s="29" t="s">
        <v>35</v>
      </c>
      <c r="L227" s="28">
        <f t="shared" si="26"/>
        <v>0</v>
      </c>
      <c r="M227" s="29">
        <v>310</v>
      </c>
      <c r="N227" s="28">
        <f t="shared" si="27"/>
        <v>3</v>
      </c>
    </row>
    <row r="228" spans="1:14" x14ac:dyDescent="0.2">
      <c r="A228" s="27" t="s">
        <v>342</v>
      </c>
      <c r="B228" s="26">
        <f t="shared" si="21"/>
        <v>3</v>
      </c>
      <c r="C228" s="29" t="s">
        <v>44</v>
      </c>
      <c r="D228" s="28">
        <f t="shared" si="22"/>
        <v>0</v>
      </c>
      <c r="E228" s="29" t="s">
        <v>103</v>
      </c>
      <c r="F228" s="28">
        <f t="shared" si="23"/>
        <v>0</v>
      </c>
      <c r="G228" s="29" t="s">
        <v>121</v>
      </c>
      <c r="H228" s="28">
        <f t="shared" si="24"/>
        <v>0</v>
      </c>
      <c r="I228" s="29">
        <v>9</v>
      </c>
      <c r="J228" s="28">
        <f t="shared" si="25"/>
        <v>0</v>
      </c>
      <c r="K228" s="29" t="s">
        <v>38</v>
      </c>
      <c r="L228" s="28">
        <f t="shared" si="26"/>
        <v>0</v>
      </c>
      <c r="M228" s="29">
        <v>307</v>
      </c>
      <c r="N228" s="28">
        <f t="shared" si="27"/>
        <v>3</v>
      </c>
    </row>
    <row r="229" spans="1:14" x14ac:dyDescent="0.2">
      <c r="A229" s="27" t="s">
        <v>164</v>
      </c>
      <c r="B229" s="26">
        <f t="shared" si="21"/>
        <v>2</v>
      </c>
      <c r="C229" s="29" t="s">
        <v>44</v>
      </c>
      <c r="D229" s="28">
        <f t="shared" si="22"/>
        <v>0</v>
      </c>
      <c r="E229" s="29" t="s">
        <v>65</v>
      </c>
      <c r="F229" s="28">
        <f t="shared" si="23"/>
        <v>0</v>
      </c>
      <c r="G229" s="29" t="s">
        <v>121</v>
      </c>
      <c r="H229" s="28">
        <f t="shared" si="24"/>
        <v>0</v>
      </c>
      <c r="I229" s="29">
        <v>11</v>
      </c>
      <c r="J229" s="28">
        <f t="shared" si="25"/>
        <v>1</v>
      </c>
      <c r="K229" s="29" t="s">
        <v>35</v>
      </c>
      <c r="L229" s="28">
        <f t="shared" si="26"/>
        <v>0</v>
      </c>
      <c r="M229" s="29">
        <v>290</v>
      </c>
      <c r="N229" s="28">
        <f t="shared" si="27"/>
        <v>1</v>
      </c>
    </row>
    <row r="230" spans="1:14" x14ac:dyDescent="0.2">
      <c r="A230" s="27" t="s">
        <v>168</v>
      </c>
      <c r="B230" s="26">
        <f t="shared" si="21"/>
        <v>2</v>
      </c>
      <c r="C230" s="29" t="s">
        <v>44</v>
      </c>
      <c r="D230" s="28">
        <f t="shared" si="22"/>
        <v>0</v>
      </c>
      <c r="E230" s="29" t="s">
        <v>65</v>
      </c>
      <c r="F230" s="28">
        <f t="shared" si="23"/>
        <v>0</v>
      </c>
      <c r="G230" s="29" t="s">
        <v>121</v>
      </c>
      <c r="H230" s="28">
        <f t="shared" si="24"/>
        <v>0</v>
      </c>
      <c r="I230" s="29">
        <v>12</v>
      </c>
      <c r="J230" s="28">
        <f t="shared" si="25"/>
        <v>1</v>
      </c>
      <c r="K230" s="29" t="s">
        <v>35</v>
      </c>
      <c r="L230" s="28">
        <f t="shared" si="26"/>
        <v>0</v>
      </c>
      <c r="M230" s="29">
        <v>289</v>
      </c>
      <c r="N230" s="28">
        <f t="shared" si="27"/>
        <v>1</v>
      </c>
    </row>
    <row r="231" spans="1:14" x14ac:dyDescent="0.2">
      <c r="A231" s="27" t="s">
        <v>378</v>
      </c>
      <c r="B231" s="26">
        <f t="shared" si="21"/>
        <v>2</v>
      </c>
      <c r="C231" s="29" t="s">
        <v>44</v>
      </c>
      <c r="D231" s="28">
        <f t="shared" si="22"/>
        <v>0</v>
      </c>
      <c r="E231" s="29" t="s">
        <v>103</v>
      </c>
      <c r="F231" s="28">
        <f t="shared" si="23"/>
        <v>0</v>
      </c>
      <c r="G231" s="29" t="s">
        <v>121</v>
      </c>
      <c r="H231" s="28">
        <f t="shared" si="24"/>
        <v>0</v>
      </c>
      <c r="I231" s="29">
        <v>11</v>
      </c>
      <c r="J231" s="28">
        <f t="shared" si="25"/>
        <v>1</v>
      </c>
      <c r="K231" s="29" t="s">
        <v>35</v>
      </c>
      <c r="L231" s="28">
        <f t="shared" si="26"/>
        <v>0</v>
      </c>
      <c r="M231" s="29">
        <v>280</v>
      </c>
      <c r="N231" s="28">
        <f t="shared" si="27"/>
        <v>1</v>
      </c>
    </row>
    <row r="232" spans="1:14" x14ac:dyDescent="0.2">
      <c r="A232" s="27" t="s">
        <v>311</v>
      </c>
      <c r="B232" s="26">
        <f t="shared" si="21"/>
        <v>2</v>
      </c>
      <c r="C232" s="29" t="s">
        <v>64</v>
      </c>
      <c r="D232" s="28">
        <f t="shared" si="22"/>
        <v>0</v>
      </c>
      <c r="E232" s="29" t="s">
        <v>44</v>
      </c>
      <c r="F232" s="28">
        <f t="shared" si="23"/>
        <v>0</v>
      </c>
      <c r="G232" s="29" t="s">
        <v>65</v>
      </c>
      <c r="H232" s="28">
        <f t="shared" si="24"/>
        <v>0</v>
      </c>
      <c r="I232" s="29">
        <v>13</v>
      </c>
      <c r="J232" s="28">
        <f t="shared" si="25"/>
        <v>1</v>
      </c>
      <c r="K232" s="29" t="s">
        <v>35</v>
      </c>
      <c r="L232" s="28">
        <f t="shared" si="26"/>
        <v>0</v>
      </c>
      <c r="M232" s="29">
        <v>298</v>
      </c>
      <c r="N232" s="28">
        <f t="shared" si="27"/>
        <v>1</v>
      </c>
    </row>
    <row r="233" spans="1:14" x14ac:dyDescent="0.2">
      <c r="A233" s="27" t="s">
        <v>196</v>
      </c>
      <c r="B233" s="26">
        <f t="shared" si="21"/>
        <v>2</v>
      </c>
      <c r="C233" s="29" t="s">
        <v>44</v>
      </c>
      <c r="D233" s="28">
        <f t="shared" si="22"/>
        <v>0</v>
      </c>
      <c r="E233" s="29" t="s">
        <v>65</v>
      </c>
      <c r="F233" s="28">
        <f t="shared" si="23"/>
        <v>0</v>
      </c>
      <c r="G233" s="29" t="s">
        <v>121</v>
      </c>
      <c r="H233" s="28">
        <f t="shared" si="24"/>
        <v>0</v>
      </c>
      <c r="I233" s="29">
        <v>11</v>
      </c>
      <c r="J233" s="28">
        <f t="shared" si="25"/>
        <v>1</v>
      </c>
      <c r="K233" s="29" t="s">
        <v>35</v>
      </c>
      <c r="L233" s="28">
        <f t="shared" si="26"/>
        <v>0</v>
      </c>
      <c r="M233" s="29">
        <v>292</v>
      </c>
      <c r="N233" s="28">
        <f t="shared" si="27"/>
        <v>1</v>
      </c>
    </row>
    <row r="234" spans="1:14" x14ac:dyDescent="0.2">
      <c r="A234" s="27" t="s">
        <v>275</v>
      </c>
      <c r="B234" s="26">
        <f t="shared" si="21"/>
        <v>2</v>
      </c>
      <c r="C234" s="29" t="s">
        <v>44</v>
      </c>
      <c r="D234" s="28">
        <f t="shared" si="22"/>
        <v>0</v>
      </c>
      <c r="E234" s="29" t="s">
        <v>65</v>
      </c>
      <c r="F234" s="28">
        <f t="shared" si="23"/>
        <v>0</v>
      </c>
      <c r="G234" s="29" t="s">
        <v>121</v>
      </c>
      <c r="H234" s="28">
        <f t="shared" si="24"/>
        <v>0</v>
      </c>
      <c r="I234" s="29">
        <v>12</v>
      </c>
      <c r="J234" s="28">
        <f t="shared" si="25"/>
        <v>1</v>
      </c>
      <c r="K234" s="29" t="s">
        <v>38</v>
      </c>
      <c r="L234" s="28">
        <f t="shared" si="26"/>
        <v>0</v>
      </c>
      <c r="M234" s="29">
        <v>350</v>
      </c>
      <c r="N234" s="28">
        <f t="shared" si="27"/>
        <v>1</v>
      </c>
    </row>
    <row r="235" spans="1:14" x14ac:dyDescent="0.2">
      <c r="A235" s="27" t="s">
        <v>331</v>
      </c>
      <c r="B235" s="26">
        <f t="shared" si="21"/>
        <v>2</v>
      </c>
      <c r="C235" s="29" t="s">
        <v>44</v>
      </c>
      <c r="D235" s="28">
        <f t="shared" si="22"/>
        <v>0</v>
      </c>
      <c r="E235" s="29" t="s">
        <v>65</v>
      </c>
      <c r="F235" s="28">
        <f t="shared" si="23"/>
        <v>0</v>
      </c>
      <c r="G235" s="29" t="s">
        <v>121</v>
      </c>
      <c r="H235" s="28">
        <f t="shared" si="24"/>
        <v>0</v>
      </c>
      <c r="I235" s="29">
        <v>11</v>
      </c>
      <c r="J235" s="28">
        <f t="shared" si="25"/>
        <v>1</v>
      </c>
      <c r="K235" s="29" t="s">
        <v>38</v>
      </c>
      <c r="L235" s="28">
        <f t="shared" si="26"/>
        <v>0</v>
      </c>
      <c r="M235" s="29">
        <v>295</v>
      </c>
      <c r="N235" s="28">
        <f t="shared" si="27"/>
        <v>1</v>
      </c>
    </row>
    <row r="236" spans="1:14" x14ac:dyDescent="0.2">
      <c r="A236" s="27" t="s">
        <v>306</v>
      </c>
      <c r="B236" s="26">
        <f t="shared" si="21"/>
        <v>2</v>
      </c>
      <c r="C236" s="29" t="s">
        <v>64</v>
      </c>
      <c r="D236" s="28">
        <f t="shared" si="22"/>
        <v>0</v>
      </c>
      <c r="E236" s="29" t="s">
        <v>44</v>
      </c>
      <c r="F236" s="28">
        <f t="shared" si="23"/>
        <v>0</v>
      </c>
      <c r="G236" s="29" t="s">
        <v>65</v>
      </c>
      <c r="H236" s="28">
        <f t="shared" si="24"/>
        <v>0</v>
      </c>
      <c r="I236" s="29">
        <v>12</v>
      </c>
      <c r="J236" s="28">
        <f t="shared" si="25"/>
        <v>1</v>
      </c>
      <c r="K236" s="29" t="s">
        <v>35</v>
      </c>
      <c r="L236" s="28">
        <f t="shared" si="26"/>
        <v>0</v>
      </c>
      <c r="M236" s="29">
        <v>280</v>
      </c>
      <c r="N236" s="28">
        <f t="shared" si="27"/>
        <v>1</v>
      </c>
    </row>
    <row r="237" spans="1:14" x14ac:dyDescent="0.2">
      <c r="A237" s="27" t="s">
        <v>424</v>
      </c>
      <c r="B237" s="26">
        <f t="shared" si="21"/>
        <v>2</v>
      </c>
      <c r="C237" s="29" t="s">
        <v>103</v>
      </c>
      <c r="D237" s="28">
        <f t="shared" si="22"/>
        <v>0</v>
      </c>
      <c r="E237" s="29" t="s">
        <v>65</v>
      </c>
      <c r="F237" s="28">
        <f t="shared" si="23"/>
        <v>0</v>
      </c>
      <c r="G237" s="29" t="s">
        <v>121</v>
      </c>
      <c r="H237" s="28">
        <f t="shared" si="24"/>
        <v>0</v>
      </c>
      <c r="I237" s="29">
        <v>12</v>
      </c>
      <c r="J237" s="28">
        <f t="shared" si="25"/>
        <v>1</v>
      </c>
      <c r="K237" s="29" t="s">
        <v>35</v>
      </c>
      <c r="L237" s="28">
        <f t="shared" si="26"/>
        <v>0</v>
      </c>
      <c r="M237" s="29">
        <v>361</v>
      </c>
      <c r="N237" s="28">
        <f t="shared" si="27"/>
        <v>1</v>
      </c>
    </row>
    <row r="238" spans="1:14" x14ac:dyDescent="0.2">
      <c r="A238" s="27" t="s">
        <v>426</v>
      </c>
      <c r="B238" s="26">
        <f t="shared" si="21"/>
        <v>2</v>
      </c>
      <c r="C238" s="29" t="s">
        <v>103</v>
      </c>
      <c r="D238" s="28">
        <f t="shared" si="22"/>
        <v>0</v>
      </c>
      <c r="E238" s="29" t="s">
        <v>121</v>
      </c>
      <c r="F238" s="28">
        <f t="shared" si="23"/>
        <v>0</v>
      </c>
      <c r="G238" s="29" t="s">
        <v>65</v>
      </c>
      <c r="H238" s="28">
        <f t="shared" si="24"/>
        <v>0</v>
      </c>
      <c r="I238" s="29">
        <v>11</v>
      </c>
      <c r="J238" s="28">
        <f t="shared" si="25"/>
        <v>1</v>
      </c>
      <c r="K238" s="29" t="s">
        <v>35</v>
      </c>
      <c r="L238" s="28">
        <f t="shared" si="26"/>
        <v>0</v>
      </c>
      <c r="M238" s="29">
        <v>363</v>
      </c>
      <c r="N238" s="28">
        <f t="shared" si="27"/>
        <v>1</v>
      </c>
    </row>
    <row r="239" spans="1:14" x14ac:dyDescent="0.2">
      <c r="A239" s="27" t="s">
        <v>197</v>
      </c>
      <c r="B239" s="26">
        <f t="shared" si="21"/>
        <v>2</v>
      </c>
      <c r="C239" s="29" t="s">
        <v>64</v>
      </c>
      <c r="D239" s="28">
        <f t="shared" si="22"/>
        <v>0</v>
      </c>
      <c r="E239" s="29" t="s">
        <v>85</v>
      </c>
      <c r="F239" s="28">
        <f t="shared" si="23"/>
        <v>0</v>
      </c>
      <c r="G239" s="29" t="s">
        <v>121</v>
      </c>
      <c r="H239" s="28">
        <f t="shared" si="24"/>
        <v>0</v>
      </c>
      <c r="I239" s="29">
        <v>21</v>
      </c>
      <c r="J239" s="28">
        <f t="shared" si="25"/>
        <v>1</v>
      </c>
      <c r="K239" s="29" t="s">
        <v>35</v>
      </c>
      <c r="L239" s="28">
        <f t="shared" si="26"/>
        <v>0</v>
      </c>
      <c r="M239" s="29">
        <v>280</v>
      </c>
      <c r="N239" s="28">
        <f t="shared" si="27"/>
        <v>1</v>
      </c>
    </row>
    <row r="240" spans="1:14" x14ac:dyDescent="0.2">
      <c r="A240" s="27" t="s">
        <v>305</v>
      </c>
      <c r="B240" s="26">
        <f t="shared" si="21"/>
        <v>2</v>
      </c>
      <c r="C240" s="29" t="s">
        <v>121</v>
      </c>
      <c r="D240" s="28">
        <f t="shared" si="22"/>
        <v>0</v>
      </c>
      <c r="E240" s="29" t="s">
        <v>100</v>
      </c>
      <c r="F240" s="28">
        <f t="shared" si="23"/>
        <v>0</v>
      </c>
      <c r="G240" s="29" t="s">
        <v>44</v>
      </c>
      <c r="H240" s="28">
        <f t="shared" si="24"/>
        <v>0</v>
      </c>
      <c r="I240" s="29">
        <v>19</v>
      </c>
      <c r="J240" s="28">
        <f t="shared" si="25"/>
        <v>1</v>
      </c>
      <c r="K240" s="29" t="s">
        <v>81</v>
      </c>
      <c r="L240" s="28">
        <f t="shared" si="26"/>
        <v>0</v>
      </c>
      <c r="M240" s="29">
        <v>280</v>
      </c>
      <c r="N240" s="28">
        <f t="shared" si="27"/>
        <v>1</v>
      </c>
    </row>
    <row r="241" spans="1:14" x14ac:dyDescent="0.2">
      <c r="A241" s="27" t="s">
        <v>387</v>
      </c>
      <c r="B241" s="26">
        <f t="shared" si="21"/>
        <v>2</v>
      </c>
      <c r="C241" s="29" t="s">
        <v>44</v>
      </c>
      <c r="D241" s="28">
        <f t="shared" si="22"/>
        <v>0</v>
      </c>
      <c r="E241" s="29" t="s">
        <v>85</v>
      </c>
      <c r="F241" s="28">
        <f t="shared" si="23"/>
        <v>0</v>
      </c>
      <c r="G241" s="29" t="s">
        <v>121</v>
      </c>
      <c r="H241" s="28">
        <f t="shared" si="24"/>
        <v>0</v>
      </c>
      <c r="I241" s="29">
        <v>11</v>
      </c>
      <c r="J241" s="28">
        <f t="shared" si="25"/>
        <v>1</v>
      </c>
      <c r="K241" s="29" t="s">
        <v>35</v>
      </c>
      <c r="L241" s="28">
        <f t="shared" si="26"/>
        <v>0</v>
      </c>
      <c r="M241" s="29">
        <v>280</v>
      </c>
      <c r="N241" s="28">
        <f t="shared" si="27"/>
        <v>1</v>
      </c>
    </row>
    <row r="242" spans="1:14" x14ac:dyDescent="0.2">
      <c r="A242" s="27" t="s">
        <v>276</v>
      </c>
      <c r="B242" s="26">
        <f t="shared" si="21"/>
        <v>2</v>
      </c>
      <c r="C242" s="29" t="s">
        <v>85</v>
      </c>
      <c r="D242" s="28">
        <f t="shared" si="22"/>
        <v>0</v>
      </c>
      <c r="E242" s="29" t="s">
        <v>100</v>
      </c>
      <c r="F242" s="28">
        <f t="shared" si="23"/>
        <v>0</v>
      </c>
      <c r="G242" s="29" t="s">
        <v>65</v>
      </c>
      <c r="H242" s="28">
        <f t="shared" si="24"/>
        <v>0</v>
      </c>
      <c r="I242" s="29">
        <v>11</v>
      </c>
      <c r="J242" s="28">
        <f t="shared" si="25"/>
        <v>1</v>
      </c>
      <c r="K242" s="29" t="s">
        <v>38</v>
      </c>
      <c r="L242" s="28">
        <f t="shared" si="26"/>
        <v>0</v>
      </c>
      <c r="M242" s="29">
        <v>285</v>
      </c>
      <c r="N242" s="28">
        <f t="shared" si="27"/>
        <v>1</v>
      </c>
    </row>
    <row r="243" spans="1:14" x14ac:dyDescent="0.2">
      <c r="A243" s="27" t="s">
        <v>327</v>
      </c>
      <c r="B243" s="26">
        <f t="shared" si="21"/>
        <v>2</v>
      </c>
      <c r="C243" s="29" t="s">
        <v>44</v>
      </c>
      <c r="D243" s="28">
        <f t="shared" si="22"/>
        <v>0</v>
      </c>
      <c r="E243" s="29" t="s">
        <v>85</v>
      </c>
      <c r="F243" s="28">
        <f t="shared" si="23"/>
        <v>0</v>
      </c>
      <c r="G243" s="29" t="s">
        <v>121</v>
      </c>
      <c r="H243" s="28">
        <f t="shared" si="24"/>
        <v>0</v>
      </c>
      <c r="I243" s="29">
        <v>13</v>
      </c>
      <c r="J243" s="28">
        <f t="shared" si="25"/>
        <v>1</v>
      </c>
      <c r="K243" s="29" t="s">
        <v>35</v>
      </c>
      <c r="L243" s="28">
        <f t="shared" si="26"/>
        <v>0</v>
      </c>
      <c r="M243" s="29">
        <v>297</v>
      </c>
      <c r="N243" s="28">
        <f t="shared" si="27"/>
        <v>1</v>
      </c>
    </row>
    <row r="244" spans="1:14" x14ac:dyDescent="0.2">
      <c r="A244" s="27" t="s">
        <v>442</v>
      </c>
      <c r="B244" s="26">
        <f t="shared" si="21"/>
        <v>2</v>
      </c>
      <c r="C244" s="29" t="s">
        <v>44</v>
      </c>
      <c r="D244" s="28">
        <f t="shared" si="22"/>
        <v>0</v>
      </c>
      <c r="E244" s="29" t="s">
        <v>65</v>
      </c>
      <c r="F244" s="28">
        <f t="shared" si="23"/>
        <v>0</v>
      </c>
      <c r="G244" s="29" t="s">
        <v>121</v>
      </c>
      <c r="H244" s="28">
        <f t="shared" si="24"/>
        <v>0</v>
      </c>
      <c r="I244" s="29">
        <v>12</v>
      </c>
      <c r="J244" s="28">
        <f t="shared" si="25"/>
        <v>1</v>
      </c>
      <c r="K244" s="29" t="s">
        <v>35</v>
      </c>
      <c r="L244" s="28">
        <f t="shared" si="26"/>
        <v>0</v>
      </c>
      <c r="M244" s="29">
        <v>287</v>
      </c>
      <c r="N244" s="28">
        <f t="shared" si="27"/>
        <v>1</v>
      </c>
    </row>
    <row r="245" spans="1:14" x14ac:dyDescent="0.2">
      <c r="A245" s="27" t="s">
        <v>409</v>
      </c>
      <c r="B245" s="26">
        <f t="shared" si="21"/>
        <v>1</v>
      </c>
      <c r="C245" s="29" t="s">
        <v>64</v>
      </c>
      <c r="D245" s="28">
        <f t="shared" si="22"/>
        <v>0</v>
      </c>
      <c r="E245" s="29" t="s">
        <v>100</v>
      </c>
      <c r="F245" s="28">
        <f t="shared" si="23"/>
        <v>0</v>
      </c>
      <c r="G245" s="29" t="s">
        <v>44</v>
      </c>
      <c r="H245" s="28">
        <f t="shared" si="24"/>
        <v>0</v>
      </c>
      <c r="I245" s="29">
        <v>12</v>
      </c>
      <c r="J245" s="28">
        <f t="shared" si="25"/>
        <v>1</v>
      </c>
      <c r="K245" s="29" t="s">
        <v>35</v>
      </c>
      <c r="L245" s="28">
        <f t="shared" si="26"/>
        <v>0</v>
      </c>
      <c r="M245" s="29">
        <v>250</v>
      </c>
      <c r="N245" s="28">
        <f t="shared" si="27"/>
        <v>0</v>
      </c>
    </row>
    <row r="246" spans="1:14" x14ac:dyDescent="0.2">
      <c r="A246" s="27" t="s">
        <v>225</v>
      </c>
      <c r="B246" s="26">
        <f t="shared" si="21"/>
        <v>1</v>
      </c>
      <c r="C246" s="29" t="s">
        <v>64</v>
      </c>
      <c r="D246" s="28">
        <f t="shared" si="22"/>
        <v>0</v>
      </c>
      <c r="E246" s="29" t="s">
        <v>44</v>
      </c>
      <c r="F246" s="28">
        <f t="shared" si="23"/>
        <v>0</v>
      </c>
      <c r="G246" s="29" t="s">
        <v>121</v>
      </c>
      <c r="H246" s="28">
        <f t="shared" si="24"/>
        <v>0</v>
      </c>
      <c r="I246" s="29">
        <v>10</v>
      </c>
      <c r="J246" s="28">
        <f t="shared" si="25"/>
        <v>0</v>
      </c>
      <c r="K246" s="29" t="s">
        <v>35</v>
      </c>
      <c r="L246" s="28">
        <f t="shared" si="26"/>
        <v>0</v>
      </c>
      <c r="M246" s="29">
        <v>280</v>
      </c>
      <c r="N246" s="28">
        <f t="shared" si="27"/>
        <v>1</v>
      </c>
    </row>
    <row r="247" spans="1:14" x14ac:dyDescent="0.2">
      <c r="A247" s="27" t="s">
        <v>263</v>
      </c>
      <c r="B247" s="26">
        <f t="shared" si="21"/>
        <v>1</v>
      </c>
      <c r="C247" s="29" t="s">
        <v>44</v>
      </c>
      <c r="D247" s="28">
        <f t="shared" si="22"/>
        <v>0</v>
      </c>
      <c r="E247" s="29" t="s">
        <v>85</v>
      </c>
      <c r="F247" s="28">
        <f t="shared" si="23"/>
        <v>0</v>
      </c>
      <c r="G247" s="29" t="s">
        <v>121</v>
      </c>
      <c r="H247" s="28">
        <f t="shared" si="24"/>
        <v>0</v>
      </c>
      <c r="I247" s="29">
        <v>8</v>
      </c>
      <c r="J247" s="28">
        <f t="shared" si="25"/>
        <v>0</v>
      </c>
      <c r="K247" s="29" t="s">
        <v>38</v>
      </c>
      <c r="L247" s="28">
        <f t="shared" si="26"/>
        <v>0</v>
      </c>
      <c r="M247" s="29">
        <v>355</v>
      </c>
      <c r="N247" s="28">
        <f t="shared" si="27"/>
        <v>1</v>
      </c>
    </row>
    <row r="248" spans="1:14" x14ac:dyDescent="0.2">
      <c r="A248" s="27" t="s">
        <v>419</v>
      </c>
      <c r="B248" s="26">
        <f t="shared" si="21"/>
        <v>1</v>
      </c>
      <c r="C248" s="29" t="s">
        <v>44</v>
      </c>
      <c r="D248" s="28">
        <f t="shared" si="22"/>
        <v>0</v>
      </c>
      <c r="E248" s="29" t="s">
        <v>103</v>
      </c>
      <c r="F248" s="28">
        <f t="shared" si="23"/>
        <v>0</v>
      </c>
      <c r="G248" s="29" t="s">
        <v>65</v>
      </c>
      <c r="H248" s="28">
        <f t="shared" si="24"/>
        <v>0</v>
      </c>
      <c r="I248" s="29">
        <v>10</v>
      </c>
      <c r="J248" s="28">
        <f t="shared" si="25"/>
        <v>0</v>
      </c>
      <c r="K248" s="29" t="s">
        <v>38</v>
      </c>
      <c r="L248" s="28">
        <f t="shared" si="26"/>
        <v>0</v>
      </c>
      <c r="M248" s="29">
        <v>350</v>
      </c>
      <c r="N248" s="28">
        <f t="shared" si="27"/>
        <v>1</v>
      </c>
    </row>
    <row r="249" spans="1:14" x14ac:dyDescent="0.2">
      <c r="A249" s="27" t="s">
        <v>430</v>
      </c>
      <c r="B249" s="26">
        <f t="shared" si="21"/>
        <v>1</v>
      </c>
      <c r="C249" s="29" t="s">
        <v>103</v>
      </c>
      <c r="D249" s="28">
        <f t="shared" si="22"/>
        <v>0</v>
      </c>
      <c r="E249" s="29" t="s">
        <v>44</v>
      </c>
      <c r="F249" s="28">
        <f t="shared" si="23"/>
        <v>0</v>
      </c>
      <c r="G249" s="29" t="s">
        <v>85</v>
      </c>
      <c r="H249" s="28">
        <f t="shared" si="24"/>
        <v>0</v>
      </c>
      <c r="I249" s="29">
        <v>20</v>
      </c>
      <c r="J249" s="28">
        <f t="shared" si="25"/>
        <v>1</v>
      </c>
      <c r="K249" s="29" t="s">
        <v>35</v>
      </c>
      <c r="L249" s="28">
        <f t="shared" si="26"/>
        <v>0</v>
      </c>
      <c r="M249" s="29">
        <v>220</v>
      </c>
      <c r="N249" s="28">
        <f t="shared" si="27"/>
        <v>0</v>
      </c>
    </row>
    <row r="250" spans="1:14" x14ac:dyDescent="0.2">
      <c r="A250" s="27" t="s">
        <v>136</v>
      </c>
      <c r="B250" s="26">
        <f t="shared" si="21"/>
        <v>1</v>
      </c>
      <c r="C250" s="29" t="s">
        <v>44</v>
      </c>
      <c r="D250" s="28">
        <f t="shared" si="22"/>
        <v>0</v>
      </c>
      <c r="E250" s="29" t="s">
        <v>65</v>
      </c>
      <c r="F250" s="28">
        <f t="shared" si="23"/>
        <v>0</v>
      </c>
      <c r="G250" s="29" t="s">
        <v>121</v>
      </c>
      <c r="H250" s="28">
        <f t="shared" si="24"/>
        <v>0</v>
      </c>
      <c r="I250" s="29">
        <v>12</v>
      </c>
      <c r="J250" s="28">
        <f t="shared" si="25"/>
        <v>1</v>
      </c>
      <c r="K250" s="29" t="s">
        <v>35</v>
      </c>
      <c r="L250" s="28">
        <f t="shared" si="26"/>
        <v>0</v>
      </c>
      <c r="M250" s="29">
        <v>256</v>
      </c>
      <c r="N250" s="28">
        <f t="shared" si="27"/>
        <v>0</v>
      </c>
    </row>
    <row r="251" spans="1:14" x14ac:dyDescent="0.2">
      <c r="A251" s="27" t="s">
        <v>382</v>
      </c>
      <c r="B251" s="26">
        <f t="shared" si="21"/>
        <v>1</v>
      </c>
      <c r="C251" s="29" t="s">
        <v>44</v>
      </c>
      <c r="D251" s="28">
        <f t="shared" si="22"/>
        <v>0</v>
      </c>
      <c r="E251" s="29" t="s">
        <v>85</v>
      </c>
      <c r="F251" s="28">
        <f t="shared" si="23"/>
        <v>0</v>
      </c>
      <c r="G251" s="29" t="s">
        <v>65</v>
      </c>
      <c r="H251" s="28">
        <f t="shared" si="24"/>
        <v>0</v>
      </c>
      <c r="I251" s="29">
        <v>9</v>
      </c>
      <c r="J251" s="28">
        <f t="shared" si="25"/>
        <v>0</v>
      </c>
      <c r="K251" s="29" t="s">
        <v>35</v>
      </c>
      <c r="L251" s="28">
        <f t="shared" si="26"/>
        <v>0</v>
      </c>
      <c r="M251" s="29">
        <v>280</v>
      </c>
      <c r="N251" s="28">
        <f t="shared" si="27"/>
        <v>1</v>
      </c>
    </row>
    <row r="252" spans="1:14" x14ac:dyDescent="0.2">
      <c r="A252" s="27" t="s">
        <v>438</v>
      </c>
      <c r="B252" s="26">
        <f t="shared" si="21"/>
        <v>1</v>
      </c>
      <c r="C252" s="29" t="s">
        <v>44</v>
      </c>
      <c r="D252" s="28">
        <f t="shared" si="22"/>
        <v>0</v>
      </c>
      <c r="E252" s="29" t="s">
        <v>100</v>
      </c>
      <c r="F252" s="28">
        <f t="shared" si="23"/>
        <v>0</v>
      </c>
      <c r="G252" s="29" t="s">
        <v>121</v>
      </c>
      <c r="H252" s="28">
        <f t="shared" si="24"/>
        <v>0</v>
      </c>
      <c r="I252" s="29">
        <v>12</v>
      </c>
      <c r="J252" s="28">
        <f t="shared" si="25"/>
        <v>1</v>
      </c>
      <c r="K252" s="29" t="s">
        <v>35</v>
      </c>
      <c r="L252" s="28">
        <f t="shared" si="26"/>
        <v>0</v>
      </c>
      <c r="M252" s="29">
        <v>267</v>
      </c>
      <c r="N252" s="28">
        <f t="shared" si="27"/>
        <v>0</v>
      </c>
    </row>
    <row r="253" spans="1:14" x14ac:dyDescent="0.2">
      <c r="A253" s="27" t="s">
        <v>369</v>
      </c>
      <c r="B253" s="26">
        <f t="shared" si="21"/>
        <v>1</v>
      </c>
      <c r="C253" s="29" t="s">
        <v>44</v>
      </c>
      <c r="D253" s="28">
        <f t="shared" si="22"/>
        <v>0</v>
      </c>
      <c r="E253" s="29" t="s">
        <v>100</v>
      </c>
      <c r="F253" s="28">
        <f t="shared" si="23"/>
        <v>0</v>
      </c>
      <c r="G253" s="29" t="s">
        <v>121</v>
      </c>
      <c r="H253" s="28">
        <f t="shared" si="24"/>
        <v>0</v>
      </c>
      <c r="I253" s="29">
        <v>9</v>
      </c>
      <c r="J253" s="28">
        <f t="shared" si="25"/>
        <v>0</v>
      </c>
      <c r="K253" s="29" t="s">
        <v>35</v>
      </c>
      <c r="L253" s="28">
        <f t="shared" si="26"/>
        <v>0</v>
      </c>
      <c r="M253" s="29">
        <v>297</v>
      </c>
      <c r="N253" s="28">
        <f t="shared" si="27"/>
        <v>1</v>
      </c>
    </row>
    <row r="254" spans="1:14" x14ac:dyDescent="0.2">
      <c r="A254" s="27" t="s">
        <v>343</v>
      </c>
      <c r="B254" s="26">
        <f t="shared" si="21"/>
        <v>1</v>
      </c>
      <c r="C254" s="29" t="s">
        <v>44</v>
      </c>
      <c r="D254" s="28">
        <f t="shared" si="22"/>
        <v>0</v>
      </c>
      <c r="E254" s="29" t="s">
        <v>103</v>
      </c>
      <c r="F254" s="28">
        <f t="shared" si="23"/>
        <v>0</v>
      </c>
      <c r="G254" s="29" t="s">
        <v>65</v>
      </c>
      <c r="H254" s="28">
        <f t="shared" si="24"/>
        <v>0</v>
      </c>
      <c r="I254" s="29">
        <v>10</v>
      </c>
      <c r="J254" s="28">
        <f t="shared" si="25"/>
        <v>0</v>
      </c>
      <c r="K254" s="29" t="s">
        <v>38</v>
      </c>
      <c r="L254" s="28">
        <f t="shared" si="26"/>
        <v>0</v>
      </c>
      <c r="M254" s="29">
        <v>290</v>
      </c>
      <c r="N254" s="28">
        <f t="shared" si="27"/>
        <v>1</v>
      </c>
    </row>
    <row r="255" spans="1:14" x14ac:dyDescent="0.2">
      <c r="A255" s="87" t="s">
        <v>298</v>
      </c>
      <c r="B255" s="26">
        <f t="shared" si="21"/>
        <v>0</v>
      </c>
      <c r="C255" s="29" t="s">
        <v>100</v>
      </c>
      <c r="D255" s="28">
        <f t="shared" si="22"/>
        <v>0</v>
      </c>
      <c r="E255" s="29" t="s">
        <v>85</v>
      </c>
      <c r="F255" s="28">
        <f t="shared" si="23"/>
        <v>0</v>
      </c>
      <c r="G255" s="29" t="s">
        <v>121</v>
      </c>
      <c r="H255" s="28">
        <f t="shared" si="24"/>
        <v>0</v>
      </c>
      <c r="I255" s="29">
        <v>9</v>
      </c>
      <c r="J255" s="28">
        <f t="shared" si="25"/>
        <v>0</v>
      </c>
      <c r="K255" s="29" t="s">
        <v>38</v>
      </c>
      <c r="L255" s="28">
        <f t="shared" si="26"/>
        <v>0</v>
      </c>
      <c r="M255" s="29">
        <v>267</v>
      </c>
      <c r="N255" s="28">
        <f t="shared" si="27"/>
        <v>0</v>
      </c>
    </row>
    <row r="256" spans="1:14" x14ac:dyDescent="0.2">
      <c r="A256" s="27" t="s">
        <v>272</v>
      </c>
      <c r="B256" s="26">
        <f t="shared" si="21"/>
        <v>0</v>
      </c>
      <c r="C256" s="29" t="s">
        <v>44</v>
      </c>
      <c r="D256" s="28">
        <f t="shared" si="22"/>
        <v>0</v>
      </c>
      <c r="E256" s="29" t="s">
        <v>85</v>
      </c>
      <c r="F256" s="28">
        <f t="shared" si="23"/>
        <v>0</v>
      </c>
      <c r="G256" s="29" t="s">
        <v>121</v>
      </c>
      <c r="H256" s="28">
        <f t="shared" si="24"/>
        <v>0</v>
      </c>
      <c r="I256" s="29">
        <v>8</v>
      </c>
      <c r="J256" s="28">
        <f t="shared" si="25"/>
        <v>0</v>
      </c>
      <c r="K256" s="29" t="s">
        <v>35</v>
      </c>
      <c r="L256" s="28">
        <f t="shared" si="26"/>
        <v>0</v>
      </c>
      <c r="M256" s="29">
        <v>265</v>
      </c>
      <c r="N256" s="28">
        <f t="shared" si="27"/>
        <v>0</v>
      </c>
    </row>
    <row r="258" spans="1:2" x14ac:dyDescent="0.2">
      <c r="A258" s="35" t="s">
        <v>99</v>
      </c>
      <c r="B258" s="93">
        <f>AVERAGE(B5:B256)</f>
        <v>6.833333333333333</v>
      </c>
    </row>
  </sheetData>
  <sortState xmlns:xlrd2="http://schemas.microsoft.com/office/spreadsheetml/2017/richdata2" ref="A5:N256">
    <sortCondition descending="1" ref="B5:B256"/>
  </sortState>
  <phoneticPr fontId="5" type="noConversion"/>
  <hyperlinks>
    <hyperlink ref="A255" r:id="rId1" display="http://random.org/" xr:uid="{67329A1A-E2E1-4CFC-820A-86E67054DECA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2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1.42578125" style="26" customWidth="1"/>
    <col min="3" max="3" width="17.28515625" style="36" customWidth="1"/>
    <col min="4" max="4" width="7.140625" style="28" customWidth="1"/>
    <col min="5" max="5" width="17.140625" style="36" customWidth="1"/>
    <col min="6" max="6" width="7.140625" style="28" customWidth="1"/>
    <col min="7" max="7" width="17.140625" style="36" customWidth="1"/>
    <col min="8" max="8" width="7.140625" style="28" customWidth="1"/>
    <col min="9" max="9" width="17.140625" style="36" customWidth="1"/>
    <col min="10" max="10" width="7.140625" style="28" customWidth="1"/>
    <col min="11" max="11" width="17.140625" style="36" customWidth="1"/>
    <col min="12" max="12" width="7.140625" style="28" customWidth="1"/>
    <col min="13" max="13" width="17.140625" style="36" customWidth="1"/>
    <col min="14" max="14" width="7.140625" style="28" customWidth="1"/>
    <col min="15" max="16384" width="9.140625" style="34"/>
  </cols>
  <sheetData>
    <row r="1" spans="1:20" s="26" customFormat="1" ht="15.75" x14ac:dyDescent="0.25">
      <c r="A1" s="30" t="s">
        <v>41</v>
      </c>
      <c r="B1" s="31" t="s">
        <v>39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3" spans="1:20" s="86" customFormat="1" x14ac:dyDescent="0.2">
      <c r="A3" s="37" t="s">
        <v>29</v>
      </c>
      <c r="B3" s="88"/>
      <c r="C3" s="49" t="s">
        <v>92</v>
      </c>
      <c r="D3" s="50">
        <v>5</v>
      </c>
      <c r="E3" s="49" t="s">
        <v>122</v>
      </c>
      <c r="F3" s="50">
        <v>5</v>
      </c>
      <c r="G3" s="49" t="s">
        <v>60</v>
      </c>
      <c r="H3" s="50">
        <v>5</v>
      </c>
      <c r="I3" s="49">
        <v>7</v>
      </c>
      <c r="J3" s="68" t="s">
        <v>30</v>
      </c>
      <c r="K3" s="49" t="s">
        <v>37</v>
      </c>
      <c r="L3" s="50">
        <v>3</v>
      </c>
      <c r="M3" s="49">
        <v>347</v>
      </c>
      <c r="N3" s="69" t="s">
        <v>31</v>
      </c>
    </row>
    <row r="5" spans="1:20" x14ac:dyDescent="0.2">
      <c r="A5" s="27" t="s">
        <v>355</v>
      </c>
      <c r="B5" s="26">
        <f t="shared" ref="B5:B68" si="0">D5+F5+H5+J5+L5+N5</f>
        <v>21</v>
      </c>
      <c r="C5" s="29" t="s">
        <v>36</v>
      </c>
      <c r="D5" s="28">
        <f t="shared" ref="D5:D68" si="1">IF(C5=C$3, 5,) + IF(AND(C5=E$3, E5=C$3), 2.5, 0)</f>
        <v>0</v>
      </c>
      <c r="E5" s="29" t="s">
        <v>122</v>
      </c>
      <c r="F5" s="28">
        <f t="shared" ref="F5:F68" si="2">IF(E5=E$3,5, 0) + IF(AND(E5=C$3, C5=E$3), 2.5, 0)</f>
        <v>5</v>
      </c>
      <c r="G5" s="29" t="s">
        <v>60</v>
      </c>
      <c r="H5" s="28">
        <f t="shared" ref="H5:H68" si="3">IF(G5=G$3, 5, 0)</f>
        <v>5</v>
      </c>
      <c r="I5" s="29">
        <v>6</v>
      </c>
      <c r="J5" s="28">
        <f t="shared" ref="J5:J68" si="4">IF(I5=I$3, 5, 0) + IF(AND(I5&gt;=(I$3-2), I5&lt;=(I$3+2), I5&lt;&gt;I$3), 3, 0) + IF(AND(I5&gt;=(I$3-5), I5&lt;(I$3-2)), 1, 0) + IF(AND(I5&gt;(I$3+2), I5&lt;=(I$3+5)), 1, 0)</f>
        <v>3</v>
      </c>
      <c r="K5" s="29" t="s">
        <v>37</v>
      </c>
      <c r="L5" s="28">
        <f t="shared" ref="L5:L68" si="5">IF(K5=K$3, 3, 0)</f>
        <v>3</v>
      </c>
      <c r="M5" s="29">
        <v>357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20" x14ac:dyDescent="0.2">
      <c r="A6" s="27" t="s">
        <v>230</v>
      </c>
      <c r="B6" s="26">
        <f t="shared" si="0"/>
        <v>16</v>
      </c>
      <c r="C6" s="29" t="s">
        <v>36</v>
      </c>
      <c r="D6" s="28">
        <f t="shared" si="1"/>
        <v>0</v>
      </c>
      <c r="E6" s="29" t="s">
        <v>122</v>
      </c>
      <c r="F6" s="28">
        <f t="shared" si="2"/>
        <v>5</v>
      </c>
      <c r="G6" s="29" t="s">
        <v>60</v>
      </c>
      <c r="H6" s="28">
        <f t="shared" si="3"/>
        <v>5</v>
      </c>
      <c r="I6" s="29">
        <v>7</v>
      </c>
      <c r="J6" s="28">
        <f t="shared" si="4"/>
        <v>5</v>
      </c>
      <c r="K6" s="29" t="s">
        <v>38</v>
      </c>
      <c r="L6" s="28">
        <f t="shared" si="5"/>
        <v>0</v>
      </c>
      <c r="M6" s="29">
        <v>308</v>
      </c>
      <c r="N6" s="28">
        <f t="shared" si="6"/>
        <v>1</v>
      </c>
      <c r="S6" s="119"/>
      <c r="T6" s="119"/>
    </row>
    <row r="7" spans="1:20" x14ac:dyDescent="0.2">
      <c r="A7" s="27" t="s">
        <v>343</v>
      </c>
      <c r="B7" s="26">
        <f t="shared" si="0"/>
        <v>16</v>
      </c>
      <c r="C7" s="29" t="s">
        <v>92</v>
      </c>
      <c r="D7" s="28">
        <f t="shared" si="1"/>
        <v>5</v>
      </c>
      <c r="E7" s="29" t="s">
        <v>36</v>
      </c>
      <c r="F7" s="28">
        <f t="shared" si="2"/>
        <v>0</v>
      </c>
      <c r="G7" s="29" t="s">
        <v>46</v>
      </c>
      <c r="H7" s="28">
        <f t="shared" si="3"/>
        <v>0</v>
      </c>
      <c r="I7" s="29">
        <v>8</v>
      </c>
      <c r="J7" s="28">
        <f t="shared" si="4"/>
        <v>3</v>
      </c>
      <c r="K7" s="29" t="s">
        <v>37</v>
      </c>
      <c r="L7" s="28">
        <f t="shared" si="5"/>
        <v>3</v>
      </c>
      <c r="M7" s="29">
        <v>345</v>
      </c>
      <c r="N7" s="28">
        <f t="shared" si="6"/>
        <v>5</v>
      </c>
    </row>
    <row r="8" spans="1:20" x14ac:dyDescent="0.2">
      <c r="A8" s="27" t="s">
        <v>199</v>
      </c>
      <c r="B8" s="26">
        <f t="shared" si="0"/>
        <v>14</v>
      </c>
      <c r="C8" s="29" t="s">
        <v>101</v>
      </c>
      <c r="D8" s="28">
        <f t="shared" si="1"/>
        <v>0</v>
      </c>
      <c r="E8" s="29" t="s">
        <v>36</v>
      </c>
      <c r="F8" s="28">
        <f t="shared" si="2"/>
        <v>0</v>
      </c>
      <c r="G8" s="29" t="s">
        <v>60</v>
      </c>
      <c r="H8" s="28">
        <f t="shared" si="3"/>
        <v>5</v>
      </c>
      <c r="I8" s="29">
        <v>9</v>
      </c>
      <c r="J8" s="28">
        <f t="shared" si="4"/>
        <v>3</v>
      </c>
      <c r="K8" s="29" t="s">
        <v>37</v>
      </c>
      <c r="L8" s="28">
        <f t="shared" si="5"/>
        <v>3</v>
      </c>
      <c r="M8" s="29">
        <v>329</v>
      </c>
      <c r="N8" s="28">
        <f t="shared" si="6"/>
        <v>3</v>
      </c>
    </row>
    <row r="9" spans="1:20" x14ac:dyDescent="0.2">
      <c r="A9" s="27" t="s">
        <v>389</v>
      </c>
      <c r="B9" s="26">
        <f t="shared" si="0"/>
        <v>14</v>
      </c>
      <c r="C9" s="29" t="s">
        <v>92</v>
      </c>
      <c r="D9" s="28">
        <f t="shared" si="1"/>
        <v>5</v>
      </c>
      <c r="E9" s="29" t="s">
        <v>60</v>
      </c>
      <c r="F9" s="28">
        <f t="shared" si="2"/>
        <v>0</v>
      </c>
      <c r="G9" s="29" t="s">
        <v>46</v>
      </c>
      <c r="H9" s="28">
        <f t="shared" si="3"/>
        <v>0</v>
      </c>
      <c r="I9" s="29">
        <v>9</v>
      </c>
      <c r="J9" s="28">
        <f t="shared" si="4"/>
        <v>3</v>
      </c>
      <c r="K9" s="29" t="s">
        <v>37</v>
      </c>
      <c r="L9" s="28">
        <f t="shared" si="5"/>
        <v>3</v>
      </c>
      <c r="M9" s="29">
        <v>325</v>
      </c>
      <c r="N9" s="28">
        <f t="shared" si="6"/>
        <v>3</v>
      </c>
    </row>
    <row r="10" spans="1:20" x14ac:dyDescent="0.2">
      <c r="A10" s="27" t="s">
        <v>196</v>
      </c>
      <c r="B10" s="26">
        <f t="shared" si="0"/>
        <v>12</v>
      </c>
      <c r="C10" s="29" t="s">
        <v>46</v>
      </c>
      <c r="D10" s="28">
        <f t="shared" si="1"/>
        <v>0</v>
      </c>
      <c r="E10" s="29" t="s">
        <v>122</v>
      </c>
      <c r="F10" s="28">
        <f t="shared" si="2"/>
        <v>5</v>
      </c>
      <c r="G10" s="29" t="s">
        <v>36</v>
      </c>
      <c r="H10" s="28">
        <f t="shared" si="3"/>
        <v>0</v>
      </c>
      <c r="I10" s="29">
        <v>11</v>
      </c>
      <c r="J10" s="28">
        <f t="shared" si="4"/>
        <v>1</v>
      </c>
      <c r="K10" s="29" t="s">
        <v>37</v>
      </c>
      <c r="L10" s="28">
        <f t="shared" si="5"/>
        <v>3</v>
      </c>
      <c r="M10" s="29">
        <v>334</v>
      </c>
      <c r="N10" s="28">
        <f t="shared" si="6"/>
        <v>3</v>
      </c>
    </row>
    <row r="11" spans="1:20" x14ac:dyDescent="0.2">
      <c r="A11" s="27" t="s">
        <v>181</v>
      </c>
      <c r="B11" s="26">
        <f t="shared" si="0"/>
        <v>11</v>
      </c>
      <c r="C11" s="29" t="s">
        <v>46</v>
      </c>
      <c r="D11" s="28">
        <f t="shared" si="1"/>
        <v>0</v>
      </c>
      <c r="E11" s="29" t="s">
        <v>36</v>
      </c>
      <c r="F11" s="28">
        <f t="shared" si="2"/>
        <v>0</v>
      </c>
      <c r="G11" s="29" t="s">
        <v>60</v>
      </c>
      <c r="H11" s="28">
        <f t="shared" si="3"/>
        <v>5</v>
      </c>
      <c r="I11" s="29">
        <v>8</v>
      </c>
      <c r="J11" s="28">
        <f t="shared" si="4"/>
        <v>3</v>
      </c>
      <c r="K11" s="29" t="s">
        <v>37</v>
      </c>
      <c r="L11" s="28">
        <f t="shared" si="5"/>
        <v>3</v>
      </c>
      <c r="M11" s="29">
        <v>289</v>
      </c>
      <c r="N11" s="28">
        <f t="shared" si="6"/>
        <v>0</v>
      </c>
    </row>
    <row r="12" spans="1:20" x14ac:dyDescent="0.2">
      <c r="A12" s="27" t="s">
        <v>150</v>
      </c>
      <c r="B12" s="26">
        <f t="shared" si="0"/>
        <v>11</v>
      </c>
      <c r="C12" s="29" t="s">
        <v>36</v>
      </c>
      <c r="D12" s="28">
        <f t="shared" si="1"/>
        <v>0</v>
      </c>
      <c r="E12" s="29" t="s">
        <v>101</v>
      </c>
      <c r="F12" s="28">
        <f t="shared" si="2"/>
        <v>0</v>
      </c>
      <c r="G12" s="29" t="s">
        <v>46</v>
      </c>
      <c r="H12" s="28">
        <f t="shared" si="3"/>
        <v>0</v>
      </c>
      <c r="I12" s="29">
        <v>8</v>
      </c>
      <c r="J12" s="28">
        <f t="shared" si="4"/>
        <v>3</v>
      </c>
      <c r="K12" s="29" t="s">
        <v>37</v>
      </c>
      <c r="L12" s="28">
        <f t="shared" si="5"/>
        <v>3</v>
      </c>
      <c r="M12" s="29">
        <v>340</v>
      </c>
      <c r="N12" s="28">
        <f t="shared" si="6"/>
        <v>5</v>
      </c>
    </row>
    <row r="13" spans="1:20" x14ac:dyDescent="0.2">
      <c r="A13" s="27" t="s">
        <v>269</v>
      </c>
      <c r="B13" s="26">
        <f t="shared" si="0"/>
        <v>11</v>
      </c>
      <c r="C13" s="29" t="s">
        <v>36</v>
      </c>
      <c r="D13" s="28">
        <f t="shared" si="1"/>
        <v>0</v>
      </c>
      <c r="E13" s="29" t="s">
        <v>46</v>
      </c>
      <c r="F13" s="28">
        <f t="shared" si="2"/>
        <v>0</v>
      </c>
      <c r="G13" s="29" t="s">
        <v>60</v>
      </c>
      <c r="H13" s="28">
        <f t="shared" si="3"/>
        <v>5</v>
      </c>
      <c r="I13" s="29">
        <v>7</v>
      </c>
      <c r="J13" s="28">
        <f t="shared" si="4"/>
        <v>5</v>
      </c>
      <c r="K13" s="29" t="s">
        <v>38</v>
      </c>
      <c r="L13" s="28">
        <f t="shared" si="5"/>
        <v>0</v>
      </c>
      <c r="M13" s="29">
        <v>315</v>
      </c>
      <c r="N13" s="28">
        <f t="shared" si="6"/>
        <v>1</v>
      </c>
    </row>
    <row r="14" spans="1:20" x14ac:dyDescent="0.2">
      <c r="A14" s="27" t="s">
        <v>293</v>
      </c>
      <c r="B14" s="26">
        <f t="shared" si="0"/>
        <v>11</v>
      </c>
      <c r="C14" s="29" t="s">
        <v>46</v>
      </c>
      <c r="D14" s="28">
        <f t="shared" si="1"/>
        <v>0</v>
      </c>
      <c r="E14" s="29" t="s">
        <v>60</v>
      </c>
      <c r="F14" s="28">
        <f t="shared" si="2"/>
        <v>0</v>
      </c>
      <c r="G14" s="29" t="s">
        <v>101</v>
      </c>
      <c r="H14" s="28">
        <f t="shared" si="3"/>
        <v>0</v>
      </c>
      <c r="I14" s="29">
        <v>8</v>
      </c>
      <c r="J14" s="28">
        <f t="shared" si="4"/>
        <v>3</v>
      </c>
      <c r="K14" s="29" t="s">
        <v>37</v>
      </c>
      <c r="L14" s="28">
        <f t="shared" si="5"/>
        <v>3</v>
      </c>
      <c r="M14" s="29">
        <v>350</v>
      </c>
      <c r="N14" s="28">
        <f t="shared" si="6"/>
        <v>5</v>
      </c>
    </row>
    <row r="15" spans="1:20" x14ac:dyDescent="0.2">
      <c r="A15" s="27" t="s">
        <v>294</v>
      </c>
      <c r="B15" s="26">
        <f t="shared" si="0"/>
        <v>11</v>
      </c>
      <c r="C15" s="29" t="s">
        <v>60</v>
      </c>
      <c r="D15" s="28">
        <f t="shared" si="1"/>
        <v>0</v>
      </c>
      <c r="E15" s="29" t="s">
        <v>36</v>
      </c>
      <c r="F15" s="28">
        <f t="shared" si="2"/>
        <v>0</v>
      </c>
      <c r="G15" s="29" t="s">
        <v>46</v>
      </c>
      <c r="H15" s="28">
        <f t="shared" si="3"/>
        <v>0</v>
      </c>
      <c r="I15" s="29">
        <v>8</v>
      </c>
      <c r="J15" s="28">
        <f t="shared" si="4"/>
        <v>3</v>
      </c>
      <c r="K15" s="29" t="s">
        <v>37</v>
      </c>
      <c r="L15" s="28">
        <f t="shared" si="5"/>
        <v>3</v>
      </c>
      <c r="M15" s="29">
        <v>345</v>
      </c>
      <c r="N15" s="28">
        <f t="shared" si="6"/>
        <v>5</v>
      </c>
    </row>
    <row r="16" spans="1:20" x14ac:dyDescent="0.2">
      <c r="A16" s="27" t="s">
        <v>143</v>
      </c>
      <c r="B16" s="26">
        <f t="shared" si="0"/>
        <v>11</v>
      </c>
      <c r="C16" s="29" t="s">
        <v>60</v>
      </c>
      <c r="D16" s="28">
        <f t="shared" si="1"/>
        <v>0</v>
      </c>
      <c r="E16" s="29" t="s">
        <v>36</v>
      </c>
      <c r="F16" s="28">
        <f t="shared" si="2"/>
        <v>0</v>
      </c>
      <c r="G16" s="29" t="s">
        <v>46</v>
      </c>
      <c r="H16" s="28">
        <f t="shared" si="3"/>
        <v>0</v>
      </c>
      <c r="I16" s="29">
        <v>8</v>
      </c>
      <c r="J16" s="28">
        <f t="shared" si="4"/>
        <v>3</v>
      </c>
      <c r="K16" s="29" t="s">
        <v>37</v>
      </c>
      <c r="L16" s="28">
        <f t="shared" si="5"/>
        <v>3</v>
      </c>
      <c r="M16" s="29">
        <v>338</v>
      </c>
      <c r="N16" s="28">
        <f t="shared" si="6"/>
        <v>5</v>
      </c>
    </row>
    <row r="17" spans="1:14" x14ac:dyDescent="0.2">
      <c r="A17" s="27" t="s">
        <v>345</v>
      </c>
      <c r="B17" s="26">
        <f t="shared" si="0"/>
        <v>11</v>
      </c>
      <c r="C17" s="29" t="s">
        <v>60</v>
      </c>
      <c r="D17" s="28">
        <f t="shared" si="1"/>
        <v>0</v>
      </c>
      <c r="E17" s="29" t="s">
        <v>101</v>
      </c>
      <c r="F17" s="28">
        <f t="shared" si="2"/>
        <v>0</v>
      </c>
      <c r="G17" s="29" t="s">
        <v>46</v>
      </c>
      <c r="H17" s="28">
        <f t="shared" si="3"/>
        <v>0</v>
      </c>
      <c r="I17" s="29">
        <v>7</v>
      </c>
      <c r="J17" s="28">
        <f t="shared" si="4"/>
        <v>5</v>
      </c>
      <c r="K17" s="29" t="s">
        <v>37</v>
      </c>
      <c r="L17" s="28">
        <f t="shared" si="5"/>
        <v>3</v>
      </c>
      <c r="M17" s="29">
        <v>330</v>
      </c>
      <c r="N17" s="28">
        <f t="shared" si="6"/>
        <v>3</v>
      </c>
    </row>
    <row r="18" spans="1:14" x14ac:dyDescent="0.2">
      <c r="A18" s="27" t="s">
        <v>250</v>
      </c>
      <c r="B18" s="26">
        <f t="shared" si="0"/>
        <v>10</v>
      </c>
      <c r="C18" s="29" t="s">
        <v>60</v>
      </c>
      <c r="D18" s="28">
        <f t="shared" si="1"/>
        <v>0</v>
      </c>
      <c r="E18" s="29" t="s">
        <v>36</v>
      </c>
      <c r="F18" s="28">
        <f t="shared" si="2"/>
        <v>0</v>
      </c>
      <c r="G18" s="29" t="s">
        <v>46</v>
      </c>
      <c r="H18" s="28">
        <f t="shared" si="3"/>
        <v>0</v>
      </c>
      <c r="I18" s="29">
        <v>7</v>
      </c>
      <c r="J18" s="28">
        <f t="shared" si="4"/>
        <v>5</v>
      </c>
      <c r="K18" s="29" t="s">
        <v>35</v>
      </c>
      <c r="L18" s="28">
        <f t="shared" si="5"/>
        <v>0</v>
      </c>
      <c r="M18" s="29">
        <v>350</v>
      </c>
      <c r="N18" s="28">
        <f t="shared" si="6"/>
        <v>5</v>
      </c>
    </row>
    <row r="19" spans="1:14" x14ac:dyDescent="0.2">
      <c r="A19" s="27" t="s">
        <v>267</v>
      </c>
      <c r="B19" s="26">
        <f t="shared" si="0"/>
        <v>10</v>
      </c>
      <c r="C19" s="29" t="s">
        <v>36</v>
      </c>
      <c r="D19" s="28">
        <f t="shared" si="1"/>
        <v>0</v>
      </c>
      <c r="E19" s="29" t="s">
        <v>60</v>
      </c>
      <c r="F19" s="28">
        <f t="shared" si="2"/>
        <v>0</v>
      </c>
      <c r="G19" s="29" t="s">
        <v>92</v>
      </c>
      <c r="H19" s="28">
        <f t="shared" si="3"/>
        <v>0</v>
      </c>
      <c r="I19" s="29">
        <v>16</v>
      </c>
      <c r="J19" s="28">
        <f t="shared" si="4"/>
        <v>0</v>
      </c>
      <c r="K19" s="29" t="s">
        <v>38</v>
      </c>
      <c r="L19" s="28">
        <f t="shared" si="5"/>
        <v>0</v>
      </c>
      <c r="M19" s="29">
        <v>347</v>
      </c>
      <c r="N19" s="28">
        <f t="shared" si="6"/>
        <v>10</v>
      </c>
    </row>
    <row r="20" spans="1:14" x14ac:dyDescent="0.2">
      <c r="A20" s="27" t="s">
        <v>164</v>
      </c>
      <c r="B20" s="26">
        <f t="shared" si="0"/>
        <v>9</v>
      </c>
      <c r="C20" s="29" t="s">
        <v>60</v>
      </c>
      <c r="D20" s="28">
        <f t="shared" si="1"/>
        <v>0</v>
      </c>
      <c r="E20" s="29" t="s">
        <v>101</v>
      </c>
      <c r="F20" s="28">
        <f t="shared" si="2"/>
        <v>0</v>
      </c>
      <c r="G20" s="29" t="s">
        <v>36</v>
      </c>
      <c r="H20" s="28">
        <f t="shared" si="3"/>
        <v>0</v>
      </c>
      <c r="I20" s="29">
        <v>7</v>
      </c>
      <c r="J20" s="28">
        <f t="shared" si="4"/>
        <v>5</v>
      </c>
      <c r="K20" s="29" t="s">
        <v>37</v>
      </c>
      <c r="L20" s="28">
        <f t="shared" si="5"/>
        <v>3</v>
      </c>
      <c r="M20" s="29">
        <v>320</v>
      </c>
      <c r="N20" s="28">
        <f t="shared" si="6"/>
        <v>1</v>
      </c>
    </row>
    <row r="21" spans="1:14" x14ac:dyDescent="0.2">
      <c r="A21" s="27" t="s">
        <v>228</v>
      </c>
      <c r="B21" s="26">
        <f t="shared" si="0"/>
        <v>9</v>
      </c>
      <c r="C21" s="29" t="s">
        <v>60</v>
      </c>
      <c r="D21" s="28">
        <f t="shared" si="1"/>
        <v>0</v>
      </c>
      <c r="E21" s="29" t="s">
        <v>101</v>
      </c>
      <c r="F21" s="28">
        <f t="shared" si="2"/>
        <v>0</v>
      </c>
      <c r="G21" s="29" t="s">
        <v>46</v>
      </c>
      <c r="H21" s="28">
        <f t="shared" si="3"/>
        <v>0</v>
      </c>
      <c r="I21" s="29">
        <v>9</v>
      </c>
      <c r="J21" s="28">
        <f t="shared" si="4"/>
        <v>3</v>
      </c>
      <c r="K21" s="29" t="s">
        <v>37</v>
      </c>
      <c r="L21" s="28">
        <f t="shared" si="5"/>
        <v>3</v>
      </c>
      <c r="M21" s="29">
        <v>370</v>
      </c>
      <c r="N21" s="28">
        <f t="shared" si="6"/>
        <v>3</v>
      </c>
    </row>
    <row r="22" spans="1:14" x14ac:dyDescent="0.2">
      <c r="A22" s="27" t="s">
        <v>244</v>
      </c>
      <c r="B22" s="26">
        <f t="shared" si="0"/>
        <v>9</v>
      </c>
      <c r="C22" s="29" t="s">
        <v>60</v>
      </c>
      <c r="D22" s="28">
        <f t="shared" si="1"/>
        <v>0</v>
      </c>
      <c r="E22" s="29" t="s">
        <v>46</v>
      </c>
      <c r="F22" s="28">
        <f t="shared" si="2"/>
        <v>0</v>
      </c>
      <c r="G22" s="29" t="s">
        <v>122</v>
      </c>
      <c r="H22" s="28">
        <f t="shared" si="3"/>
        <v>0</v>
      </c>
      <c r="I22" s="29">
        <v>9</v>
      </c>
      <c r="J22" s="28">
        <f t="shared" si="4"/>
        <v>3</v>
      </c>
      <c r="K22" s="29" t="s">
        <v>37</v>
      </c>
      <c r="L22" s="28">
        <f t="shared" si="5"/>
        <v>3</v>
      </c>
      <c r="M22" s="29">
        <v>323</v>
      </c>
      <c r="N22" s="28">
        <f t="shared" si="6"/>
        <v>3</v>
      </c>
    </row>
    <row r="23" spans="1:14" x14ac:dyDescent="0.2">
      <c r="A23" s="27" t="s">
        <v>264</v>
      </c>
      <c r="B23" s="26">
        <f t="shared" si="0"/>
        <v>9</v>
      </c>
      <c r="C23" s="29" t="s">
        <v>36</v>
      </c>
      <c r="D23" s="28">
        <f t="shared" si="1"/>
        <v>0</v>
      </c>
      <c r="E23" s="29" t="s">
        <v>122</v>
      </c>
      <c r="F23" s="28">
        <f t="shared" si="2"/>
        <v>5</v>
      </c>
      <c r="G23" s="29" t="s">
        <v>101</v>
      </c>
      <c r="H23" s="28">
        <f t="shared" si="3"/>
        <v>0</v>
      </c>
      <c r="I23" s="29">
        <v>11</v>
      </c>
      <c r="J23" s="28">
        <f t="shared" si="4"/>
        <v>1</v>
      </c>
      <c r="K23" s="29" t="s">
        <v>35</v>
      </c>
      <c r="L23" s="28">
        <f t="shared" si="5"/>
        <v>0</v>
      </c>
      <c r="M23" s="29">
        <v>333</v>
      </c>
      <c r="N23" s="28">
        <f t="shared" si="6"/>
        <v>3</v>
      </c>
    </row>
    <row r="24" spans="1:14" x14ac:dyDescent="0.2">
      <c r="A24" s="27" t="s">
        <v>265</v>
      </c>
      <c r="B24" s="26">
        <f t="shared" si="0"/>
        <v>9</v>
      </c>
      <c r="C24" s="29" t="s">
        <v>60</v>
      </c>
      <c r="D24" s="28">
        <f t="shared" si="1"/>
        <v>0</v>
      </c>
      <c r="E24" s="29" t="s">
        <v>101</v>
      </c>
      <c r="F24" s="28">
        <f t="shared" si="2"/>
        <v>0</v>
      </c>
      <c r="G24" s="29" t="s">
        <v>46</v>
      </c>
      <c r="H24" s="28">
        <f t="shared" si="3"/>
        <v>0</v>
      </c>
      <c r="I24" s="29">
        <v>12</v>
      </c>
      <c r="J24" s="28">
        <f t="shared" si="4"/>
        <v>1</v>
      </c>
      <c r="K24" s="29" t="s">
        <v>37</v>
      </c>
      <c r="L24" s="28">
        <f t="shared" si="5"/>
        <v>3</v>
      </c>
      <c r="M24" s="29">
        <v>350</v>
      </c>
      <c r="N24" s="28">
        <f t="shared" si="6"/>
        <v>5</v>
      </c>
    </row>
    <row r="25" spans="1:14" x14ac:dyDescent="0.2">
      <c r="A25" s="27" t="s">
        <v>295</v>
      </c>
      <c r="B25" s="26">
        <f t="shared" si="0"/>
        <v>9</v>
      </c>
      <c r="C25" s="29" t="s">
        <v>36</v>
      </c>
      <c r="D25" s="28">
        <f t="shared" si="1"/>
        <v>0</v>
      </c>
      <c r="E25" s="29" t="s">
        <v>46</v>
      </c>
      <c r="F25" s="28">
        <f t="shared" si="2"/>
        <v>0</v>
      </c>
      <c r="G25" s="29" t="s">
        <v>60</v>
      </c>
      <c r="H25" s="28">
        <f t="shared" si="3"/>
        <v>5</v>
      </c>
      <c r="I25" s="29">
        <v>8</v>
      </c>
      <c r="J25" s="28">
        <f t="shared" si="4"/>
        <v>3</v>
      </c>
      <c r="K25" s="29" t="s">
        <v>38</v>
      </c>
      <c r="L25" s="28">
        <f t="shared" si="5"/>
        <v>0</v>
      </c>
      <c r="M25" s="29">
        <v>302</v>
      </c>
      <c r="N25" s="28">
        <f t="shared" si="6"/>
        <v>1</v>
      </c>
    </row>
    <row r="26" spans="1:14" x14ac:dyDescent="0.2">
      <c r="A26" s="27" t="s">
        <v>300</v>
      </c>
      <c r="B26" s="26">
        <f t="shared" si="0"/>
        <v>9</v>
      </c>
      <c r="C26" s="29" t="s">
        <v>60</v>
      </c>
      <c r="D26" s="28">
        <f t="shared" si="1"/>
        <v>0</v>
      </c>
      <c r="E26" s="29" t="s">
        <v>92</v>
      </c>
      <c r="F26" s="28">
        <f t="shared" si="2"/>
        <v>0</v>
      </c>
      <c r="G26" s="29" t="s">
        <v>46</v>
      </c>
      <c r="H26" s="28">
        <f t="shared" si="3"/>
        <v>0</v>
      </c>
      <c r="I26" s="29">
        <v>9</v>
      </c>
      <c r="J26" s="28">
        <f t="shared" si="4"/>
        <v>3</v>
      </c>
      <c r="K26" s="29" t="s">
        <v>37</v>
      </c>
      <c r="L26" s="28">
        <f t="shared" si="5"/>
        <v>3</v>
      </c>
      <c r="M26" s="29">
        <v>330</v>
      </c>
      <c r="N26" s="28">
        <f t="shared" si="6"/>
        <v>3</v>
      </c>
    </row>
    <row r="27" spans="1:14" x14ac:dyDescent="0.2">
      <c r="A27" s="27" t="s">
        <v>323</v>
      </c>
      <c r="B27" s="26">
        <f t="shared" si="0"/>
        <v>9</v>
      </c>
      <c r="C27" s="29" t="s">
        <v>60</v>
      </c>
      <c r="D27" s="28">
        <f t="shared" si="1"/>
        <v>0</v>
      </c>
      <c r="E27" s="29" t="s">
        <v>101</v>
      </c>
      <c r="F27" s="28">
        <f t="shared" si="2"/>
        <v>0</v>
      </c>
      <c r="G27" s="29" t="s">
        <v>46</v>
      </c>
      <c r="H27" s="28">
        <f t="shared" si="3"/>
        <v>0</v>
      </c>
      <c r="I27" s="29">
        <v>9</v>
      </c>
      <c r="J27" s="28">
        <f t="shared" si="4"/>
        <v>3</v>
      </c>
      <c r="K27" s="29" t="s">
        <v>37</v>
      </c>
      <c r="L27" s="28">
        <f t="shared" si="5"/>
        <v>3</v>
      </c>
      <c r="M27" s="29">
        <v>325</v>
      </c>
      <c r="N27" s="28">
        <f t="shared" si="6"/>
        <v>3</v>
      </c>
    </row>
    <row r="28" spans="1:14" x14ac:dyDescent="0.2">
      <c r="A28" s="27" t="s">
        <v>340</v>
      </c>
      <c r="B28" s="26">
        <f t="shared" si="0"/>
        <v>9</v>
      </c>
      <c r="C28" s="29" t="s">
        <v>60</v>
      </c>
      <c r="D28" s="28">
        <f t="shared" si="1"/>
        <v>0</v>
      </c>
      <c r="E28" s="29" t="s">
        <v>92</v>
      </c>
      <c r="F28" s="28">
        <f t="shared" si="2"/>
        <v>0</v>
      </c>
      <c r="G28" s="29" t="s">
        <v>46</v>
      </c>
      <c r="H28" s="28">
        <f t="shared" si="3"/>
        <v>0</v>
      </c>
      <c r="I28" s="29">
        <v>9</v>
      </c>
      <c r="J28" s="28">
        <f t="shared" si="4"/>
        <v>3</v>
      </c>
      <c r="K28" s="29" t="s">
        <v>37</v>
      </c>
      <c r="L28" s="28">
        <f t="shared" si="5"/>
        <v>3</v>
      </c>
      <c r="M28" s="29">
        <v>370</v>
      </c>
      <c r="N28" s="28">
        <f t="shared" si="6"/>
        <v>3</v>
      </c>
    </row>
    <row r="29" spans="1:14" x14ac:dyDescent="0.2">
      <c r="A29" s="27" t="s">
        <v>358</v>
      </c>
      <c r="B29" s="26">
        <f t="shared" si="0"/>
        <v>9</v>
      </c>
      <c r="C29" s="29" t="s">
        <v>46</v>
      </c>
      <c r="D29" s="28">
        <f t="shared" si="1"/>
        <v>0</v>
      </c>
      <c r="E29" s="29" t="s">
        <v>36</v>
      </c>
      <c r="F29" s="28">
        <f t="shared" si="2"/>
        <v>0</v>
      </c>
      <c r="G29" s="29" t="s">
        <v>60</v>
      </c>
      <c r="H29" s="28">
        <f t="shared" si="3"/>
        <v>5</v>
      </c>
      <c r="I29" s="29">
        <v>9</v>
      </c>
      <c r="J29" s="28">
        <f t="shared" si="4"/>
        <v>3</v>
      </c>
      <c r="K29" s="29" t="s">
        <v>35</v>
      </c>
      <c r="L29" s="28">
        <f t="shared" si="5"/>
        <v>0</v>
      </c>
      <c r="M29" s="29">
        <v>311</v>
      </c>
      <c r="N29" s="28">
        <f t="shared" si="6"/>
        <v>1</v>
      </c>
    </row>
    <row r="30" spans="1:14" x14ac:dyDescent="0.2">
      <c r="A30" s="27" t="s">
        <v>365</v>
      </c>
      <c r="B30" s="26">
        <f t="shared" si="0"/>
        <v>9</v>
      </c>
      <c r="C30" s="29" t="s">
        <v>60</v>
      </c>
      <c r="D30" s="28">
        <f t="shared" si="1"/>
        <v>0</v>
      </c>
      <c r="E30" s="29" t="s">
        <v>101</v>
      </c>
      <c r="F30" s="28">
        <f t="shared" si="2"/>
        <v>0</v>
      </c>
      <c r="G30" s="29" t="s">
        <v>46</v>
      </c>
      <c r="H30" s="28">
        <f t="shared" si="3"/>
        <v>0</v>
      </c>
      <c r="I30" s="29">
        <v>7</v>
      </c>
      <c r="J30" s="28">
        <f t="shared" si="4"/>
        <v>5</v>
      </c>
      <c r="K30" s="29" t="s">
        <v>37</v>
      </c>
      <c r="L30" s="28">
        <f t="shared" si="5"/>
        <v>3</v>
      </c>
      <c r="M30" s="29">
        <v>310</v>
      </c>
      <c r="N30" s="28">
        <f t="shared" si="6"/>
        <v>1</v>
      </c>
    </row>
    <row r="31" spans="1:14" x14ac:dyDescent="0.2">
      <c r="A31" s="27" t="s">
        <v>386</v>
      </c>
      <c r="B31" s="26">
        <f t="shared" si="0"/>
        <v>9</v>
      </c>
      <c r="C31" s="29" t="s">
        <v>60</v>
      </c>
      <c r="D31" s="28">
        <f t="shared" si="1"/>
        <v>0</v>
      </c>
      <c r="E31" s="29" t="s">
        <v>36</v>
      </c>
      <c r="F31" s="28">
        <f t="shared" si="2"/>
        <v>0</v>
      </c>
      <c r="G31" s="29" t="s">
        <v>101</v>
      </c>
      <c r="H31" s="28">
        <f t="shared" si="3"/>
        <v>0</v>
      </c>
      <c r="I31" s="29">
        <v>8</v>
      </c>
      <c r="J31" s="28">
        <f t="shared" si="4"/>
        <v>3</v>
      </c>
      <c r="K31" s="29" t="s">
        <v>37</v>
      </c>
      <c r="L31" s="28">
        <f t="shared" si="5"/>
        <v>3</v>
      </c>
      <c r="M31" s="29">
        <v>324</v>
      </c>
      <c r="N31" s="28">
        <f t="shared" si="6"/>
        <v>3</v>
      </c>
    </row>
    <row r="32" spans="1:14" x14ac:dyDescent="0.2">
      <c r="A32" s="27" t="s">
        <v>210</v>
      </c>
      <c r="B32" s="26">
        <f t="shared" si="0"/>
        <v>8</v>
      </c>
      <c r="C32" s="29" t="s">
        <v>101</v>
      </c>
      <c r="D32" s="28">
        <f t="shared" si="1"/>
        <v>0</v>
      </c>
      <c r="E32" s="29" t="s">
        <v>92</v>
      </c>
      <c r="F32" s="28">
        <f t="shared" si="2"/>
        <v>0</v>
      </c>
      <c r="G32" s="29" t="s">
        <v>46</v>
      </c>
      <c r="H32" s="28">
        <f t="shared" si="3"/>
        <v>0</v>
      </c>
      <c r="I32" s="29">
        <v>8</v>
      </c>
      <c r="J32" s="28">
        <f t="shared" si="4"/>
        <v>3</v>
      </c>
      <c r="K32" s="29" t="s">
        <v>81</v>
      </c>
      <c r="L32" s="28">
        <f t="shared" si="5"/>
        <v>0</v>
      </c>
      <c r="M32" s="29">
        <v>340</v>
      </c>
      <c r="N32" s="28">
        <f t="shared" si="6"/>
        <v>5</v>
      </c>
    </row>
    <row r="33" spans="1:14" x14ac:dyDescent="0.2">
      <c r="A33" s="27" t="s">
        <v>252</v>
      </c>
      <c r="B33" s="26">
        <f t="shared" si="0"/>
        <v>8</v>
      </c>
      <c r="C33" s="29" t="s">
        <v>46</v>
      </c>
      <c r="D33" s="28">
        <f t="shared" si="1"/>
        <v>0</v>
      </c>
      <c r="E33" s="29" t="s">
        <v>36</v>
      </c>
      <c r="F33" s="28">
        <f t="shared" si="2"/>
        <v>0</v>
      </c>
      <c r="G33" s="29" t="s">
        <v>60</v>
      </c>
      <c r="H33" s="28">
        <f t="shared" si="3"/>
        <v>5</v>
      </c>
      <c r="I33" s="29">
        <v>9</v>
      </c>
      <c r="J33" s="28">
        <f t="shared" si="4"/>
        <v>3</v>
      </c>
      <c r="K33" s="29" t="s">
        <v>38</v>
      </c>
      <c r="L33" s="28">
        <f t="shared" si="5"/>
        <v>0</v>
      </c>
      <c r="M33" s="29">
        <v>290</v>
      </c>
      <c r="N33" s="28">
        <f t="shared" si="6"/>
        <v>0</v>
      </c>
    </row>
    <row r="34" spans="1:14" x14ac:dyDescent="0.2">
      <c r="A34" s="27" t="s">
        <v>253</v>
      </c>
      <c r="B34" s="26">
        <f t="shared" si="0"/>
        <v>8</v>
      </c>
      <c r="C34" s="29" t="s">
        <v>36</v>
      </c>
      <c r="D34" s="28">
        <f t="shared" si="1"/>
        <v>0</v>
      </c>
      <c r="E34" s="29" t="s">
        <v>101</v>
      </c>
      <c r="F34" s="28">
        <f t="shared" si="2"/>
        <v>0</v>
      </c>
      <c r="G34" s="29" t="s">
        <v>46</v>
      </c>
      <c r="H34" s="28">
        <f t="shared" si="3"/>
        <v>0</v>
      </c>
      <c r="I34" s="29">
        <v>8</v>
      </c>
      <c r="J34" s="28">
        <f t="shared" si="4"/>
        <v>3</v>
      </c>
      <c r="K34" s="29" t="s">
        <v>38</v>
      </c>
      <c r="L34" s="28">
        <f t="shared" si="5"/>
        <v>0</v>
      </c>
      <c r="M34" s="29">
        <v>356</v>
      </c>
      <c r="N34" s="28">
        <f t="shared" si="6"/>
        <v>5</v>
      </c>
    </row>
    <row r="35" spans="1:14" x14ac:dyDescent="0.2">
      <c r="A35" s="27" t="s">
        <v>263</v>
      </c>
      <c r="B35" s="26">
        <f t="shared" si="0"/>
        <v>8</v>
      </c>
      <c r="C35" s="29" t="s">
        <v>60</v>
      </c>
      <c r="D35" s="28">
        <f t="shared" si="1"/>
        <v>0</v>
      </c>
      <c r="E35" s="29" t="s">
        <v>101</v>
      </c>
      <c r="F35" s="28">
        <f t="shared" si="2"/>
        <v>0</v>
      </c>
      <c r="G35" s="29" t="s">
        <v>46</v>
      </c>
      <c r="H35" s="28">
        <f t="shared" si="3"/>
        <v>0</v>
      </c>
      <c r="I35" s="29">
        <v>9</v>
      </c>
      <c r="J35" s="28">
        <f t="shared" si="4"/>
        <v>3</v>
      </c>
      <c r="K35" s="29" t="s">
        <v>35</v>
      </c>
      <c r="L35" s="28">
        <f t="shared" si="5"/>
        <v>0</v>
      </c>
      <c r="M35" s="29">
        <v>355</v>
      </c>
      <c r="N35" s="28">
        <f t="shared" si="6"/>
        <v>5</v>
      </c>
    </row>
    <row r="36" spans="1:14" x14ac:dyDescent="0.2">
      <c r="A36" s="27" t="s">
        <v>275</v>
      </c>
      <c r="B36" s="26">
        <f t="shared" si="0"/>
        <v>8</v>
      </c>
      <c r="C36" s="29" t="s">
        <v>60</v>
      </c>
      <c r="D36" s="28">
        <f t="shared" si="1"/>
        <v>0</v>
      </c>
      <c r="E36" s="29" t="s">
        <v>101</v>
      </c>
      <c r="F36" s="28">
        <f t="shared" si="2"/>
        <v>0</v>
      </c>
      <c r="G36" s="29" t="s">
        <v>46</v>
      </c>
      <c r="H36" s="28">
        <f t="shared" si="3"/>
        <v>0</v>
      </c>
      <c r="I36" s="29">
        <v>8</v>
      </c>
      <c r="J36" s="28">
        <f t="shared" si="4"/>
        <v>3</v>
      </c>
      <c r="K36" s="29" t="s">
        <v>35</v>
      </c>
      <c r="L36" s="28">
        <f t="shared" si="5"/>
        <v>0</v>
      </c>
      <c r="M36" s="29">
        <v>340</v>
      </c>
      <c r="N36" s="28">
        <f t="shared" si="6"/>
        <v>5</v>
      </c>
    </row>
    <row r="37" spans="1:14" x14ac:dyDescent="0.2">
      <c r="A37" s="27" t="s">
        <v>278</v>
      </c>
      <c r="B37" s="26">
        <f t="shared" si="0"/>
        <v>8</v>
      </c>
      <c r="C37" s="29" t="s">
        <v>36</v>
      </c>
      <c r="D37" s="28">
        <f t="shared" si="1"/>
        <v>0</v>
      </c>
      <c r="E37" s="29" t="s">
        <v>60</v>
      </c>
      <c r="F37" s="28">
        <f t="shared" si="2"/>
        <v>0</v>
      </c>
      <c r="G37" s="29" t="s">
        <v>46</v>
      </c>
      <c r="H37" s="28">
        <f t="shared" si="3"/>
        <v>0</v>
      </c>
      <c r="I37" s="29">
        <v>8</v>
      </c>
      <c r="J37" s="28">
        <f t="shared" si="4"/>
        <v>3</v>
      </c>
      <c r="K37" s="29" t="s">
        <v>38</v>
      </c>
      <c r="L37" s="28">
        <f t="shared" si="5"/>
        <v>0</v>
      </c>
      <c r="M37" s="29">
        <v>350</v>
      </c>
      <c r="N37" s="28">
        <f t="shared" si="6"/>
        <v>5</v>
      </c>
    </row>
    <row r="38" spans="1:14" x14ac:dyDescent="0.2">
      <c r="A38" s="27" t="s">
        <v>289</v>
      </c>
      <c r="B38" s="26">
        <f t="shared" si="0"/>
        <v>8</v>
      </c>
      <c r="C38" s="29" t="s">
        <v>60</v>
      </c>
      <c r="D38" s="28">
        <f t="shared" si="1"/>
        <v>0</v>
      </c>
      <c r="E38" s="29" t="s">
        <v>36</v>
      </c>
      <c r="F38" s="28">
        <f t="shared" si="2"/>
        <v>0</v>
      </c>
      <c r="G38" s="29" t="s">
        <v>46</v>
      </c>
      <c r="H38" s="28">
        <f t="shared" si="3"/>
        <v>0</v>
      </c>
      <c r="I38" s="29">
        <v>8</v>
      </c>
      <c r="J38" s="28">
        <f t="shared" si="4"/>
        <v>3</v>
      </c>
      <c r="K38" s="29" t="s">
        <v>35</v>
      </c>
      <c r="L38" s="28">
        <f t="shared" si="5"/>
        <v>0</v>
      </c>
      <c r="M38" s="29">
        <v>342</v>
      </c>
      <c r="N38" s="28">
        <f t="shared" si="6"/>
        <v>5</v>
      </c>
    </row>
    <row r="39" spans="1:14" x14ac:dyDescent="0.2">
      <c r="A39" s="27" t="s">
        <v>301</v>
      </c>
      <c r="B39" s="26">
        <f t="shared" si="0"/>
        <v>8</v>
      </c>
      <c r="C39" s="29" t="s">
        <v>36</v>
      </c>
      <c r="D39" s="28">
        <f t="shared" si="1"/>
        <v>0</v>
      </c>
      <c r="E39" s="29" t="s">
        <v>60</v>
      </c>
      <c r="F39" s="28">
        <f t="shared" si="2"/>
        <v>0</v>
      </c>
      <c r="G39" s="29" t="s">
        <v>46</v>
      </c>
      <c r="H39" s="28">
        <f t="shared" si="3"/>
        <v>0</v>
      </c>
      <c r="I39" s="29">
        <v>8</v>
      </c>
      <c r="J39" s="28">
        <f t="shared" si="4"/>
        <v>3</v>
      </c>
      <c r="K39" s="29" t="s">
        <v>38</v>
      </c>
      <c r="L39" s="28">
        <f t="shared" si="5"/>
        <v>0</v>
      </c>
      <c r="M39" s="29">
        <v>337</v>
      </c>
      <c r="N39" s="28">
        <f t="shared" si="6"/>
        <v>5</v>
      </c>
    </row>
    <row r="40" spans="1:14" x14ac:dyDescent="0.2">
      <c r="A40" s="27" t="s">
        <v>347</v>
      </c>
      <c r="B40" s="26">
        <f t="shared" si="0"/>
        <v>8</v>
      </c>
      <c r="C40" s="29" t="s">
        <v>92</v>
      </c>
      <c r="D40" s="28">
        <f t="shared" si="1"/>
        <v>5</v>
      </c>
      <c r="E40" s="29" t="s">
        <v>36</v>
      </c>
      <c r="F40" s="28">
        <f t="shared" si="2"/>
        <v>0</v>
      </c>
      <c r="G40" s="29" t="s">
        <v>46</v>
      </c>
      <c r="H40" s="28">
        <f t="shared" si="3"/>
        <v>0</v>
      </c>
      <c r="I40" s="29">
        <v>15</v>
      </c>
      <c r="J40" s="28">
        <f t="shared" si="4"/>
        <v>0</v>
      </c>
      <c r="K40" s="29" t="s">
        <v>37</v>
      </c>
      <c r="L40" s="28">
        <f t="shared" si="5"/>
        <v>3</v>
      </c>
      <c r="M40" s="29">
        <v>290</v>
      </c>
      <c r="N40" s="28">
        <f t="shared" si="6"/>
        <v>0</v>
      </c>
    </row>
    <row r="41" spans="1:14" x14ac:dyDescent="0.2">
      <c r="A41" s="27" t="s">
        <v>354</v>
      </c>
      <c r="B41" s="26">
        <f t="shared" si="0"/>
        <v>8</v>
      </c>
      <c r="C41" s="29" t="s">
        <v>60</v>
      </c>
      <c r="D41" s="28">
        <f t="shared" si="1"/>
        <v>0</v>
      </c>
      <c r="E41" s="29" t="s">
        <v>36</v>
      </c>
      <c r="F41" s="28">
        <f t="shared" si="2"/>
        <v>0</v>
      </c>
      <c r="G41" s="29" t="s">
        <v>46</v>
      </c>
      <c r="H41" s="28">
        <f t="shared" si="3"/>
        <v>0</v>
      </c>
      <c r="I41" s="29">
        <v>9</v>
      </c>
      <c r="J41" s="28">
        <f t="shared" si="4"/>
        <v>3</v>
      </c>
      <c r="K41" s="29" t="s">
        <v>35</v>
      </c>
      <c r="L41" s="28">
        <f t="shared" si="5"/>
        <v>0</v>
      </c>
      <c r="M41" s="29">
        <v>342</v>
      </c>
      <c r="N41" s="28">
        <f t="shared" si="6"/>
        <v>5</v>
      </c>
    </row>
    <row r="42" spans="1:14" x14ac:dyDescent="0.2">
      <c r="A42" s="27" t="s">
        <v>360</v>
      </c>
      <c r="B42" s="26">
        <f t="shared" si="0"/>
        <v>8</v>
      </c>
      <c r="C42" s="29" t="s">
        <v>60</v>
      </c>
      <c r="D42" s="28">
        <f t="shared" si="1"/>
        <v>0</v>
      </c>
      <c r="E42" s="29" t="s">
        <v>101</v>
      </c>
      <c r="F42" s="28">
        <f t="shared" si="2"/>
        <v>0</v>
      </c>
      <c r="G42" s="29" t="s">
        <v>46</v>
      </c>
      <c r="H42" s="28">
        <f t="shared" si="3"/>
        <v>0</v>
      </c>
      <c r="I42" s="29">
        <v>8</v>
      </c>
      <c r="J42" s="28">
        <f t="shared" si="4"/>
        <v>3</v>
      </c>
      <c r="K42" s="29" t="s">
        <v>35</v>
      </c>
      <c r="L42" s="28">
        <f t="shared" si="5"/>
        <v>0</v>
      </c>
      <c r="M42" s="29">
        <v>341</v>
      </c>
      <c r="N42" s="28">
        <f t="shared" si="6"/>
        <v>5</v>
      </c>
    </row>
    <row r="43" spans="1:14" x14ac:dyDescent="0.2">
      <c r="A43" s="27" t="s">
        <v>392</v>
      </c>
      <c r="B43" s="26">
        <f t="shared" si="0"/>
        <v>8</v>
      </c>
      <c r="C43" s="29" t="s">
        <v>92</v>
      </c>
      <c r="D43" s="28">
        <f t="shared" si="1"/>
        <v>5</v>
      </c>
      <c r="E43" s="29" t="s">
        <v>60</v>
      </c>
      <c r="F43" s="28">
        <f t="shared" si="2"/>
        <v>0</v>
      </c>
      <c r="G43" s="29" t="s">
        <v>122</v>
      </c>
      <c r="H43" s="28">
        <f t="shared" si="3"/>
        <v>0</v>
      </c>
      <c r="I43" s="29">
        <v>5</v>
      </c>
      <c r="J43" s="28">
        <f t="shared" si="4"/>
        <v>3</v>
      </c>
      <c r="K43" s="29" t="s">
        <v>35</v>
      </c>
      <c r="L43" s="28">
        <f t="shared" si="5"/>
        <v>0</v>
      </c>
      <c r="M43" s="29">
        <v>210</v>
      </c>
      <c r="N43" s="28">
        <f t="shared" si="6"/>
        <v>0</v>
      </c>
    </row>
    <row r="44" spans="1:14" x14ac:dyDescent="0.2">
      <c r="A44" s="27" t="s">
        <v>176</v>
      </c>
      <c r="B44" s="26">
        <f t="shared" si="0"/>
        <v>7</v>
      </c>
      <c r="C44" s="29" t="s">
        <v>60</v>
      </c>
      <c r="D44" s="28">
        <f t="shared" si="1"/>
        <v>0</v>
      </c>
      <c r="E44" s="29" t="s">
        <v>101</v>
      </c>
      <c r="F44" s="28">
        <f t="shared" si="2"/>
        <v>0</v>
      </c>
      <c r="G44" s="29" t="s">
        <v>46</v>
      </c>
      <c r="H44" s="28">
        <f t="shared" si="3"/>
        <v>0</v>
      </c>
      <c r="I44" s="29">
        <v>9</v>
      </c>
      <c r="J44" s="28">
        <f t="shared" si="4"/>
        <v>3</v>
      </c>
      <c r="K44" s="29" t="s">
        <v>37</v>
      </c>
      <c r="L44" s="28">
        <f t="shared" si="5"/>
        <v>3</v>
      </c>
      <c r="M44" s="29">
        <v>310</v>
      </c>
      <c r="N44" s="28">
        <f t="shared" si="6"/>
        <v>1</v>
      </c>
    </row>
    <row r="45" spans="1:14" x14ac:dyDescent="0.2">
      <c r="A45" s="27" t="s">
        <v>178</v>
      </c>
      <c r="B45" s="26">
        <f t="shared" si="0"/>
        <v>7</v>
      </c>
      <c r="C45" s="29" t="s">
        <v>60</v>
      </c>
      <c r="D45" s="28">
        <f t="shared" si="1"/>
        <v>0</v>
      </c>
      <c r="E45" s="29" t="s">
        <v>101</v>
      </c>
      <c r="F45" s="28">
        <f t="shared" si="2"/>
        <v>0</v>
      </c>
      <c r="G45" s="29" t="s">
        <v>46</v>
      </c>
      <c r="H45" s="28">
        <f t="shared" si="3"/>
        <v>0</v>
      </c>
      <c r="I45" s="29">
        <v>11</v>
      </c>
      <c r="J45" s="28">
        <f t="shared" si="4"/>
        <v>1</v>
      </c>
      <c r="K45" s="29" t="s">
        <v>37</v>
      </c>
      <c r="L45" s="28">
        <f t="shared" si="5"/>
        <v>3</v>
      </c>
      <c r="M45" s="29">
        <v>325</v>
      </c>
      <c r="N45" s="28">
        <f t="shared" si="6"/>
        <v>3</v>
      </c>
    </row>
    <row r="46" spans="1:14" x14ac:dyDescent="0.2">
      <c r="A46" s="27" t="s">
        <v>180</v>
      </c>
      <c r="B46" s="26">
        <f t="shared" si="0"/>
        <v>7</v>
      </c>
      <c r="C46" s="29" t="s">
        <v>46</v>
      </c>
      <c r="D46" s="28">
        <f t="shared" si="1"/>
        <v>0</v>
      </c>
      <c r="E46" s="29" t="s">
        <v>101</v>
      </c>
      <c r="F46" s="28">
        <f t="shared" si="2"/>
        <v>0</v>
      </c>
      <c r="G46" s="29" t="s">
        <v>92</v>
      </c>
      <c r="H46" s="28">
        <f t="shared" si="3"/>
        <v>0</v>
      </c>
      <c r="I46" s="29">
        <v>12</v>
      </c>
      <c r="J46" s="28">
        <f t="shared" si="4"/>
        <v>1</v>
      </c>
      <c r="K46" s="29" t="s">
        <v>37</v>
      </c>
      <c r="L46" s="28">
        <f t="shared" si="5"/>
        <v>3</v>
      </c>
      <c r="M46" s="29">
        <v>335</v>
      </c>
      <c r="N46" s="28">
        <f t="shared" si="6"/>
        <v>3</v>
      </c>
    </row>
    <row r="47" spans="1:14" x14ac:dyDescent="0.2">
      <c r="A47" s="27" t="s">
        <v>183</v>
      </c>
      <c r="B47" s="26">
        <f t="shared" si="0"/>
        <v>7</v>
      </c>
      <c r="C47" s="29" t="s">
        <v>101</v>
      </c>
      <c r="D47" s="28">
        <f t="shared" si="1"/>
        <v>0</v>
      </c>
      <c r="E47" s="29" t="s">
        <v>60</v>
      </c>
      <c r="F47" s="28">
        <f t="shared" si="2"/>
        <v>0</v>
      </c>
      <c r="G47" s="29" t="s">
        <v>46</v>
      </c>
      <c r="H47" s="28">
        <f t="shared" si="3"/>
        <v>0</v>
      </c>
      <c r="I47" s="29">
        <v>11</v>
      </c>
      <c r="J47" s="28">
        <f t="shared" si="4"/>
        <v>1</v>
      </c>
      <c r="K47" s="29" t="s">
        <v>37</v>
      </c>
      <c r="L47" s="28">
        <f t="shared" si="5"/>
        <v>3</v>
      </c>
      <c r="M47" s="29">
        <v>323</v>
      </c>
      <c r="N47" s="28">
        <f t="shared" si="6"/>
        <v>3</v>
      </c>
    </row>
    <row r="48" spans="1:14" x14ac:dyDescent="0.2">
      <c r="A48" s="27" t="s">
        <v>200</v>
      </c>
      <c r="B48" s="26">
        <f t="shared" si="0"/>
        <v>7</v>
      </c>
      <c r="C48" s="29" t="s">
        <v>101</v>
      </c>
      <c r="D48" s="28">
        <f t="shared" si="1"/>
        <v>0</v>
      </c>
      <c r="E48" s="29" t="s">
        <v>60</v>
      </c>
      <c r="F48" s="28">
        <f t="shared" si="2"/>
        <v>0</v>
      </c>
      <c r="G48" s="29" t="s">
        <v>46</v>
      </c>
      <c r="H48" s="28">
        <f t="shared" si="3"/>
        <v>0</v>
      </c>
      <c r="I48" s="29">
        <v>10</v>
      </c>
      <c r="J48" s="28">
        <f t="shared" si="4"/>
        <v>1</v>
      </c>
      <c r="K48" s="29" t="s">
        <v>37</v>
      </c>
      <c r="L48" s="28">
        <f t="shared" si="5"/>
        <v>3</v>
      </c>
      <c r="M48" s="29">
        <v>325</v>
      </c>
      <c r="N48" s="28">
        <f t="shared" si="6"/>
        <v>3</v>
      </c>
    </row>
    <row r="49" spans="1:14" x14ac:dyDescent="0.2">
      <c r="A49" s="27" t="s">
        <v>205</v>
      </c>
      <c r="B49" s="26">
        <f t="shared" si="0"/>
        <v>7</v>
      </c>
      <c r="C49" s="29" t="s">
        <v>101</v>
      </c>
      <c r="D49" s="28">
        <f t="shared" si="1"/>
        <v>0</v>
      </c>
      <c r="E49" s="29" t="s">
        <v>60</v>
      </c>
      <c r="F49" s="28">
        <f t="shared" si="2"/>
        <v>0</v>
      </c>
      <c r="G49" s="29" t="s">
        <v>122</v>
      </c>
      <c r="H49" s="28">
        <f t="shared" si="3"/>
        <v>0</v>
      </c>
      <c r="I49" s="29">
        <v>8</v>
      </c>
      <c r="J49" s="28">
        <f t="shared" si="4"/>
        <v>3</v>
      </c>
      <c r="K49" s="29" t="s">
        <v>37</v>
      </c>
      <c r="L49" s="28">
        <f t="shared" si="5"/>
        <v>3</v>
      </c>
      <c r="M49" s="29">
        <v>300</v>
      </c>
      <c r="N49" s="28">
        <f t="shared" si="6"/>
        <v>1</v>
      </c>
    </row>
    <row r="50" spans="1:14" x14ac:dyDescent="0.2">
      <c r="A50" s="27" t="s">
        <v>242</v>
      </c>
      <c r="B50" s="26">
        <f t="shared" si="0"/>
        <v>7</v>
      </c>
      <c r="C50" s="29" t="s">
        <v>46</v>
      </c>
      <c r="D50" s="28">
        <f t="shared" si="1"/>
        <v>0</v>
      </c>
      <c r="E50" s="29" t="s">
        <v>36</v>
      </c>
      <c r="F50" s="28">
        <f t="shared" si="2"/>
        <v>0</v>
      </c>
      <c r="G50" s="29" t="s">
        <v>60</v>
      </c>
      <c r="H50" s="28">
        <f t="shared" si="3"/>
        <v>5</v>
      </c>
      <c r="I50" s="29">
        <v>11</v>
      </c>
      <c r="J50" s="28">
        <f t="shared" si="4"/>
        <v>1</v>
      </c>
      <c r="K50" s="29" t="s">
        <v>38</v>
      </c>
      <c r="L50" s="28">
        <f t="shared" si="5"/>
        <v>0</v>
      </c>
      <c r="M50" s="29">
        <v>300</v>
      </c>
      <c r="N50" s="28">
        <f t="shared" si="6"/>
        <v>1</v>
      </c>
    </row>
    <row r="51" spans="1:14" x14ac:dyDescent="0.2">
      <c r="A51" s="27" t="s">
        <v>273</v>
      </c>
      <c r="B51" s="26">
        <f t="shared" si="0"/>
        <v>7</v>
      </c>
      <c r="C51" s="29" t="s">
        <v>60</v>
      </c>
      <c r="D51" s="28">
        <f t="shared" si="1"/>
        <v>0</v>
      </c>
      <c r="E51" s="29" t="s">
        <v>36</v>
      </c>
      <c r="F51" s="28">
        <f t="shared" si="2"/>
        <v>0</v>
      </c>
      <c r="G51" s="29" t="s">
        <v>46</v>
      </c>
      <c r="H51" s="28">
        <f t="shared" si="3"/>
        <v>0</v>
      </c>
      <c r="I51" s="29">
        <v>12</v>
      </c>
      <c r="J51" s="28">
        <f t="shared" si="4"/>
        <v>1</v>
      </c>
      <c r="K51" s="29" t="s">
        <v>37</v>
      </c>
      <c r="L51" s="28">
        <f t="shared" si="5"/>
        <v>3</v>
      </c>
      <c r="M51" s="29">
        <v>325</v>
      </c>
      <c r="N51" s="28">
        <f t="shared" si="6"/>
        <v>3</v>
      </c>
    </row>
    <row r="52" spans="1:14" x14ac:dyDescent="0.2">
      <c r="A52" s="27" t="s">
        <v>282</v>
      </c>
      <c r="B52" s="26">
        <f t="shared" si="0"/>
        <v>7</v>
      </c>
      <c r="C52" s="29" t="s">
        <v>60</v>
      </c>
      <c r="D52" s="28">
        <f t="shared" si="1"/>
        <v>0</v>
      </c>
      <c r="E52" s="29" t="s">
        <v>122</v>
      </c>
      <c r="F52" s="28">
        <f t="shared" si="2"/>
        <v>5</v>
      </c>
      <c r="G52" s="29" t="s">
        <v>46</v>
      </c>
      <c r="H52" s="28">
        <f t="shared" si="3"/>
        <v>0</v>
      </c>
      <c r="I52" s="29">
        <v>12</v>
      </c>
      <c r="J52" s="28">
        <f t="shared" si="4"/>
        <v>1</v>
      </c>
      <c r="K52" s="29" t="s">
        <v>35</v>
      </c>
      <c r="L52" s="28">
        <f t="shared" si="5"/>
        <v>0</v>
      </c>
      <c r="M52" s="29">
        <v>300</v>
      </c>
      <c r="N52" s="28">
        <f t="shared" si="6"/>
        <v>1</v>
      </c>
    </row>
    <row r="53" spans="1:14" x14ac:dyDescent="0.2">
      <c r="A53" s="27" t="s">
        <v>311</v>
      </c>
      <c r="B53" s="26">
        <f t="shared" si="0"/>
        <v>7</v>
      </c>
      <c r="C53" s="29" t="s">
        <v>101</v>
      </c>
      <c r="D53" s="28">
        <f t="shared" si="1"/>
        <v>0</v>
      </c>
      <c r="E53" s="29" t="s">
        <v>36</v>
      </c>
      <c r="F53" s="28">
        <f t="shared" si="2"/>
        <v>0</v>
      </c>
      <c r="G53" s="29" t="s">
        <v>122</v>
      </c>
      <c r="H53" s="28">
        <f t="shared" si="3"/>
        <v>0</v>
      </c>
      <c r="I53" s="29">
        <v>12</v>
      </c>
      <c r="J53" s="28">
        <f t="shared" si="4"/>
        <v>1</v>
      </c>
      <c r="K53" s="29" t="s">
        <v>37</v>
      </c>
      <c r="L53" s="28">
        <f t="shared" si="5"/>
        <v>3</v>
      </c>
      <c r="M53" s="29">
        <v>330</v>
      </c>
      <c r="N53" s="28">
        <f t="shared" si="6"/>
        <v>3</v>
      </c>
    </row>
    <row r="54" spans="1:14" x14ac:dyDescent="0.2">
      <c r="A54" s="27" t="s">
        <v>338</v>
      </c>
      <c r="B54" s="26">
        <f t="shared" si="0"/>
        <v>7</v>
      </c>
      <c r="C54" s="29" t="s">
        <v>101</v>
      </c>
      <c r="D54" s="28">
        <f t="shared" si="1"/>
        <v>0</v>
      </c>
      <c r="E54" s="29" t="s">
        <v>36</v>
      </c>
      <c r="F54" s="28">
        <f t="shared" si="2"/>
        <v>0</v>
      </c>
      <c r="G54" s="29" t="s">
        <v>46</v>
      </c>
      <c r="H54" s="28">
        <f t="shared" si="3"/>
        <v>0</v>
      </c>
      <c r="I54" s="29">
        <v>6</v>
      </c>
      <c r="J54" s="28">
        <f t="shared" si="4"/>
        <v>3</v>
      </c>
      <c r="K54" s="29" t="s">
        <v>37</v>
      </c>
      <c r="L54" s="28">
        <f t="shared" si="5"/>
        <v>3</v>
      </c>
      <c r="M54" s="29">
        <v>315</v>
      </c>
      <c r="N54" s="28">
        <f t="shared" si="6"/>
        <v>1</v>
      </c>
    </row>
    <row r="55" spans="1:14" x14ac:dyDescent="0.2">
      <c r="A55" s="27" t="s">
        <v>342</v>
      </c>
      <c r="B55" s="26">
        <f t="shared" si="0"/>
        <v>7</v>
      </c>
      <c r="C55" s="29" t="s">
        <v>101</v>
      </c>
      <c r="D55" s="28">
        <f t="shared" si="1"/>
        <v>0</v>
      </c>
      <c r="E55" s="29" t="s">
        <v>60</v>
      </c>
      <c r="F55" s="28">
        <f t="shared" si="2"/>
        <v>0</v>
      </c>
      <c r="G55" s="29" t="s">
        <v>122</v>
      </c>
      <c r="H55" s="28">
        <f t="shared" si="3"/>
        <v>0</v>
      </c>
      <c r="I55" s="29">
        <v>9</v>
      </c>
      <c r="J55" s="28">
        <f t="shared" si="4"/>
        <v>3</v>
      </c>
      <c r="K55" s="29" t="s">
        <v>37</v>
      </c>
      <c r="L55" s="28">
        <f t="shared" si="5"/>
        <v>3</v>
      </c>
      <c r="M55" s="29">
        <v>315</v>
      </c>
      <c r="N55" s="28">
        <f t="shared" si="6"/>
        <v>1</v>
      </c>
    </row>
    <row r="56" spans="1:14" x14ac:dyDescent="0.2">
      <c r="A56" s="27" t="s">
        <v>165</v>
      </c>
      <c r="B56" s="26">
        <f t="shared" si="0"/>
        <v>7</v>
      </c>
      <c r="C56" s="29" t="s">
        <v>36</v>
      </c>
      <c r="D56" s="28">
        <f t="shared" si="1"/>
        <v>0</v>
      </c>
      <c r="E56" s="29" t="s">
        <v>101</v>
      </c>
      <c r="F56" s="28">
        <f t="shared" si="2"/>
        <v>0</v>
      </c>
      <c r="G56" s="29" t="s">
        <v>46</v>
      </c>
      <c r="H56" s="28">
        <f t="shared" si="3"/>
        <v>0</v>
      </c>
      <c r="I56" s="29">
        <v>8</v>
      </c>
      <c r="J56" s="28">
        <f t="shared" si="4"/>
        <v>3</v>
      </c>
      <c r="K56" s="29" t="s">
        <v>37</v>
      </c>
      <c r="L56" s="28">
        <f t="shared" si="5"/>
        <v>3</v>
      </c>
      <c r="M56" s="29">
        <v>320</v>
      </c>
      <c r="N56" s="28">
        <f t="shared" si="6"/>
        <v>1</v>
      </c>
    </row>
    <row r="57" spans="1:14" x14ac:dyDescent="0.2">
      <c r="A57" s="27" t="s">
        <v>388</v>
      </c>
      <c r="B57" s="26">
        <f t="shared" si="0"/>
        <v>7</v>
      </c>
      <c r="C57" s="29" t="s">
        <v>60</v>
      </c>
      <c r="D57" s="28">
        <f t="shared" si="1"/>
        <v>0</v>
      </c>
      <c r="E57" s="29" t="s">
        <v>101</v>
      </c>
      <c r="F57" s="28">
        <f t="shared" si="2"/>
        <v>0</v>
      </c>
      <c r="G57" s="29" t="s">
        <v>46</v>
      </c>
      <c r="H57" s="28">
        <f t="shared" si="3"/>
        <v>0</v>
      </c>
      <c r="I57" s="29">
        <v>11</v>
      </c>
      <c r="J57" s="28">
        <f t="shared" si="4"/>
        <v>1</v>
      </c>
      <c r="K57" s="29" t="s">
        <v>37</v>
      </c>
      <c r="L57" s="28">
        <f t="shared" si="5"/>
        <v>3</v>
      </c>
      <c r="M57" s="29">
        <v>335</v>
      </c>
      <c r="N57" s="28">
        <f t="shared" si="6"/>
        <v>3</v>
      </c>
    </row>
    <row r="58" spans="1:14" x14ac:dyDescent="0.2">
      <c r="A58" s="27" t="s">
        <v>165</v>
      </c>
      <c r="B58" s="26">
        <f t="shared" si="0"/>
        <v>6</v>
      </c>
      <c r="C58" s="29" t="s">
        <v>36</v>
      </c>
      <c r="D58" s="28">
        <f t="shared" si="1"/>
        <v>0</v>
      </c>
      <c r="E58" s="29" t="s">
        <v>60</v>
      </c>
      <c r="F58" s="28">
        <f t="shared" si="2"/>
        <v>0</v>
      </c>
      <c r="G58" s="29" t="s">
        <v>92</v>
      </c>
      <c r="H58" s="28">
        <f t="shared" si="3"/>
        <v>0</v>
      </c>
      <c r="I58" s="29">
        <v>8</v>
      </c>
      <c r="J58" s="28">
        <f t="shared" si="4"/>
        <v>3</v>
      </c>
      <c r="K58" s="29" t="s">
        <v>37</v>
      </c>
      <c r="L58" s="28">
        <f t="shared" si="5"/>
        <v>3</v>
      </c>
      <c r="M58" s="29">
        <v>290</v>
      </c>
      <c r="N58" s="28">
        <f t="shared" si="6"/>
        <v>0</v>
      </c>
    </row>
    <row r="59" spans="1:14" x14ac:dyDescent="0.2">
      <c r="A59" s="27" t="s">
        <v>169</v>
      </c>
      <c r="B59" s="26">
        <f t="shared" si="0"/>
        <v>6</v>
      </c>
      <c r="C59" s="29" t="s">
        <v>60</v>
      </c>
      <c r="D59" s="28">
        <f t="shared" si="1"/>
        <v>0</v>
      </c>
      <c r="E59" s="29" t="s">
        <v>92</v>
      </c>
      <c r="F59" s="28">
        <f t="shared" si="2"/>
        <v>0</v>
      </c>
      <c r="G59" s="29" t="s">
        <v>122</v>
      </c>
      <c r="H59" s="28">
        <f t="shared" si="3"/>
        <v>0</v>
      </c>
      <c r="I59" s="29">
        <v>11</v>
      </c>
      <c r="J59" s="28">
        <f t="shared" si="4"/>
        <v>1</v>
      </c>
      <c r="K59" s="29" t="s">
        <v>35</v>
      </c>
      <c r="L59" s="28">
        <f t="shared" si="5"/>
        <v>0</v>
      </c>
      <c r="M59" s="29">
        <v>340</v>
      </c>
      <c r="N59" s="28">
        <f t="shared" si="6"/>
        <v>5</v>
      </c>
    </row>
    <row r="60" spans="1:14" x14ac:dyDescent="0.2">
      <c r="A60" s="27" t="s">
        <v>182</v>
      </c>
      <c r="B60" s="26">
        <f t="shared" si="0"/>
        <v>6</v>
      </c>
      <c r="C60" s="29" t="s">
        <v>60</v>
      </c>
      <c r="D60" s="28">
        <f t="shared" si="1"/>
        <v>0</v>
      </c>
      <c r="E60" s="29" t="s">
        <v>101</v>
      </c>
      <c r="F60" s="28">
        <f t="shared" si="2"/>
        <v>0</v>
      </c>
      <c r="G60" s="29" t="s">
        <v>46</v>
      </c>
      <c r="H60" s="28">
        <f t="shared" si="3"/>
        <v>0</v>
      </c>
      <c r="I60" s="29">
        <v>7</v>
      </c>
      <c r="J60" s="28">
        <f t="shared" si="4"/>
        <v>5</v>
      </c>
      <c r="K60" s="29" t="s">
        <v>35</v>
      </c>
      <c r="L60" s="28">
        <f t="shared" si="5"/>
        <v>0</v>
      </c>
      <c r="M60" s="29">
        <v>300</v>
      </c>
      <c r="N60" s="28">
        <f t="shared" si="6"/>
        <v>1</v>
      </c>
    </row>
    <row r="61" spans="1:14" x14ac:dyDescent="0.2">
      <c r="A61" s="27" t="s">
        <v>203</v>
      </c>
      <c r="B61" s="26">
        <f t="shared" si="0"/>
        <v>6</v>
      </c>
      <c r="C61" s="29" t="s">
        <v>60</v>
      </c>
      <c r="D61" s="28">
        <f t="shared" si="1"/>
        <v>0</v>
      </c>
      <c r="E61" s="29" t="s">
        <v>101</v>
      </c>
      <c r="F61" s="28">
        <f t="shared" si="2"/>
        <v>0</v>
      </c>
      <c r="G61" s="29" t="s">
        <v>46</v>
      </c>
      <c r="H61" s="28">
        <f t="shared" si="3"/>
        <v>0</v>
      </c>
      <c r="I61" s="29">
        <v>6</v>
      </c>
      <c r="J61" s="28">
        <f t="shared" si="4"/>
        <v>3</v>
      </c>
      <c r="K61" s="29" t="s">
        <v>37</v>
      </c>
      <c r="L61" s="28">
        <f t="shared" si="5"/>
        <v>3</v>
      </c>
      <c r="M61" s="29">
        <v>290</v>
      </c>
      <c r="N61" s="28">
        <f t="shared" si="6"/>
        <v>0</v>
      </c>
    </row>
    <row r="62" spans="1:14" x14ac:dyDescent="0.2">
      <c r="A62" s="27" t="s">
        <v>218</v>
      </c>
      <c r="B62" s="26">
        <f t="shared" si="0"/>
        <v>6</v>
      </c>
      <c r="C62" s="29" t="s">
        <v>36</v>
      </c>
      <c r="D62" s="28">
        <f t="shared" si="1"/>
        <v>0</v>
      </c>
      <c r="E62" s="29" t="s">
        <v>101</v>
      </c>
      <c r="F62" s="28">
        <f t="shared" si="2"/>
        <v>0</v>
      </c>
      <c r="G62" s="29" t="s">
        <v>46</v>
      </c>
      <c r="H62" s="28">
        <f t="shared" si="3"/>
        <v>0</v>
      </c>
      <c r="I62" s="29">
        <v>7</v>
      </c>
      <c r="J62" s="28">
        <f t="shared" si="4"/>
        <v>5</v>
      </c>
      <c r="K62" s="29" t="s">
        <v>38</v>
      </c>
      <c r="L62" s="28">
        <f t="shared" si="5"/>
        <v>0</v>
      </c>
      <c r="M62" s="29">
        <v>306</v>
      </c>
      <c r="N62" s="28">
        <f t="shared" si="6"/>
        <v>1</v>
      </c>
    </row>
    <row r="63" spans="1:14" x14ac:dyDescent="0.2">
      <c r="A63" s="27" t="s">
        <v>219</v>
      </c>
      <c r="B63" s="26">
        <f t="shared" si="0"/>
        <v>6</v>
      </c>
      <c r="C63" s="29" t="s">
        <v>36</v>
      </c>
      <c r="D63" s="28">
        <f t="shared" si="1"/>
        <v>0</v>
      </c>
      <c r="E63" s="29" t="s">
        <v>92</v>
      </c>
      <c r="F63" s="28">
        <f t="shared" si="2"/>
        <v>0</v>
      </c>
      <c r="G63" s="29" t="s">
        <v>46</v>
      </c>
      <c r="H63" s="28">
        <f t="shared" si="3"/>
        <v>0</v>
      </c>
      <c r="I63" s="29">
        <v>6</v>
      </c>
      <c r="J63" s="28">
        <f t="shared" si="4"/>
        <v>3</v>
      </c>
      <c r="K63" s="29" t="s">
        <v>38</v>
      </c>
      <c r="L63" s="28">
        <f t="shared" si="5"/>
        <v>0</v>
      </c>
      <c r="M63" s="29">
        <v>323</v>
      </c>
      <c r="N63" s="28">
        <f t="shared" si="6"/>
        <v>3</v>
      </c>
    </row>
    <row r="64" spans="1:14" x14ac:dyDescent="0.2">
      <c r="A64" s="27" t="s">
        <v>220</v>
      </c>
      <c r="B64" s="26">
        <f t="shared" si="0"/>
        <v>6</v>
      </c>
      <c r="C64" s="29" t="s">
        <v>60</v>
      </c>
      <c r="D64" s="28">
        <f t="shared" si="1"/>
        <v>0</v>
      </c>
      <c r="E64" s="29" t="s">
        <v>101</v>
      </c>
      <c r="F64" s="28">
        <f t="shared" si="2"/>
        <v>0</v>
      </c>
      <c r="G64" s="29" t="s">
        <v>122</v>
      </c>
      <c r="H64" s="28">
        <f t="shared" si="3"/>
        <v>0</v>
      </c>
      <c r="I64" s="29">
        <v>9</v>
      </c>
      <c r="J64" s="28">
        <f t="shared" si="4"/>
        <v>3</v>
      </c>
      <c r="K64" s="29" t="s">
        <v>35</v>
      </c>
      <c r="L64" s="28">
        <f t="shared" si="5"/>
        <v>0</v>
      </c>
      <c r="M64" s="29">
        <v>335</v>
      </c>
      <c r="N64" s="28">
        <f t="shared" si="6"/>
        <v>3</v>
      </c>
    </row>
    <row r="65" spans="1:14" x14ac:dyDescent="0.2">
      <c r="A65" s="27" t="s">
        <v>221</v>
      </c>
      <c r="B65" s="26">
        <f t="shared" si="0"/>
        <v>6</v>
      </c>
      <c r="C65" s="29" t="s">
        <v>60</v>
      </c>
      <c r="D65" s="28">
        <f t="shared" si="1"/>
        <v>0</v>
      </c>
      <c r="E65" s="29" t="s">
        <v>101</v>
      </c>
      <c r="F65" s="28">
        <f t="shared" si="2"/>
        <v>0</v>
      </c>
      <c r="G65" s="29" t="s">
        <v>46</v>
      </c>
      <c r="H65" s="28">
        <f t="shared" si="3"/>
        <v>0</v>
      </c>
      <c r="I65" s="29">
        <v>11</v>
      </c>
      <c r="J65" s="28">
        <f t="shared" si="4"/>
        <v>1</v>
      </c>
      <c r="K65" s="29" t="s">
        <v>35</v>
      </c>
      <c r="L65" s="28">
        <f t="shared" si="5"/>
        <v>0</v>
      </c>
      <c r="M65" s="29">
        <v>345</v>
      </c>
      <c r="N65" s="28">
        <f t="shared" si="6"/>
        <v>5</v>
      </c>
    </row>
    <row r="66" spans="1:14" x14ac:dyDescent="0.2">
      <c r="A66" s="27" t="s">
        <v>224</v>
      </c>
      <c r="B66" s="26">
        <f t="shared" si="0"/>
        <v>6</v>
      </c>
      <c r="C66" s="29" t="s">
        <v>60</v>
      </c>
      <c r="D66" s="28">
        <f t="shared" si="1"/>
        <v>0</v>
      </c>
      <c r="E66" s="29" t="s">
        <v>92</v>
      </c>
      <c r="F66" s="28">
        <f t="shared" si="2"/>
        <v>0</v>
      </c>
      <c r="G66" s="29" t="s">
        <v>46</v>
      </c>
      <c r="H66" s="28">
        <f t="shared" si="3"/>
        <v>0</v>
      </c>
      <c r="I66" s="29">
        <v>7</v>
      </c>
      <c r="J66" s="28">
        <f t="shared" si="4"/>
        <v>5</v>
      </c>
      <c r="K66" s="29" t="s">
        <v>35</v>
      </c>
      <c r="L66" s="28">
        <f t="shared" si="5"/>
        <v>0</v>
      </c>
      <c r="M66" s="29">
        <v>317</v>
      </c>
      <c r="N66" s="28">
        <f t="shared" si="6"/>
        <v>1</v>
      </c>
    </row>
    <row r="67" spans="1:14" x14ac:dyDescent="0.2">
      <c r="A67" s="27" t="s">
        <v>226</v>
      </c>
      <c r="B67" s="26">
        <f t="shared" si="0"/>
        <v>6</v>
      </c>
      <c r="C67" s="29" t="s">
        <v>36</v>
      </c>
      <c r="D67" s="28">
        <f t="shared" si="1"/>
        <v>0</v>
      </c>
      <c r="E67" s="29" t="s">
        <v>60</v>
      </c>
      <c r="F67" s="28">
        <f t="shared" si="2"/>
        <v>0</v>
      </c>
      <c r="G67" s="29" t="s">
        <v>46</v>
      </c>
      <c r="H67" s="28">
        <f t="shared" si="3"/>
        <v>0</v>
      </c>
      <c r="I67" s="29">
        <v>10</v>
      </c>
      <c r="J67" s="28">
        <f t="shared" si="4"/>
        <v>1</v>
      </c>
      <c r="K67" s="29" t="s">
        <v>38</v>
      </c>
      <c r="L67" s="28">
        <f t="shared" si="5"/>
        <v>0</v>
      </c>
      <c r="M67" s="29">
        <v>350</v>
      </c>
      <c r="N67" s="28">
        <f t="shared" si="6"/>
        <v>5</v>
      </c>
    </row>
    <row r="68" spans="1:14" x14ac:dyDescent="0.2">
      <c r="A68" s="27" t="s">
        <v>232</v>
      </c>
      <c r="B68" s="26">
        <f t="shared" si="0"/>
        <v>6</v>
      </c>
      <c r="C68" s="29" t="s">
        <v>36</v>
      </c>
      <c r="D68" s="28">
        <f t="shared" si="1"/>
        <v>0</v>
      </c>
      <c r="E68" s="29" t="s">
        <v>101</v>
      </c>
      <c r="F68" s="28">
        <f t="shared" si="2"/>
        <v>0</v>
      </c>
      <c r="G68" s="29" t="s">
        <v>46</v>
      </c>
      <c r="H68" s="28">
        <f t="shared" si="3"/>
        <v>0</v>
      </c>
      <c r="I68" s="29">
        <v>12</v>
      </c>
      <c r="J68" s="28">
        <f t="shared" si="4"/>
        <v>1</v>
      </c>
      <c r="K68" s="29" t="s">
        <v>38</v>
      </c>
      <c r="L68" s="28">
        <f t="shared" si="5"/>
        <v>0</v>
      </c>
      <c r="M68" s="29">
        <v>350</v>
      </c>
      <c r="N68" s="28">
        <f t="shared" si="6"/>
        <v>5</v>
      </c>
    </row>
    <row r="69" spans="1:14" x14ac:dyDescent="0.2">
      <c r="A69" s="27" t="s">
        <v>237</v>
      </c>
      <c r="B69" s="26">
        <f t="shared" ref="B69:B131" si="7">D69+F69+H69+J69+L69+N69</f>
        <v>6</v>
      </c>
      <c r="C69" s="29" t="s">
        <v>36</v>
      </c>
      <c r="D69" s="28">
        <f t="shared" ref="D69:D131" si="8">IF(C69=C$3, 5,) + IF(AND(C69=E$3, E69=C$3), 2.5, 0)</f>
        <v>0</v>
      </c>
      <c r="E69" s="29" t="s">
        <v>101</v>
      </c>
      <c r="F69" s="28">
        <f t="shared" ref="F69:F131" si="9">IF(E69=E$3,5, 0) + IF(AND(E69=C$3, C69=E$3), 2.5, 0)</f>
        <v>0</v>
      </c>
      <c r="G69" s="29" t="s">
        <v>46</v>
      </c>
      <c r="H69" s="28">
        <f t="shared" ref="H69:H131" si="10">IF(G69=G$3, 5, 0)</f>
        <v>0</v>
      </c>
      <c r="I69" s="29">
        <v>7</v>
      </c>
      <c r="J69" s="28">
        <f t="shared" ref="J69:J131" si="11">IF(I69=I$3, 5, 0) + IF(AND(I69&gt;=(I$3-2), I69&lt;=(I$3+2), I69&lt;&gt;I$3), 3, 0) + IF(AND(I69&gt;=(I$3-5), I69&lt;(I$3-2)), 1, 0) + IF(AND(I69&gt;(I$3+2), I69&lt;=(I$3+5)), 1, 0)</f>
        <v>5</v>
      </c>
      <c r="K69" s="29" t="s">
        <v>38</v>
      </c>
      <c r="L69" s="28">
        <f t="shared" ref="L69:L131" si="12">IF(K69=K$3, 3, 0)</f>
        <v>0</v>
      </c>
      <c r="M69" s="29">
        <v>300</v>
      </c>
      <c r="N69" s="28">
        <f t="shared" ref="N69:N131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1</v>
      </c>
    </row>
    <row r="70" spans="1:14" x14ac:dyDescent="0.2">
      <c r="A70" s="27" t="s">
        <v>239</v>
      </c>
      <c r="B70" s="26">
        <f t="shared" si="7"/>
        <v>6</v>
      </c>
      <c r="C70" s="29" t="s">
        <v>60</v>
      </c>
      <c r="D70" s="28">
        <f t="shared" si="8"/>
        <v>0</v>
      </c>
      <c r="E70" s="29" t="s">
        <v>101</v>
      </c>
      <c r="F70" s="28">
        <f t="shared" si="9"/>
        <v>0</v>
      </c>
      <c r="G70" s="29" t="s">
        <v>46</v>
      </c>
      <c r="H70" s="28">
        <f t="shared" si="10"/>
        <v>0</v>
      </c>
      <c r="I70" s="29">
        <v>7</v>
      </c>
      <c r="J70" s="28">
        <f t="shared" si="11"/>
        <v>5</v>
      </c>
      <c r="K70" s="29" t="s">
        <v>35</v>
      </c>
      <c r="L70" s="28">
        <f t="shared" si="12"/>
        <v>0</v>
      </c>
      <c r="M70" s="29">
        <v>300</v>
      </c>
      <c r="N70" s="28">
        <f t="shared" si="13"/>
        <v>1</v>
      </c>
    </row>
    <row r="71" spans="1:14" x14ac:dyDescent="0.2">
      <c r="A71" s="27" t="s">
        <v>256</v>
      </c>
      <c r="B71" s="26">
        <f t="shared" si="7"/>
        <v>6</v>
      </c>
      <c r="C71" s="29" t="s">
        <v>46</v>
      </c>
      <c r="D71" s="28">
        <f t="shared" si="8"/>
        <v>0</v>
      </c>
      <c r="E71" s="29" t="s">
        <v>36</v>
      </c>
      <c r="F71" s="28">
        <f t="shared" si="9"/>
        <v>0</v>
      </c>
      <c r="G71" s="29" t="s">
        <v>92</v>
      </c>
      <c r="H71" s="28">
        <f t="shared" si="10"/>
        <v>0</v>
      </c>
      <c r="I71" s="29">
        <v>7</v>
      </c>
      <c r="J71" s="28">
        <f t="shared" si="11"/>
        <v>5</v>
      </c>
      <c r="K71" s="29" t="s">
        <v>38</v>
      </c>
      <c r="L71" s="28">
        <f t="shared" si="12"/>
        <v>0</v>
      </c>
      <c r="M71" s="29">
        <v>311</v>
      </c>
      <c r="N71" s="28">
        <f t="shared" si="13"/>
        <v>1</v>
      </c>
    </row>
    <row r="72" spans="1:14" x14ac:dyDescent="0.2">
      <c r="A72" s="27" t="s">
        <v>259</v>
      </c>
      <c r="B72" s="26">
        <f t="shared" si="7"/>
        <v>6</v>
      </c>
      <c r="C72" s="29" t="s">
        <v>60</v>
      </c>
      <c r="D72" s="28">
        <f t="shared" si="8"/>
        <v>0</v>
      </c>
      <c r="E72" s="29" t="s">
        <v>101</v>
      </c>
      <c r="F72" s="28">
        <f t="shared" si="9"/>
        <v>0</v>
      </c>
      <c r="G72" s="29" t="s">
        <v>46</v>
      </c>
      <c r="H72" s="28">
        <f t="shared" si="10"/>
        <v>0</v>
      </c>
      <c r="I72" s="29">
        <v>8</v>
      </c>
      <c r="J72" s="28">
        <f t="shared" si="11"/>
        <v>3</v>
      </c>
      <c r="K72" s="29" t="s">
        <v>35</v>
      </c>
      <c r="L72" s="28">
        <f t="shared" si="12"/>
        <v>0</v>
      </c>
      <c r="M72" s="29">
        <v>323</v>
      </c>
      <c r="N72" s="28">
        <f t="shared" si="13"/>
        <v>3</v>
      </c>
    </row>
    <row r="73" spans="1:14" x14ac:dyDescent="0.2">
      <c r="A73" s="27" t="s">
        <v>266</v>
      </c>
      <c r="B73" s="26">
        <f t="shared" si="7"/>
        <v>6</v>
      </c>
      <c r="C73" s="29" t="s">
        <v>60</v>
      </c>
      <c r="D73" s="28">
        <f t="shared" si="8"/>
        <v>0</v>
      </c>
      <c r="E73" s="29" t="s">
        <v>92</v>
      </c>
      <c r="F73" s="28">
        <f t="shared" si="9"/>
        <v>0</v>
      </c>
      <c r="G73" s="29" t="s">
        <v>46</v>
      </c>
      <c r="H73" s="28">
        <f t="shared" si="10"/>
        <v>0</v>
      </c>
      <c r="I73" s="29">
        <v>10</v>
      </c>
      <c r="J73" s="28">
        <f t="shared" si="11"/>
        <v>1</v>
      </c>
      <c r="K73" s="29" t="s">
        <v>35</v>
      </c>
      <c r="L73" s="28">
        <f t="shared" si="12"/>
        <v>0</v>
      </c>
      <c r="M73" s="29">
        <v>337</v>
      </c>
      <c r="N73" s="28">
        <f t="shared" si="13"/>
        <v>5</v>
      </c>
    </row>
    <row r="74" spans="1:14" x14ac:dyDescent="0.2">
      <c r="A74" s="27" t="s">
        <v>272</v>
      </c>
      <c r="B74" s="26">
        <f t="shared" si="7"/>
        <v>6</v>
      </c>
      <c r="C74" s="29" t="s">
        <v>101</v>
      </c>
      <c r="D74" s="28">
        <f t="shared" si="8"/>
        <v>0</v>
      </c>
      <c r="E74" s="29" t="s">
        <v>60</v>
      </c>
      <c r="F74" s="28">
        <f t="shared" si="9"/>
        <v>0</v>
      </c>
      <c r="G74" s="29" t="s">
        <v>122</v>
      </c>
      <c r="H74" s="28">
        <f t="shared" si="10"/>
        <v>0</v>
      </c>
      <c r="I74" s="29">
        <v>14</v>
      </c>
      <c r="J74" s="28">
        <f t="shared" si="11"/>
        <v>0</v>
      </c>
      <c r="K74" s="29" t="s">
        <v>37</v>
      </c>
      <c r="L74" s="28">
        <f t="shared" si="12"/>
        <v>3</v>
      </c>
      <c r="M74" s="29">
        <v>325</v>
      </c>
      <c r="N74" s="28">
        <f t="shared" si="13"/>
        <v>3</v>
      </c>
    </row>
    <row r="75" spans="1:14" x14ac:dyDescent="0.2">
      <c r="A75" s="27" t="s">
        <v>277</v>
      </c>
      <c r="B75" s="26">
        <f t="shared" si="7"/>
        <v>6</v>
      </c>
      <c r="C75" s="29" t="s">
        <v>36</v>
      </c>
      <c r="D75" s="28">
        <f t="shared" si="8"/>
        <v>0</v>
      </c>
      <c r="E75" s="29" t="s">
        <v>92</v>
      </c>
      <c r="F75" s="28">
        <f t="shared" si="9"/>
        <v>0</v>
      </c>
      <c r="G75" s="29" t="s">
        <v>46</v>
      </c>
      <c r="H75" s="28">
        <f t="shared" si="10"/>
        <v>0</v>
      </c>
      <c r="I75" s="29">
        <v>5</v>
      </c>
      <c r="J75" s="28">
        <f t="shared" si="11"/>
        <v>3</v>
      </c>
      <c r="K75" s="29" t="s">
        <v>37</v>
      </c>
      <c r="L75" s="28">
        <f t="shared" si="12"/>
        <v>3</v>
      </c>
      <c r="M75" s="29">
        <v>1920</v>
      </c>
      <c r="N75" s="28">
        <f t="shared" si="13"/>
        <v>0</v>
      </c>
    </row>
    <row r="76" spans="1:14" x14ac:dyDescent="0.2">
      <c r="A76" s="27" t="s">
        <v>280</v>
      </c>
      <c r="B76" s="26">
        <f t="shared" si="7"/>
        <v>6</v>
      </c>
      <c r="C76" s="29" t="s">
        <v>36</v>
      </c>
      <c r="D76" s="28">
        <f t="shared" si="8"/>
        <v>0</v>
      </c>
      <c r="E76" s="29" t="s">
        <v>101</v>
      </c>
      <c r="F76" s="28">
        <f t="shared" si="9"/>
        <v>0</v>
      </c>
      <c r="G76" s="29" t="s">
        <v>46</v>
      </c>
      <c r="H76" s="28">
        <f t="shared" si="10"/>
        <v>0</v>
      </c>
      <c r="I76" s="29">
        <v>8</v>
      </c>
      <c r="J76" s="28">
        <f t="shared" si="11"/>
        <v>3</v>
      </c>
      <c r="K76" s="29" t="s">
        <v>38</v>
      </c>
      <c r="L76" s="28">
        <f t="shared" si="12"/>
        <v>0</v>
      </c>
      <c r="M76" s="29">
        <v>358</v>
      </c>
      <c r="N76" s="28">
        <f t="shared" si="13"/>
        <v>3</v>
      </c>
    </row>
    <row r="77" spans="1:14" x14ac:dyDescent="0.2">
      <c r="A77" s="27" t="s">
        <v>137</v>
      </c>
      <c r="B77" s="26">
        <f t="shared" si="7"/>
        <v>6</v>
      </c>
      <c r="C77" s="29" t="s">
        <v>36</v>
      </c>
      <c r="D77" s="28">
        <f t="shared" si="8"/>
        <v>0</v>
      </c>
      <c r="E77" s="29" t="s">
        <v>101</v>
      </c>
      <c r="F77" s="28">
        <f t="shared" si="9"/>
        <v>0</v>
      </c>
      <c r="G77" s="29" t="s">
        <v>46</v>
      </c>
      <c r="H77" s="28">
        <f t="shared" si="10"/>
        <v>0</v>
      </c>
      <c r="I77" s="29">
        <v>10</v>
      </c>
      <c r="J77" s="28">
        <f t="shared" si="11"/>
        <v>1</v>
      </c>
      <c r="K77" s="29" t="s">
        <v>38</v>
      </c>
      <c r="L77" s="28">
        <f t="shared" si="12"/>
        <v>0</v>
      </c>
      <c r="M77" s="29">
        <v>345</v>
      </c>
      <c r="N77" s="28">
        <f t="shared" si="13"/>
        <v>5</v>
      </c>
    </row>
    <row r="78" spans="1:14" x14ac:dyDescent="0.2">
      <c r="A78" s="27" t="s">
        <v>284</v>
      </c>
      <c r="B78" s="26">
        <f t="shared" si="7"/>
        <v>6</v>
      </c>
      <c r="C78" s="29" t="s">
        <v>60</v>
      </c>
      <c r="D78" s="28">
        <f t="shared" si="8"/>
        <v>0</v>
      </c>
      <c r="E78" s="29" t="s">
        <v>36</v>
      </c>
      <c r="F78" s="28">
        <f t="shared" si="9"/>
        <v>0</v>
      </c>
      <c r="G78" s="29" t="s">
        <v>46</v>
      </c>
      <c r="H78" s="28">
        <f t="shared" si="10"/>
        <v>0</v>
      </c>
      <c r="I78" s="29">
        <v>9</v>
      </c>
      <c r="J78" s="28">
        <f t="shared" si="11"/>
        <v>3</v>
      </c>
      <c r="K78" s="29" t="s">
        <v>35</v>
      </c>
      <c r="L78" s="28">
        <f t="shared" si="12"/>
        <v>0</v>
      </c>
      <c r="M78" s="29">
        <v>333</v>
      </c>
      <c r="N78" s="28">
        <f t="shared" si="13"/>
        <v>3</v>
      </c>
    </row>
    <row r="79" spans="1:14" x14ac:dyDescent="0.2">
      <c r="A79" s="27" t="s">
        <v>308</v>
      </c>
      <c r="B79" s="26">
        <f t="shared" si="7"/>
        <v>6</v>
      </c>
      <c r="C79" s="29" t="s">
        <v>60</v>
      </c>
      <c r="D79" s="28">
        <f t="shared" si="8"/>
        <v>0</v>
      </c>
      <c r="E79" s="29" t="s">
        <v>36</v>
      </c>
      <c r="F79" s="28">
        <f t="shared" si="9"/>
        <v>0</v>
      </c>
      <c r="G79" s="29" t="s">
        <v>46</v>
      </c>
      <c r="H79" s="28">
        <f t="shared" si="10"/>
        <v>0</v>
      </c>
      <c r="I79" s="29">
        <v>11</v>
      </c>
      <c r="J79" s="28">
        <f t="shared" si="11"/>
        <v>1</v>
      </c>
      <c r="K79" s="29" t="s">
        <v>35</v>
      </c>
      <c r="L79" s="28">
        <f t="shared" si="12"/>
        <v>0</v>
      </c>
      <c r="M79" s="29">
        <v>337</v>
      </c>
      <c r="N79" s="28">
        <f t="shared" si="13"/>
        <v>5</v>
      </c>
    </row>
    <row r="80" spans="1:14" x14ac:dyDescent="0.2">
      <c r="A80" s="27" t="s">
        <v>309</v>
      </c>
      <c r="B80" s="26">
        <f t="shared" si="7"/>
        <v>6</v>
      </c>
      <c r="C80" s="29" t="s">
        <v>60</v>
      </c>
      <c r="D80" s="28">
        <f t="shared" si="8"/>
        <v>0</v>
      </c>
      <c r="E80" s="29" t="s">
        <v>36</v>
      </c>
      <c r="F80" s="28">
        <f t="shared" si="9"/>
        <v>0</v>
      </c>
      <c r="G80" s="29" t="s">
        <v>46</v>
      </c>
      <c r="H80" s="28">
        <f t="shared" si="10"/>
        <v>0</v>
      </c>
      <c r="I80" s="29">
        <v>14</v>
      </c>
      <c r="J80" s="28">
        <f t="shared" si="11"/>
        <v>0</v>
      </c>
      <c r="K80" s="29" t="s">
        <v>37</v>
      </c>
      <c r="L80" s="28">
        <f t="shared" si="12"/>
        <v>3</v>
      </c>
      <c r="M80" s="29">
        <v>330</v>
      </c>
      <c r="N80" s="28">
        <f t="shared" si="13"/>
        <v>3</v>
      </c>
    </row>
    <row r="81" spans="1:14" x14ac:dyDescent="0.2">
      <c r="A81" s="27" t="s">
        <v>312</v>
      </c>
      <c r="B81" s="26">
        <f t="shared" si="7"/>
        <v>6</v>
      </c>
      <c r="C81" s="29" t="s">
        <v>36</v>
      </c>
      <c r="D81" s="28">
        <f t="shared" si="8"/>
        <v>0</v>
      </c>
      <c r="E81" s="29" t="s">
        <v>92</v>
      </c>
      <c r="F81" s="28">
        <f t="shared" si="9"/>
        <v>0</v>
      </c>
      <c r="G81" s="29" t="s">
        <v>46</v>
      </c>
      <c r="H81" s="28">
        <f t="shared" si="10"/>
        <v>0</v>
      </c>
      <c r="I81" s="29">
        <v>10</v>
      </c>
      <c r="J81" s="28">
        <f t="shared" si="11"/>
        <v>1</v>
      </c>
      <c r="K81" s="29" t="s">
        <v>38</v>
      </c>
      <c r="L81" s="28">
        <f t="shared" si="12"/>
        <v>0</v>
      </c>
      <c r="M81" s="29">
        <v>340</v>
      </c>
      <c r="N81" s="28">
        <f t="shared" si="13"/>
        <v>5</v>
      </c>
    </row>
    <row r="82" spans="1:14" x14ac:dyDescent="0.2">
      <c r="A82" s="27" t="s">
        <v>139</v>
      </c>
      <c r="B82" s="26">
        <f t="shared" si="7"/>
        <v>6</v>
      </c>
      <c r="C82" s="29" t="s">
        <v>36</v>
      </c>
      <c r="D82" s="28">
        <f t="shared" si="8"/>
        <v>0</v>
      </c>
      <c r="E82" s="29" t="s">
        <v>101</v>
      </c>
      <c r="F82" s="28">
        <f t="shared" si="9"/>
        <v>0</v>
      </c>
      <c r="G82" s="29" t="s">
        <v>46</v>
      </c>
      <c r="H82" s="28">
        <f t="shared" si="10"/>
        <v>0</v>
      </c>
      <c r="I82" s="29">
        <v>9</v>
      </c>
      <c r="J82" s="28">
        <f t="shared" si="11"/>
        <v>3</v>
      </c>
      <c r="K82" s="29" t="s">
        <v>38</v>
      </c>
      <c r="L82" s="28">
        <f t="shared" si="12"/>
        <v>0</v>
      </c>
      <c r="M82" s="29">
        <v>333</v>
      </c>
      <c r="N82" s="28">
        <f t="shared" si="13"/>
        <v>3</v>
      </c>
    </row>
    <row r="83" spans="1:14" x14ac:dyDescent="0.2">
      <c r="A83" s="27" t="s">
        <v>344</v>
      </c>
      <c r="B83" s="26">
        <f t="shared" si="7"/>
        <v>6</v>
      </c>
      <c r="C83" s="29" t="s">
        <v>46</v>
      </c>
      <c r="D83" s="28">
        <f t="shared" si="8"/>
        <v>0</v>
      </c>
      <c r="E83" s="29" t="s">
        <v>36</v>
      </c>
      <c r="F83" s="28">
        <f t="shared" si="9"/>
        <v>0</v>
      </c>
      <c r="G83" s="29" t="s">
        <v>92</v>
      </c>
      <c r="H83" s="28">
        <f t="shared" si="10"/>
        <v>0</v>
      </c>
      <c r="I83" s="29">
        <v>7</v>
      </c>
      <c r="J83" s="28">
        <f t="shared" si="11"/>
        <v>5</v>
      </c>
      <c r="K83" s="29" t="s">
        <v>38</v>
      </c>
      <c r="L83" s="28">
        <f t="shared" si="12"/>
        <v>0</v>
      </c>
      <c r="M83" s="29">
        <v>300</v>
      </c>
      <c r="N83" s="28">
        <f t="shared" si="13"/>
        <v>1</v>
      </c>
    </row>
    <row r="84" spans="1:14" x14ac:dyDescent="0.2">
      <c r="A84" s="27" t="s">
        <v>348</v>
      </c>
      <c r="B84" s="26">
        <f t="shared" si="7"/>
        <v>6</v>
      </c>
      <c r="C84" s="29" t="s">
        <v>36</v>
      </c>
      <c r="D84" s="28">
        <f t="shared" si="8"/>
        <v>0</v>
      </c>
      <c r="E84" s="29" t="s">
        <v>101</v>
      </c>
      <c r="F84" s="28">
        <f t="shared" si="9"/>
        <v>0</v>
      </c>
      <c r="G84" s="29" t="s">
        <v>46</v>
      </c>
      <c r="H84" s="28">
        <f t="shared" si="10"/>
        <v>0</v>
      </c>
      <c r="I84" s="29">
        <v>9</v>
      </c>
      <c r="J84" s="28">
        <f t="shared" si="11"/>
        <v>3</v>
      </c>
      <c r="K84" s="29" t="s">
        <v>38</v>
      </c>
      <c r="L84" s="28">
        <f t="shared" si="12"/>
        <v>0</v>
      </c>
      <c r="M84" s="29">
        <v>330</v>
      </c>
      <c r="N84" s="28">
        <f t="shared" si="13"/>
        <v>3</v>
      </c>
    </row>
    <row r="85" spans="1:14" x14ac:dyDescent="0.2">
      <c r="A85" s="27" t="s">
        <v>349</v>
      </c>
      <c r="B85" s="26">
        <f t="shared" si="7"/>
        <v>6</v>
      </c>
      <c r="C85" s="29" t="s">
        <v>36</v>
      </c>
      <c r="D85" s="28">
        <f t="shared" si="8"/>
        <v>0</v>
      </c>
      <c r="E85" s="29" t="s">
        <v>92</v>
      </c>
      <c r="F85" s="28">
        <f t="shared" si="9"/>
        <v>0</v>
      </c>
      <c r="G85" s="29" t="s">
        <v>46</v>
      </c>
      <c r="H85" s="28">
        <f t="shared" si="10"/>
        <v>0</v>
      </c>
      <c r="I85" s="29">
        <v>8</v>
      </c>
      <c r="J85" s="28">
        <f t="shared" si="11"/>
        <v>3</v>
      </c>
      <c r="K85" s="29" t="s">
        <v>38</v>
      </c>
      <c r="L85" s="28">
        <f t="shared" si="12"/>
        <v>0</v>
      </c>
      <c r="M85" s="29">
        <v>365</v>
      </c>
      <c r="N85" s="28">
        <f t="shared" si="13"/>
        <v>3</v>
      </c>
    </row>
    <row r="86" spans="1:14" x14ac:dyDescent="0.2">
      <c r="A86" s="27" t="s">
        <v>352</v>
      </c>
      <c r="B86" s="26">
        <f t="shared" si="7"/>
        <v>6</v>
      </c>
      <c r="C86" s="29" t="s">
        <v>101</v>
      </c>
      <c r="D86" s="28">
        <f t="shared" si="8"/>
        <v>0</v>
      </c>
      <c r="E86" s="29" t="s">
        <v>60</v>
      </c>
      <c r="F86" s="28">
        <f t="shared" si="9"/>
        <v>0</v>
      </c>
      <c r="G86" s="29" t="s">
        <v>46</v>
      </c>
      <c r="H86" s="28">
        <f t="shared" si="10"/>
        <v>0</v>
      </c>
      <c r="I86" s="29">
        <v>5</v>
      </c>
      <c r="J86" s="28">
        <f t="shared" si="11"/>
        <v>3</v>
      </c>
      <c r="K86" s="29" t="s">
        <v>37</v>
      </c>
      <c r="L86" s="28">
        <f t="shared" si="12"/>
        <v>3</v>
      </c>
      <c r="M86" s="29">
        <v>285</v>
      </c>
      <c r="N86" s="28">
        <f t="shared" si="13"/>
        <v>0</v>
      </c>
    </row>
    <row r="87" spans="1:14" x14ac:dyDescent="0.2">
      <c r="A87" s="27" t="s">
        <v>357</v>
      </c>
      <c r="B87" s="26">
        <f t="shared" si="7"/>
        <v>6</v>
      </c>
      <c r="C87" s="29" t="s">
        <v>36</v>
      </c>
      <c r="D87" s="28">
        <f t="shared" si="8"/>
        <v>0</v>
      </c>
      <c r="E87" s="29" t="s">
        <v>122</v>
      </c>
      <c r="F87" s="28">
        <f t="shared" si="9"/>
        <v>5</v>
      </c>
      <c r="G87" s="29" t="s">
        <v>92</v>
      </c>
      <c r="H87" s="28">
        <f t="shared" si="10"/>
        <v>0</v>
      </c>
      <c r="I87" s="29">
        <v>12</v>
      </c>
      <c r="J87" s="28">
        <f t="shared" si="11"/>
        <v>1</v>
      </c>
      <c r="K87" s="29" t="s">
        <v>35</v>
      </c>
      <c r="L87" s="28">
        <f t="shared" si="12"/>
        <v>0</v>
      </c>
      <c r="M87" s="29">
        <v>235</v>
      </c>
      <c r="N87" s="28">
        <f t="shared" si="13"/>
        <v>0</v>
      </c>
    </row>
    <row r="88" spans="1:14" x14ac:dyDescent="0.2">
      <c r="A88" s="27" t="s">
        <v>361</v>
      </c>
      <c r="B88" s="26">
        <f t="shared" si="7"/>
        <v>6</v>
      </c>
      <c r="C88" s="29" t="s">
        <v>36</v>
      </c>
      <c r="D88" s="28">
        <f t="shared" si="8"/>
        <v>0</v>
      </c>
      <c r="E88" s="29" t="s">
        <v>60</v>
      </c>
      <c r="F88" s="28">
        <f t="shared" si="9"/>
        <v>0</v>
      </c>
      <c r="G88" s="29" t="s">
        <v>46</v>
      </c>
      <c r="H88" s="28">
        <f t="shared" si="10"/>
        <v>0</v>
      </c>
      <c r="I88" s="29">
        <v>10</v>
      </c>
      <c r="J88" s="28">
        <f t="shared" si="11"/>
        <v>1</v>
      </c>
      <c r="K88" s="29" t="s">
        <v>81</v>
      </c>
      <c r="L88" s="28">
        <f t="shared" si="12"/>
        <v>0</v>
      </c>
      <c r="M88" s="29">
        <v>343</v>
      </c>
      <c r="N88" s="28">
        <f t="shared" si="13"/>
        <v>5</v>
      </c>
    </row>
    <row r="89" spans="1:14" x14ac:dyDescent="0.2">
      <c r="A89" s="27" t="s">
        <v>378</v>
      </c>
      <c r="B89" s="26">
        <f t="shared" si="7"/>
        <v>6</v>
      </c>
      <c r="C89" s="29" t="s">
        <v>60</v>
      </c>
      <c r="D89" s="28">
        <f t="shared" si="8"/>
        <v>0</v>
      </c>
      <c r="E89" s="29" t="s">
        <v>36</v>
      </c>
      <c r="F89" s="28">
        <f t="shared" si="9"/>
        <v>0</v>
      </c>
      <c r="G89" s="29" t="s">
        <v>46</v>
      </c>
      <c r="H89" s="28">
        <f t="shared" si="10"/>
        <v>0</v>
      </c>
      <c r="I89" s="29">
        <v>8</v>
      </c>
      <c r="J89" s="28">
        <f t="shared" si="11"/>
        <v>3</v>
      </c>
      <c r="K89" s="29" t="s">
        <v>35</v>
      </c>
      <c r="L89" s="28">
        <f t="shared" si="12"/>
        <v>0</v>
      </c>
      <c r="M89" s="29">
        <v>325</v>
      </c>
      <c r="N89" s="28">
        <f t="shared" si="13"/>
        <v>3</v>
      </c>
    </row>
    <row r="90" spans="1:14" x14ac:dyDescent="0.2">
      <c r="A90" s="27" t="s">
        <v>381</v>
      </c>
      <c r="B90" s="26">
        <f t="shared" si="7"/>
        <v>6</v>
      </c>
      <c r="C90" s="29" t="s">
        <v>101</v>
      </c>
      <c r="D90" s="28">
        <f t="shared" si="8"/>
        <v>0</v>
      </c>
      <c r="E90" s="29" t="s">
        <v>60</v>
      </c>
      <c r="F90" s="28">
        <f t="shared" si="9"/>
        <v>0</v>
      </c>
      <c r="G90" s="29" t="s">
        <v>122</v>
      </c>
      <c r="H90" s="28">
        <f t="shared" si="10"/>
        <v>0</v>
      </c>
      <c r="I90" s="29">
        <v>13</v>
      </c>
      <c r="J90" s="28">
        <f t="shared" si="11"/>
        <v>0</v>
      </c>
      <c r="K90" s="29" t="s">
        <v>37</v>
      </c>
      <c r="L90" s="28">
        <f t="shared" si="12"/>
        <v>3</v>
      </c>
      <c r="M90" s="29">
        <v>360</v>
      </c>
      <c r="N90" s="28">
        <f t="shared" si="13"/>
        <v>3</v>
      </c>
    </row>
    <row r="91" spans="1:14" x14ac:dyDescent="0.2">
      <c r="A91" s="27" t="s">
        <v>141</v>
      </c>
      <c r="B91" s="26">
        <f t="shared" si="7"/>
        <v>6</v>
      </c>
      <c r="C91" s="29" t="s">
        <v>60</v>
      </c>
      <c r="D91" s="28">
        <f t="shared" si="8"/>
        <v>0</v>
      </c>
      <c r="E91" s="29" t="s">
        <v>101</v>
      </c>
      <c r="F91" s="28">
        <f t="shared" si="9"/>
        <v>0</v>
      </c>
      <c r="G91" s="29" t="s">
        <v>46</v>
      </c>
      <c r="H91" s="28">
        <f t="shared" si="10"/>
        <v>0</v>
      </c>
      <c r="I91" s="29">
        <v>9</v>
      </c>
      <c r="J91" s="28">
        <f t="shared" si="11"/>
        <v>3</v>
      </c>
      <c r="K91" s="29" t="s">
        <v>35</v>
      </c>
      <c r="L91" s="28">
        <f t="shared" si="12"/>
        <v>0</v>
      </c>
      <c r="M91" s="29">
        <v>333</v>
      </c>
      <c r="N91" s="28">
        <f t="shared" si="13"/>
        <v>3</v>
      </c>
    </row>
    <row r="92" spans="1:14" x14ac:dyDescent="0.2">
      <c r="A92" s="27" t="s">
        <v>151</v>
      </c>
      <c r="B92" s="26">
        <f t="shared" si="7"/>
        <v>6</v>
      </c>
      <c r="C92" s="29" t="s">
        <v>60</v>
      </c>
      <c r="D92" s="28">
        <f t="shared" si="8"/>
        <v>0</v>
      </c>
      <c r="E92" s="29" t="s">
        <v>36</v>
      </c>
      <c r="F92" s="28">
        <f t="shared" si="9"/>
        <v>0</v>
      </c>
      <c r="G92" s="29" t="s">
        <v>46</v>
      </c>
      <c r="H92" s="28">
        <f t="shared" si="10"/>
        <v>0</v>
      </c>
      <c r="I92" s="29">
        <v>8</v>
      </c>
      <c r="J92" s="28">
        <f t="shared" si="11"/>
        <v>3</v>
      </c>
      <c r="K92" s="29" t="s">
        <v>35</v>
      </c>
      <c r="L92" s="28">
        <f t="shared" si="12"/>
        <v>0</v>
      </c>
      <c r="M92" s="29">
        <v>322</v>
      </c>
      <c r="N92" s="28">
        <f t="shared" si="13"/>
        <v>3</v>
      </c>
    </row>
    <row r="93" spans="1:14" x14ac:dyDescent="0.2">
      <c r="A93" s="27" t="s">
        <v>396</v>
      </c>
      <c r="B93" s="26">
        <f t="shared" si="7"/>
        <v>6</v>
      </c>
      <c r="C93" s="29" t="s">
        <v>36</v>
      </c>
      <c r="D93" s="28">
        <f t="shared" si="8"/>
        <v>0</v>
      </c>
      <c r="E93" s="29" t="s">
        <v>46</v>
      </c>
      <c r="F93" s="28">
        <f t="shared" si="9"/>
        <v>0</v>
      </c>
      <c r="G93" s="29" t="s">
        <v>122</v>
      </c>
      <c r="H93" s="28">
        <f t="shared" si="10"/>
        <v>0</v>
      </c>
      <c r="I93" s="29">
        <v>9</v>
      </c>
      <c r="J93" s="28">
        <f t="shared" si="11"/>
        <v>3</v>
      </c>
      <c r="K93" s="29" t="s">
        <v>38</v>
      </c>
      <c r="L93" s="28">
        <f t="shared" si="12"/>
        <v>0</v>
      </c>
      <c r="M93" s="29">
        <v>330</v>
      </c>
      <c r="N93" s="28">
        <f t="shared" si="13"/>
        <v>3</v>
      </c>
    </row>
    <row r="94" spans="1:14" x14ac:dyDescent="0.2">
      <c r="A94" s="27" t="s">
        <v>177</v>
      </c>
      <c r="B94" s="26">
        <f t="shared" si="7"/>
        <v>5</v>
      </c>
      <c r="C94" s="29" t="s">
        <v>36</v>
      </c>
      <c r="D94" s="28">
        <f t="shared" si="8"/>
        <v>0</v>
      </c>
      <c r="E94" s="29" t="s">
        <v>101</v>
      </c>
      <c r="F94" s="28">
        <f t="shared" si="9"/>
        <v>0</v>
      </c>
      <c r="G94" s="29" t="s">
        <v>46</v>
      </c>
      <c r="H94" s="28">
        <f t="shared" si="10"/>
        <v>0</v>
      </c>
      <c r="I94" s="29">
        <v>25</v>
      </c>
      <c r="J94" s="28">
        <f t="shared" si="11"/>
        <v>0</v>
      </c>
      <c r="K94" s="29" t="s">
        <v>38</v>
      </c>
      <c r="L94" s="28">
        <f t="shared" si="12"/>
        <v>0</v>
      </c>
      <c r="M94" s="29">
        <v>350</v>
      </c>
      <c r="N94" s="28">
        <f t="shared" si="13"/>
        <v>5</v>
      </c>
    </row>
    <row r="95" spans="1:14" x14ac:dyDescent="0.2">
      <c r="A95" s="27" t="s">
        <v>195</v>
      </c>
      <c r="B95" s="26">
        <f t="shared" si="7"/>
        <v>5</v>
      </c>
      <c r="C95" s="29" t="s">
        <v>60</v>
      </c>
      <c r="D95" s="28">
        <f t="shared" si="8"/>
        <v>0</v>
      </c>
      <c r="E95" s="29" t="s">
        <v>36</v>
      </c>
      <c r="F95" s="28">
        <f t="shared" si="9"/>
        <v>0</v>
      </c>
      <c r="G95" s="29" t="s">
        <v>122</v>
      </c>
      <c r="H95" s="28">
        <f t="shared" si="10"/>
        <v>0</v>
      </c>
      <c r="I95" s="29">
        <v>7</v>
      </c>
      <c r="J95" s="28">
        <f t="shared" si="11"/>
        <v>5</v>
      </c>
      <c r="K95" s="29" t="s">
        <v>35</v>
      </c>
      <c r="L95" s="28">
        <f t="shared" si="12"/>
        <v>0</v>
      </c>
      <c r="M95" s="29">
        <v>255</v>
      </c>
      <c r="N95" s="28">
        <f t="shared" si="13"/>
        <v>0</v>
      </c>
    </row>
    <row r="96" spans="1:14" x14ac:dyDescent="0.2">
      <c r="A96" s="27" t="s">
        <v>206</v>
      </c>
      <c r="B96" s="26">
        <f t="shared" si="7"/>
        <v>5</v>
      </c>
      <c r="C96" s="29" t="s">
        <v>46</v>
      </c>
      <c r="D96" s="28">
        <f t="shared" si="8"/>
        <v>0</v>
      </c>
      <c r="E96" s="29" t="s">
        <v>60</v>
      </c>
      <c r="F96" s="28">
        <f t="shared" si="9"/>
        <v>0</v>
      </c>
      <c r="G96" s="29" t="s">
        <v>122</v>
      </c>
      <c r="H96" s="28">
        <f t="shared" si="10"/>
        <v>0</v>
      </c>
      <c r="I96" s="29">
        <v>7</v>
      </c>
      <c r="J96" s="28">
        <f t="shared" si="11"/>
        <v>5</v>
      </c>
      <c r="K96" s="29" t="s">
        <v>38</v>
      </c>
      <c r="L96" s="28">
        <f t="shared" si="12"/>
        <v>0</v>
      </c>
      <c r="M96" s="29">
        <v>290</v>
      </c>
      <c r="N96" s="28">
        <f t="shared" si="13"/>
        <v>0</v>
      </c>
    </row>
    <row r="97" spans="1:14" x14ac:dyDescent="0.2">
      <c r="A97" s="27" t="s">
        <v>249</v>
      </c>
      <c r="B97" s="26">
        <f t="shared" si="7"/>
        <v>5</v>
      </c>
      <c r="C97" s="29" t="s">
        <v>60</v>
      </c>
      <c r="D97" s="28">
        <f t="shared" si="8"/>
        <v>0</v>
      </c>
      <c r="E97" s="29" t="s">
        <v>101</v>
      </c>
      <c r="F97" s="28">
        <f t="shared" si="9"/>
        <v>0</v>
      </c>
      <c r="G97" s="29" t="s">
        <v>46</v>
      </c>
      <c r="H97" s="28">
        <f t="shared" si="10"/>
        <v>0</v>
      </c>
      <c r="I97" s="29">
        <v>7</v>
      </c>
      <c r="J97" s="28">
        <f t="shared" si="11"/>
        <v>5</v>
      </c>
      <c r="K97" s="29" t="s">
        <v>35</v>
      </c>
      <c r="L97" s="28">
        <f t="shared" si="12"/>
        <v>0</v>
      </c>
      <c r="M97" s="29">
        <v>219</v>
      </c>
      <c r="N97" s="28">
        <f t="shared" si="13"/>
        <v>0</v>
      </c>
    </row>
    <row r="98" spans="1:14" x14ac:dyDescent="0.2">
      <c r="A98" s="27" t="s">
        <v>279</v>
      </c>
      <c r="B98" s="26">
        <f t="shared" si="7"/>
        <v>5</v>
      </c>
      <c r="C98" s="29" t="s">
        <v>60</v>
      </c>
      <c r="D98" s="28">
        <f t="shared" si="8"/>
        <v>0</v>
      </c>
      <c r="E98" s="29" t="s">
        <v>36</v>
      </c>
      <c r="F98" s="28">
        <f t="shared" si="9"/>
        <v>0</v>
      </c>
      <c r="G98" s="29" t="s">
        <v>46</v>
      </c>
      <c r="H98" s="28">
        <f t="shared" si="10"/>
        <v>0</v>
      </c>
      <c r="I98" s="29">
        <v>7</v>
      </c>
      <c r="J98" s="28">
        <f t="shared" si="11"/>
        <v>5</v>
      </c>
      <c r="K98" s="29" t="s">
        <v>35</v>
      </c>
      <c r="L98" s="28">
        <f t="shared" si="12"/>
        <v>0</v>
      </c>
      <c r="M98" s="29">
        <v>290</v>
      </c>
      <c r="N98" s="28">
        <f t="shared" si="13"/>
        <v>0</v>
      </c>
    </row>
    <row r="99" spans="1:14" x14ac:dyDescent="0.2">
      <c r="A99" s="27" t="s">
        <v>288</v>
      </c>
      <c r="B99" s="26">
        <f t="shared" si="7"/>
        <v>5</v>
      </c>
      <c r="C99" s="29" t="s">
        <v>36</v>
      </c>
      <c r="D99" s="28">
        <f t="shared" si="8"/>
        <v>0</v>
      </c>
      <c r="E99" s="29" t="s">
        <v>60</v>
      </c>
      <c r="F99" s="28">
        <f t="shared" si="9"/>
        <v>0</v>
      </c>
      <c r="G99" s="29" t="s">
        <v>122</v>
      </c>
      <c r="H99" s="28">
        <f t="shared" si="10"/>
        <v>0</v>
      </c>
      <c r="I99" s="29">
        <v>11</v>
      </c>
      <c r="J99" s="28">
        <f t="shared" si="11"/>
        <v>1</v>
      </c>
      <c r="K99" s="29" t="s">
        <v>37</v>
      </c>
      <c r="L99" s="28">
        <f t="shared" si="12"/>
        <v>3</v>
      </c>
      <c r="M99" s="29">
        <v>320</v>
      </c>
      <c r="N99" s="28">
        <f t="shared" si="13"/>
        <v>1</v>
      </c>
    </row>
    <row r="100" spans="1:14" x14ac:dyDescent="0.2">
      <c r="A100" s="27" t="s">
        <v>290</v>
      </c>
      <c r="B100" s="26">
        <f t="shared" si="7"/>
        <v>5</v>
      </c>
      <c r="C100" s="29" t="s">
        <v>60</v>
      </c>
      <c r="D100" s="28">
        <f t="shared" si="8"/>
        <v>0</v>
      </c>
      <c r="E100" s="29" t="s">
        <v>36</v>
      </c>
      <c r="F100" s="28">
        <f t="shared" si="9"/>
        <v>0</v>
      </c>
      <c r="G100" s="29" t="s">
        <v>46</v>
      </c>
      <c r="H100" s="28">
        <f t="shared" si="10"/>
        <v>0</v>
      </c>
      <c r="I100" s="29">
        <v>12</v>
      </c>
      <c r="J100" s="28">
        <f t="shared" si="11"/>
        <v>1</v>
      </c>
      <c r="K100" s="29" t="s">
        <v>37</v>
      </c>
      <c r="L100" s="28">
        <f t="shared" si="12"/>
        <v>3</v>
      </c>
      <c r="M100" s="29">
        <v>315</v>
      </c>
      <c r="N100" s="28">
        <f t="shared" si="13"/>
        <v>1</v>
      </c>
    </row>
    <row r="101" spans="1:14" x14ac:dyDescent="0.2">
      <c r="A101" s="27" t="s">
        <v>292</v>
      </c>
      <c r="B101" s="26">
        <f t="shared" si="7"/>
        <v>5</v>
      </c>
      <c r="C101" s="29" t="s">
        <v>60</v>
      </c>
      <c r="D101" s="28">
        <f t="shared" si="8"/>
        <v>0</v>
      </c>
      <c r="E101" s="29" t="s">
        <v>36</v>
      </c>
      <c r="F101" s="28">
        <f t="shared" si="9"/>
        <v>0</v>
      </c>
      <c r="G101" s="29" t="s">
        <v>122</v>
      </c>
      <c r="H101" s="28">
        <f t="shared" si="10"/>
        <v>0</v>
      </c>
      <c r="I101" s="29">
        <v>7</v>
      </c>
      <c r="J101" s="28">
        <f t="shared" si="11"/>
        <v>5</v>
      </c>
      <c r="K101" s="29" t="s">
        <v>35</v>
      </c>
      <c r="L101" s="28">
        <f t="shared" si="12"/>
        <v>0</v>
      </c>
      <c r="M101" s="29">
        <v>280</v>
      </c>
      <c r="N101" s="28">
        <f t="shared" si="13"/>
        <v>0</v>
      </c>
    </row>
    <row r="102" spans="1:14" x14ac:dyDescent="0.2">
      <c r="A102" s="27" t="s">
        <v>313</v>
      </c>
      <c r="B102" s="26">
        <f t="shared" si="7"/>
        <v>5</v>
      </c>
      <c r="C102" s="29" t="s">
        <v>60</v>
      </c>
      <c r="D102" s="28">
        <f t="shared" si="8"/>
        <v>0</v>
      </c>
      <c r="E102" s="29" t="s">
        <v>101</v>
      </c>
      <c r="F102" s="28">
        <f t="shared" si="9"/>
        <v>0</v>
      </c>
      <c r="G102" s="29" t="s">
        <v>46</v>
      </c>
      <c r="H102" s="28">
        <f t="shared" si="10"/>
        <v>0</v>
      </c>
      <c r="I102" s="29">
        <v>7</v>
      </c>
      <c r="J102" s="28">
        <f t="shared" si="11"/>
        <v>5</v>
      </c>
      <c r="K102" s="29" t="s">
        <v>35</v>
      </c>
      <c r="L102" s="28">
        <f t="shared" si="12"/>
        <v>0</v>
      </c>
      <c r="M102" s="29">
        <v>220</v>
      </c>
      <c r="N102" s="28">
        <f t="shared" si="13"/>
        <v>0</v>
      </c>
    </row>
    <row r="103" spans="1:14" x14ac:dyDescent="0.2">
      <c r="A103" s="27" t="s">
        <v>326</v>
      </c>
      <c r="B103" s="26">
        <f t="shared" si="7"/>
        <v>5</v>
      </c>
      <c r="C103" s="29" t="s">
        <v>60</v>
      </c>
      <c r="D103" s="28">
        <f t="shared" si="8"/>
        <v>0</v>
      </c>
      <c r="E103" s="29" t="s">
        <v>36</v>
      </c>
      <c r="F103" s="28">
        <f t="shared" si="9"/>
        <v>0</v>
      </c>
      <c r="G103" s="29" t="s">
        <v>46</v>
      </c>
      <c r="H103" s="28">
        <f t="shared" si="10"/>
        <v>0</v>
      </c>
      <c r="I103" s="29">
        <v>7</v>
      </c>
      <c r="J103" s="28">
        <f t="shared" si="11"/>
        <v>5</v>
      </c>
      <c r="K103" s="29" t="s">
        <v>35</v>
      </c>
      <c r="L103" s="28">
        <f t="shared" si="12"/>
        <v>0</v>
      </c>
      <c r="M103" s="29">
        <v>256</v>
      </c>
      <c r="N103" s="28">
        <f t="shared" si="13"/>
        <v>0</v>
      </c>
    </row>
    <row r="104" spans="1:14" x14ac:dyDescent="0.2">
      <c r="A104" s="27" t="s">
        <v>326</v>
      </c>
      <c r="B104" s="26">
        <f t="shared" si="7"/>
        <v>5</v>
      </c>
      <c r="C104" s="29" t="s">
        <v>60</v>
      </c>
      <c r="D104" s="28">
        <f t="shared" si="8"/>
        <v>0</v>
      </c>
      <c r="E104" s="29" t="s">
        <v>36</v>
      </c>
      <c r="F104" s="28">
        <f t="shared" si="9"/>
        <v>0</v>
      </c>
      <c r="G104" s="29" t="s">
        <v>46</v>
      </c>
      <c r="H104" s="28">
        <f t="shared" si="10"/>
        <v>0</v>
      </c>
      <c r="I104" s="29">
        <v>7</v>
      </c>
      <c r="J104" s="28">
        <f t="shared" si="11"/>
        <v>5</v>
      </c>
      <c r="K104" s="29" t="s">
        <v>35</v>
      </c>
      <c r="L104" s="28">
        <f t="shared" si="12"/>
        <v>0</v>
      </c>
      <c r="M104" s="29">
        <v>256</v>
      </c>
      <c r="N104" s="28">
        <f t="shared" si="13"/>
        <v>0</v>
      </c>
    </row>
    <row r="105" spans="1:14" x14ac:dyDescent="0.2">
      <c r="A105" s="27" t="s">
        <v>330</v>
      </c>
      <c r="B105" s="26">
        <f t="shared" si="7"/>
        <v>5</v>
      </c>
      <c r="C105" s="29" t="s">
        <v>60</v>
      </c>
      <c r="D105" s="28">
        <f t="shared" si="8"/>
        <v>0</v>
      </c>
      <c r="E105" s="29" t="s">
        <v>36</v>
      </c>
      <c r="F105" s="28">
        <f t="shared" si="9"/>
        <v>0</v>
      </c>
      <c r="G105" s="29" t="s">
        <v>46</v>
      </c>
      <c r="H105" s="28">
        <f t="shared" si="10"/>
        <v>0</v>
      </c>
      <c r="I105" s="29">
        <v>14</v>
      </c>
      <c r="J105" s="28">
        <f t="shared" si="11"/>
        <v>0</v>
      </c>
      <c r="K105" s="29" t="s">
        <v>35</v>
      </c>
      <c r="L105" s="28">
        <f t="shared" si="12"/>
        <v>0</v>
      </c>
      <c r="M105" s="29">
        <v>355</v>
      </c>
      <c r="N105" s="28">
        <f t="shared" si="13"/>
        <v>5</v>
      </c>
    </row>
    <row r="106" spans="1:14" x14ac:dyDescent="0.2">
      <c r="A106" s="27" t="s">
        <v>371</v>
      </c>
      <c r="B106" s="26">
        <f t="shared" si="7"/>
        <v>5</v>
      </c>
      <c r="C106" s="29" t="s">
        <v>46</v>
      </c>
      <c r="D106" s="28">
        <f t="shared" si="8"/>
        <v>0</v>
      </c>
      <c r="E106" s="29" t="s">
        <v>60</v>
      </c>
      <c r="F106" s="28">
        <f t="shared" si="9"/>
        <v>0</v>
      </c>
      <c r="G106" s="29" t="s">
        <v>122</v>
      </c>
      <c r="H106" s="28">
        <f t="shared" si="10"/>
        <v>0</v>
      </c>
      <c r="I106" s="29">
        <v>11</v>
      </c>
      <c r="J106" s="28">
        <f t="shared" si="11"/>
        <v>1</v>
      </c>
      <c r="K106" s="29" t="s">
        <v>37</v>
      </c>
      <c r="L106" s="28">
        <f t="shared" si="12"/>
        <v>3</v>
      </c>
      <c r="M106" s="29">
        <v>378</v>
      </c>
      <c r="N106" s="28">
        <f t="shared" si="13"/>
        <v>1</v>
      </c>
    </row>
    <row r="107" spans="1:14" x14ac:dyDescent="0.2">
      <c r="A107" s="27" t="s">
        <v>393</v>
      </c>
      <c r="B107" s="26">
        <f t="shared" si="7"/>
        <v>5</v>
      </c>
      <c r="C107" s="29" t="s">
        <v>101</v>
      </c>
      <c r="D107" s="28">
        <f t="shared" si="8"/>
        <v>0</v>
      </c>
      <c r="E107" s="29" t="s">
        <v>60</v>
      </c>
      <c r="F107" s="28">
        <f t="shared" si="9"/>
        <v>0</v>
      </c>
      <c r="G107" s="29" t="s">
        <v>36</v>
      </c>
      <c r="H107" s="28">
        <f t="shared" si="10"/>
        <v>0</v>
      </c>
      <c r="I107" s="29">
        <v>12</v>
      </c>
      <c r="J107" s="28">
        <f t="shared" si="11"/>
        <v>1</v>
      </c>
      <c r="K107" s="29" t="s">
        <v>37</v>
      </c>
      <c r="L107" s="28">
        <f t="shared" si="12"/>
        <v>3</v>
      </c>
      <c r="M107" s="29">
        <v>320</v>
      </c>
      <c r="N107" s="28">
        <f t="shared" si="13"/>
        <v>1</v>
      </c>
    </row>
    <row r="108" spans="1:14" x14ac:dyDescent="0.2">
      <c r="A108" s="27" t="s">
        <v>394</v>
      </c>
      <c r="B108" s="26">
        <f t="shared" si="7"/>
        <v>5</v>
      </c>
      <c r="C108" s="29" t="s">
        <v>60</v>
      </c>
      <c r="D108" s="28">
        <f t="shared" si="8"/>
        <v>0</v>
      </c>
      <c r="E108" s="29" t="s">
        <v>101</v>
      </c>
      <c r="F108" s="28">
        <f t="shared" si="9"/>
        <v>0</v>
      </c>
      <c r="G108" s="29" t="s">
        <v>46</v>
      </c>
      <c r="H108" s="28">
        <f t="shared" si="10"/>
        <v>0</v>
      </c>
      <c r="I108" s="29">
        <v>7</v>
      </c>
      <c r="J108" s="28">
        <f t="shared" si="11"/>
        <v>5</v>
      </c>
      <c r="K108" s="29" t="s">
        <v>35</v>
      </c>
      <c r="L108" s="28">
        <f t="shared" si="12"/>
        <v>0</v>
      </c>
      <c r="M108" s="29">
        <v>285</v>
      </c>
      <c r="N108" s="28">
        <f t="shared" si="13"/>
        <v>0</v>
      </c>
    </row>
    <row r="109" spans="1:14" x14ac:dyDescent="0.2">
      <c r="A109" s="27" t="s">
        <v>395</v>
      </c>
      <c r="B109" s="26">
        <f t="shared" si="7"/>
        <v>5</v>
      </c>
      <c r="C109" s="29" t="s">
        <v>122</v>
      </c>
      <c r="D109" s="28">
        <f t="shared" si="8"/>
        <v>2.5</v>
      </c>
      <c r="E109" s="29" t="s">
        <v>92</v>
      </c>
      <c r="F109" s="28">
        <f t="shared" si="9"/>
        <v>2.5</v>
      </c>
      <c r="G109" s="29" t="s">
        <v>101</v>
      </c>
      <c r="H109" s="28">
        <f t="shared" si="10"/>
        <v>0</v>
      </c>
      <c r="I109" s="29">
        <v>14</v>
      </c>
      <c r="J109" s="28">
        <f t="shared" si="11"/>
        <v>0</v>
      </c>
      <c r="K109" s="29" t="s">
        <v>35</v>
      </c>
      <c r="L109" s="28">
        <f t="shared" si="12"/>
        <v>0</v>
      </c>
      <c r="M109" s="29">
        <v>280</v>
      </c>
      <c r="N109" s="28">
        <f t="shared" si="13"/>
        <v>0</v>
      </c>
    </row>
    <row r="110" spans="1:14" x14ac:dyDescent="0.2">
      <c r="A110" s="27" t="s">
        <v>168</v>
      </c>
      <c r="B110" s="26">
        <f t="shared" si="7"/>
        <v>4</v>
      </c>
      <c r="C110" s="29" t="s">
        <v>60</v>
      </c>
      <c r="D110" s="28">
        <f t="shared" si="8"/>
        <v>0</v>
      </c>
      <c r="E110" s="29" t="s">
        <v>36</v>
      </c>
      <c r="F110" s="28">
        <f t="shared" si="9"/>
        <v>0</v>
      </c>
      <c r="G110" s="29" t="s">
        <v>46</v>
      </c>
      <c r="H110" s="28">
        <f t="shared" si="10"/>
        <v>0</v>
      </c>
      <c r="I110" s="29">
        <v>6</v>
      </c>
      <c r="J110" s="28">
        <f t="shared" si="11"/>
        <v>3</v>
      </c>
      <c r="K110" s="29" t="s">
        <v>35</v>
      </c>
      <c r="L110" s="28">
        <f t="shared" si="12"/>
        <v>0</v>
      </c>
      <c r="M110" s="29">
        <v>321</v>
      </c>
      <c r="N110" s="28">
        <f t="shared" si="13"/>
        <v>1</v>
      </c>
    </row>
    <row r="111" spans="1:14" x14ac:dyDescent="0.2">
      <c r="A111" s="27" t="s">
        <v>171</v>
      </c>
      <c r="B111" s="26">
        <f t="shared" si="7"/>
        <v>4</v>
      </c>
      <c r="C111" s="29" t="s">
        <v>46</v>
      </c>
      <c r="D111" s="28">
        <f t="shared" si="8"/>
        <v>0</v>
      </c>
      <c r="E111" s="29" t="s">
        <v>101</v>
      </c>
      <c r="F111" s="28">
        <f t="shared" si="9"/>
        <v>0</v>
      </c>
      <c r="G111" s="29" t="s">
        <v>122</v>
      </c>
      <c r="H111" s="28">
        <f t="shared" si="10"/>
        <v>0</v>
      </c>
      <c r="I111" s="29">
        <v>12</v>
      </c>
      <c r="J111" s="28">
        <f t="shared" si="11"/>
        <v>1</v>
      </c>
      <c r="K111" s="29" t="s">
        <v>38</v>
      </c>
      <c r="L111" s="28">
        <f t="shared" si="12"/>
        <v>0</v>
      </c>
      <c r="M111" s="29">
        <v>325</v>
      </c>
      <c r="N111" s="28">
        <f t="shared" si="13"/>
        <v>3</v>
      </c>
    </row>
    <row r="112" spans="1:14" x14ac:dyDescent="0.2">
      <c r="A112" s="27" t="s">
        <v>172</v>
      </c>
      <c r="B112" s="26">
        <f t="shared" si="7"/>
        <v>4</v>
      </c>
      <c r="C112" s="29" t="s">
        <v>60</v>
      </c>
      <c r="D112" s="28">
        <f t="shared" si="8"/>
        <v>0</v>
      </c>
      <c r="E112" s="29" t="s">
        <v>101</v>
      </c>
      <c r="F112" s="28">
        <f t="shared" si="9"/>
        <v>0</v>
      </c>
      <c r="G112" s="29" t="s">
        <v>46</v>
      </c>
      <c r="H112" s="28">
        <f t="shared" si="10"/>
        <v>0</v>
      </c>
      <c r="I112" s="29">
        <v>8</v>
      </c>
      <c r="J112" s="28">
        <f t="shared" si="11"/>
        <v>3</v>
      </c>
      <c r="K112" s="29" t="s">
        <v>35</v>
      </c>
      <c r="L112" s="28">
        <f t="shared" si="12"/>
        <v>0</v>
      </c>
      <c r="M112" s="29">
        <v>315</v>
      </c>
      <c r="N112" s="28">
        <f t="shared" si="13"/>
        <v>1</v>
      </c>
    </row>
    <row r="113" spans="1:14" x14ac:dyDescent="0.2">
      <c r="A113" s="27" t="s">
        <v>190</v>
      </c>
      <c r="B113" s="26">
        <f t="shared" si="7"/>
        <v>4</v>
      </c>
      <c r="C113" s="29" t="s">
        <v>36</v>
      </c>
      <c r="D113" s="28">
        <f t="shared" si="8"/>
        <v>0</v>
      </c>
      <c r="E113" s="29" t="s">
        <v>101</v>
      </c>
      <c r="F113" s="28">
        <f t="shared" si="9"/>
        <v>0</v>
      </c>
      <c r="G113" s="29" t="s">
        <v>122</v>
      </c>
      <c r="H113" s="28">
        <f t="shared" si="10"/>
        <v>0</v>
      </c>
      <c r="I113" s="29">
        <v>8</v>
      </c>
      <c r="J113" s="28">
        <f t="shared" si="11"/>
        <v>3</v>
      </c>
      <c r="K113" s="29" t="s">
        <v>38</v>
      </c>
      <c r="L113" s="28">
        <f t="shared" si="12"/>
        <v>0</v>
      </c>
      <c r="M113" s="29">
        <v>315</v>
      </c>
      <c r="N113" s="28">
        <f t="shared" si="13"/>
        <v>1</v>
      </c>
    </row>
    <row r="114" spans="1:14" x14ac:dyDescent="0.2">
      <c r="A114" s="27" t="s">
        <v>208</v>
      </c>
      <c r="B114" s="26">
        <f t="shared" si="7"/>
        <v>4</v>
      </c>
      <c r="C114" s="29" t="s">
        <v>60</v>
      </c>
      <c r="D114" s="28">
        <f t="shared" si="8"/>
        <v>0</v>
      </c>
      <c r="E114" s="29" t="s">
        <v>36</v>
      </c>
      <c r="F114" s="28">
        <f t="shared" si="9"/>
        <v>0</v>
      </c>
      <c r="G114" s="29" t="s">
        <v>46</v>
      </c>
      <c r="H114" s="28">
        <f t="shared" si="10"/>
        <v>0</v>
      </c>
      <c r="I114" s="29">
        <v>12</v>
      </c>
      <c r="J114" s="28">
        <f t="shared" si="11"/>
        <v>1</v>
      </c>
      <c r="K114" s="29" t="s">
        <v>35</v>
      </c>
      <c r="L114" s="28">
        <f t="shared" si="12"/>
        <v>0</v>
      </c>
      <c r="M114" s="29">
        <v>325</v>
      </c>
      <c r="N114" s="28">
        <f t="shared" si="13"/>
        <v>3</v>
      </c>
    </row>
    <row r="115" spans="1:14" x14ac:dyDescent="0.2">
      <c r="A115" s="27" t="s">
        <v>209</v>
      </c>
      <c r="B115" s="26">
        <f t="shared" si="7"/>
        <v>4</v>
      </c>
      <c r="C115" s="29" t="s">
        <v>60</v>
      </c>
      <c r="D115" s="28">
        <f t="shared" si="8"/>
        <v>0</v>
      </c>
      <c r="E115" s="29" t="s">
        <v>92</v>
      </c>
      <c r="F115" s="28">
        <f t="shared" si="9"/>
        <v>0</v>
      </c>
      <c r="G115" s="29" t="s">
        <v>46</v>
      </c>
      <c r="H115" s="28">
        <f t="shared" si="10"/>
        <v>0</v>
      </c>
      <c r="I115" s="29">
        <v>15</v>
      </c>
      <c r="J115" s="28">
        <f t="shared" si="11"/>
        <v>0</v>
      </c>
      <c r="K115" s="29" t="s">
        <v>37</v>
      </c>
      <c r="L115" s="28">
        <f t="shared" si="12"/>
        <v>3</v>
      </c>
      <c r="M115" s="29">
        <v>300</v>
      </c>
      <c r="N115" s="28">
        <f t="shared" si="13"/>
        <v>1</v>
      </c>
    </row>
    <row r="116" spans="1:14" x14ac:dyDescent="0.2">
      <c r="A116" s="27" t="s">
        <v>211</v>
      </c>
      <c r="B116" s="26">
        <f t="shared" si="7"/>
        <v>4</v>
      </c>
      <c r="C116" s="29" t="s">
        <v>60</v>
      </c>
      <c r="D116" s="28">
        <f t="shared" si="8"/>
        <v>0</v>
      </c>
      <c r="E116" s="29" t="s">
        <v>36</v>
      </c>
      <c r="F116" s="28">
        <f t="shared" si="9"/>
        <v>0</v>
      </c>
      <c r="G116" s="29" t="s">
        <v>46</v>
      </c>
      <c r="H116" s="28">
        <f t="shared" si="10"/>
        <v>0</v>
      </c>
      <c r="I116" s="29">
        <v>8</v>
      </c>
      <c r="J116" s="28">
        <f t="shared" si="11"/>
        <v>3</v>
      </c>
      <c r="K116" s="29" t="s">
        <v>35</v>
      </c>
      <c r="L116" s="28">
        <f t="shared" si="12"/>
        <v>0</v>
      </c>
      <c r="M116" s="29">
        <v>297</v>
      </c>
      <c r="N116" s="28">
        <f t="shared" si="13"/>
        <v>1</v>
      </c>
    </row>
    <row r="117" spans="1:14" x14ac:dyDescent="0.2">
      <c r="A117" s="27" t="s">
        <v>212</v>
      </c>
      <c r="B117" s="26">
        <f t="shared" si="7"/>
        <v>4</v>
      </c>
      <c r="C117" s="29" t="s">
        <v>36</v>
      </c>
      <c r="D117" s="28">
        <f t="shared" si="8"/>
        <v>0</v>
      </c>
      <c r="E117" s="29" t="s">
        <v>101</v>
      </c>
      <c r="F117" s="28">
        <f t="shared" si="9"/>
        <v>0</v>
      </c>
      <c r="G117" s="29" t="s">
        <v>46</v>
      </c>
      <c r="H117" s="28">
        <f t="shared" si="10"/>
        <v>0</v>
      </c>
      <c r="I117" s="29">
        <v>8</v>
      </c>
      <c r="J117" s="28">
        <f t="shared" si="11"/>
        <v>3</v>
      </c>
      <c r="K117" s="29" t="s">
        <v>38</v>
      </c>
      <c r="L117" s="28">
        <f t="shared" si="12"/>
        <v>0</v>
      </c>
      <c r="M117" s="29">
        <v>310</v>
      </c>
      <c r="N117" s="28">
        <f t="shared" si="13"/>
        <v>1</v>
      </c>
    </row>
    <row r="118" spans="1:14" x14ac:dyDescent="0.2">
      <c r="A118" s="27" t="s">
        <v>213</v>
      </c>
      <c r="B118" s="26">
        <f t="shared" si="7"/>
        <v>4</v>
      </c>
      <c r="C118" s="29" t="s">
        <v>60</v>
      </c>
      <c r="D118" s="28">
        <f t="shared" si="8"/>
        <v>0</v>
      </c>
      <c r="E118" s="29" t="s">
        <v>92</v>
      </c>
      <c r="F118" s="28">
        <f t="shared" si="9"/>
        <v>0</v>
      </c>
      <c r="G118" s="29" t="s">
        <v>101</v>
      </c>
      <c r="H118" s="28">
        <f t="shared" si="10"/>
        <v>0</v>
      </c>
      <c r="I118" s="29">
        <v>8</v>
      </c>
      <c r="J118" s="28">
        <f t="shared" si="11"/>
        <v>3</v>
      </c>
      <c r="K118" s="29" t="s">
        <v>35</v>
      </c>
      <c r="L118" s="28">
        <f t="shared" si="12"/>
        <v>0</v>
      </c>
      <c r="M118" s="29">
        <v>300</v>
      </c>
      <c r="N118" s="28">
        <f t="shared" si="13"/>
        <v>1</v>
      </c>
    </row>
    <row r="119" spans="1:14" x14ac:dyDescent="0.2">
      <c r="A119" s="27" t="s">
        <v>215</v>
      </c>
      <c r="B119" s="26">
        <f t="shared" si="7"/>
        <v>4</v>
      </c>
      <c r="C119" s="29" t="s">
        <v>46</v>
      </c>
      <c r="D119" s="28">
        <f t="shared" si="8"/>
        <v>0</v>
      </c>
      <c r="E119" s="29" t="s">
        <v>60</v>
      </c>
      <c r="F119" s="28">
        <f t="shared" si="9"/>
        <v>0</v>
      </c>
      <c r="G119" s="29" t="s">
        <v>122</v>
      </c>
      <c r="H119" s="28">
        <f t="shared" si="10"/>
        <v>0</v>
      </c>
      <c r="I119" s="29">
        <v>8</v>
      </c>
      <c r="J119" s="28">
        <f t="shared" si="11"/>
        <v>3</v>
      </c>
      <c r="K119" s="29" t="s">
        <v>38</v>
      </c>
      <c r="L119" s="28">
        <f t="shared" si="12"/>
        <v>0</v>
      </c>
      <c r="M119" s="29">
        <v>320</v>
      </c>
      <c r="N119" s="28">
        <f t="shared" si="13"/>
        <v>1</v>
      </c>
    </row>
    <row r="120" spans="1:14" x14ac:dyDescent="0.2">
      <c r="A120" s="27" t="s">
        <v>222</v>
      </c>
      <c r="B120" s="26">
        <f t="shared" si="7"/>
        <v>4</v>
      </c>
      <c r="C120" s="29" t="s">
        <v>60</v>
      </c>
      <c r="D120" s="28">
        <f t="shared" si="8"/>
        <v>0</v>
      </c>
      <c r="E120" s="29" t="s">
        <v>101</v>
      </c>
      <c r="F120" s="28">
        <f t="shared" si="9"/>
        <v>0</v>
      </c>
      <c r="G120" s="29" t="s">
        <v>46</v>
      </c>
      <c r="H120" s="28">
        <f t="shared" si="10"/>
        <v>0</v>
      </c>
      <c r="I120" s="29">
        <v>10</v>
      </c>
      <c r="J120" s="28">
        <f t="shared" si="11"/>
        <v>1</v>
      </c>
      <c r="K120" s="29" t="s">
        <v>35</v>
      </c>
      <c r="L120" s="28">
        <f t="shared" si="12"/>
        <v>0</v>
      </c>
      <c r="M120" s="29">
        <v>333</v>
      </c>
      <c r="N120" s="28">
        <f t="shared" si="13"/>
        <v>3</v>
      </c>
    </row>
    <row r="121" spans="1:14" x14ac:dyDescent="0.2">
      <c r="A121" s="27" t="s">
        <v>475</v>
      </c>
      <c r="B121" s="26">
        <f t="shared" si="7"/>
        <v>4</v>
      </c>
      <c r="C121" s="29" t="s">
        <v>60</v>
      </c>
      <c r="D121" s="28">
        <f t="shared" si="8"/>
        <v>0</v>
      </c>
      <c r="E121" s="29" t="s">
        <v>36</v>
      </c>
      <c r="F121" s="28">
        <f t="shared" si="9"/>
        <v>0</v>
      </c>
      <c r="G121" s="29" t="s">
        <v>46</v>
      </c>
      <c r="H121" s="28">
        <f t="shared" si="10"/>
        <v>0</v>
      </c>
      <c r="I121" s="29">
        <v>8</v>
      </c>
      <c r="J121" s="28">
        <f t="shared" si="11"/>
        <v>3</v>
      </c>
      <c r="K121" s="29" t="s">
        <v>35</v>
      </c>
      <c r="L121" s="28">
        <f t="shared" si="12"/>
        <v>0</v>
      </c>
      <c r="M121" s="29">
        <v>387</v>
      </c>
      <c r="N121" s="28">
        <f t="shared" si="13"/>
        <v>1</v>
      </c>
    </row>
    <row r="122" spans="1:14" x14ac:dyDescent="0.2">
      <c r="A122" s="27" t="s">
        <v>229</v>
      </c>
      <c r="B122" s="26">
        <f t="shared" si="7"/>
        <v>4</v>
      </c>
      <c r="C122" s="29" t="s">
        <v>60</v>
      </c>
      <c r="D122" s="28">
        <f t="shared" si="8"/>
        <v>0</v>
      </c>
      <c r="E122" s="29" t="s">
        <v>46</v>
      </c>
      <c r="F122" s="28">
        <f t="shared" si="9"/>
        <v>0</v>
      </c>
      <c r="G122" s="29" t="s">
        <v>122</v>
      </c>
      <c r="H122" s="28">
        <f t="shared" si="10"/>
        <v>0</v>
      </c>
      <c r="I122" s="29">
        <v>12</v>
      </c>
      <c r="J122" s="28">
        <f t="shared" si="11"/>
        <v>1</v>
      </c>
      <c r="K122" s="29" t="s">
        <v>35</v>
      </c>
      <c r="L122" s="28">
        <f t="shared" si="12"/>
        <v>0</v>
      </c>
      <c r="M122" s="29">
        <v>325</v>
      </c>
      <c r="N122" s="28">
        <f t="shared" si="13"/>
        <v>3</v>
      </c>
    </row>
    <row r="123" spans="1:14" x14ac:dyDescent="0.2">
      <c r="A123" s="27" t="s">
        <v>231</v>
      </c>
      <c r="B123" s="26">
        <f t="shared" si="7"/>
        <v>4</v>
      </c>
      <c r="C123" s="29" t="s">
        <v>60</v>
      </c>
      <c r="D123" s="28">
        <f t="shared" si="8"/>
        <v>0</v>
      </c>
      <c r="E123" s="29" t="s">
        <v>101</v>
      </c>
      <c r="F123" s="28">
        <f t="shared" si="9"/>
        <v>0</v>
      </c>
      <c r="G123" s="29" t="s">
        <v>46</v>
      </c>
      <c r="H123" s="28">
        <f t="shared" si="10"/>
        <v>0</v>
      </c>
      <c r="I123" s="29">
        <v>9</v>
      </c>
      <c r="J123" s="28">
        <f t="shared" si="11"/>
        <v>3</v>
      </c>
      <c r="K123" s="29" t="s">
        <v>35</v>
      </c>
      <c r="L123" s="28">
        <f t="shared" si="12"/>
        <v>0</v>
      </c>
      <c r="M123" s="29">
        <v>305</v>
      </c>
      <c r="N123" s="28">
        <f t="shared" si="13"/>
        <v>1</v>
      </c>
    </row>
    <row r="124" spans="1:14" x14ac:dyDescent="0.2">
      <c r="A124" s="27" t="s">
        <v>234</v>
      </c>
      <c r="B124" s="26">
        <f t="shared" si="7"/>
        <v>4</v>
      </c>
      <c r="C124" s="29" t="s">
        <v>122</v>
      </c>
      <c r="D124" s="28">
        <f t="shared" si="8"/>
        <v>0</v>
      </c>
      <c r="E124" s="29" t="s">
        <v>101</v>
      </c>
      <c r="F124" s="28">
        <f t="shared" si="9"/>
        <v>0</v>
      </c>
      <c r="G124" s="29" t="s">
        <v>46</v>
      </c>
      <c r="H124" s="28">
        <f t="shared" si="10"/>
        <v>0</v>
      </c>
      <c r="I124" s="29">
        <v>12</v>
      </c>
      <c r="J124" s="28">
        <f t="shared" si="11"/>
        <v>1</v>
      </c>
      <c r="K124" s="29" t="s">
        <v>35</v>
      </c>
      <c r="L124" s="28">
        <f t="shared" si="12"/>
        <v>0</v>
      </c>
      <c r="M124" s="29">
        <v>327</v>
      </c>
      <c r="N124" s="28">
        <f t="shared" si="13"/>
        <v>3</v>
      </c>
    </row>
    <row r="125" spans="1:14" x14ac:dyDescent="0.2">
      <c r="A125" s="27" t="s">
        <v>246</v>
      </c>
      <c r="B125" s="26">
        <f t="shared" si="7"/>
        <v>4</v>
      </c>
      <c r="C125" s="29" t="s">
        <v>60</v>
      </c>
      <c r="D125" s="28">
        <f t="shared" si="8"/>
        <v>0</v>
      </c>
      <c r="E125" s="29" t="s">
        <v>36</v>
      </c>
      <c r="F125" s="28">
        <f t="shared" si="9"/>
        <v>0</v>
      </c>
      <c r="G125" s="29" t="s">
        <v>46</v>
      </c>
      <c r="H125" s="28">
        <f t="shared" si="10"/>
        <v>0</v>
      </c>
      <c r="I125" s="29">
        <v>12</v>
      </c>
      <c r="J125" s="28">
        <f t="shared" si="11"/>
        <v>1</v>
      </c>
      <c r="K125" s="29" t="s">
        <v>35</v>
      </c>
      <c r="L125" s="28">
        <f t="shared" si="12"/>
        <v>0</v>
      </c>
      <c r="M125" s="29">
        <v>324</v>
      </c>
      <c r="N125" s="28">
        <f t="shared" si="13"/>
        <v>3</v>
      </c>
    </row>
    <row r="126" spans="1:14" x14ac:dyDescent="0.2">
      <c r="A126" s="27" t="s">
        <v>247</v>
      </c>
      <c r="B126" s="26">
        <f t="shared" si="7"/>
        <v>4</v>
      </c>
      <c r="C126" s="29" t="s">
        <v>60</v>
      </c>
      <c r="D126" s="28">
        <f t="shared" si="8"/>
        <v>0</v>
      </c>
      <c r="E126" s="29" t="s">
        <v>36</v>
      </c>
      <c r="F126" s="28">
        <f t="shared" si="9"/>
        <v>0</v>
      </c>
      <c r="G126" s="29" t="s">
        <v>46</v>
      </c>
      <c r="H126" s="28">
        <f t="shared" si="10"/>
        <v>0</v>
      </c>
      <c r="I126" s="29">
        <v>9</v>
      </c>
      <c r="J126" s="28">
        <f t="shared" si="11"/>
        <v>3</v>
      </c>
      <c r="K126" s="29" t="s">
        <v>35</v>
      </c>
      <c r="L126" s="28">
        <f t="shared" si="12"/>
        <v>0</v>
      </c>
      <c r="M126" s="29">
        <v>304</v>
      </c>
      <c r="N126" s="28">
        <f t="shared" si="13"/>
        <v>1</v>
      </c>
    </row>
    <row r="127" spans="1:14" x14ac:dyDescent="0.2">
      <c r="A127" s="27" t="s">
        <v>251</v>
      </c>
      <c r="B127" s="26">
        <f t="shared" si="7"/>
        <v>4</v>
      </c>
      <c r="C127" s="29" t="s">
        <v>60</v>
      </c>
      <c r="D127" s="28">
        <f t="shared" si="8"/>
        <v>0</v>
      </c>
      <c r="E127" s="29" t="s">
        <v>46</v>
      </c>
      <c r="F127" s="28">
        <f t="shared" si="9"/>
        <v>0</v>
      </c>
      <c r="G127" s="29" t="s">
        <v>92</v>
      </c>
      <c r="H127" s="28">
        <f t="shared" si="10"/>
        <v>0</v>
      </c>
      <c r="I127" s="29">
        <v>12</v>
      </c>
      <c r="J127" s="28">
        <f t="shared" si="11"/>
        <v>1</v>
      </c>
      <c r="K127" s="29" t="s">
        <v>35</v>
      </c>
      <c r="L127" s="28">
        <f t="shared" si="12"/>
        <v>0</v>
      </c>
      <c r="M127" s="29">
        <v>325</v>
      </c>
      <c r="N127" s="28">
        <f t="shared" si="13"/>
        <v>3</v>
      </c>
    </row>
    <row r="128" spans="1:14" x14ac:dyDescent="0.2">
      <c r="A128" s="27" t="s">
        <v>261</v>
      </c>
      <c r="B128" s="26">
        <f t="shared" si="7"/>
        <v>4</v>
      </c>
      <c r="C128" s="29" t="s">
        <v>36</v>
      </c>
      <c r="D128" s="28">
        <f t="shared" si="8"/>
        <v>0</v>
      </c>
      <c r="E128" s="29" t="s">
        <v>60</v>
      </c>
      <c r="F128" s="28">
        <f t="shared" si="9"/>
        <v>0</v>
      </c>
      <c r="G128" s="29" t="s">
        <v>92</v>
      </c>
      <c r="H128" s="28">
        <f t="shared" si="10"/>
        <v>0</v>
      </c>
      <c r="I128" s="29">
        <v>12</v>
      </c>
      <c r="J128" s="28">
        <f t="shared" si="11"/>
        <v>1</v>
      </c>
      <c r="K128" s="29" t="s">
        <v>37</v>
      </c>
      <c r="L128" s="28">
        <f t="shared" si="12"/>
        <v>3</v>
      </c>
      <c r="M128" s="29">
        <v>250</v>
      </c>
      <c r="N128" s="28">
        <f t="shared" si="13"/>
        <v>0</v>
      </c>
    </row>
    <row r="129" spans="1:14" x14ac:dyDescent="0.2">
      <c r="A129" s="27" t="s">
        <v>274</v>
      </c>
      <c r="B129" s="26">
        <f t="shared" si="7"/>
        <v>4</v>
      </c>
      <c r="C129" s="29" t="s">
        <v>60</v>
      </c>
      <c r="D129" s="28">
        <f t="shared" si="8"/>
        <v>0</v>
      </c>
      <c r="E129" s="29" t="s">
        <v>92</v>
      </c>
      <c r="F129" s="28">
        <f t="shared" si="9"/>
        <v>0</v>
      </c>
      <c r="G129" s="29" t="s">
        <v>46</v>
      </c>
      <c r="H129" s="28">
        <f t="shared" si="10"/>
        <v>0</v>
      </c>
      <c r="I129" s="29">
        <v>8</v>
      </c>
      <c r="J129" s="28">
        <f t="shared" si="11"/>
        <v>3</v>
      </c>
      <c r="K129" s="29" t="s">
        <v>35</v>
      </c>
      <c r="L129" s="28">
        <f t="shared" si="12"/>
        <v>0</v>
      </c>
      <c r="M129" s="29">
        <v>304</v>
      </c>
      <c r="N129" s="28">
        <f t="shared" si="13"/>
        <v>1</v>
      </c>
    </row>
    <row r="130" spans="1:14" x14ac:dyDescent="0.2">
      <c r="A130" s="27" t="s">
        <v>461</v>
      </c>
      <c r="B130" s="26">
        <f t="shared" si="7"/>
        <v>4</v>
      </c>
      <c r="C130" s="29" t="s">
        <v>36</v>
      </c>
      <c r="D130" s="28">
        <f t="shared" si="8"/>
        <v>0</v>
      </c>
      <c r="E130" s="29" t="s">
        <v>92</v>
      </c>
      <c r="F130" s="28">
        <f t="shared" si="9"/>
        <v>0</v>
      </c>
      <c r="G130" s="29" t="s">
        <v>46</v>
      </c>
      <c r="H130" s="28">
        <f t="shared" si="10"/>
        <v>0</v>
      </c>
      <c r="I130" s="29">
        <v>8</v>
      </c>
      <c r="J130" s="28">
        <f t="shared" si="11"/>
        <v>3</v>
      </c>
      <c r="K130" s="29" t="s">
        <v>38</v>
      </c>
      <c r="L130" s="28">
        <f t="shared" si="12"/>
        <v>0</v>
      </c>
      <c r="M130" s="29">
        <v>320</v>
      </c>
      <c r="N130" s="28">
        <f t="shared" si="13"/>
        <v>1</v>
      </c>
    </row>
    <row r="131" spans="1:14" x14ac:dyDescent="0.2">
      <c r="A131" s="27" t="s">
        <v>287</v>
      </c>
      <c r="B131" s="26">
        <f t="shared" si="7"/>
        <v>4</v>
      </c>
      <c r="C131" s="29" t="s">
        <v>60</v>
      </c>
      <c r="D131" s="28">
        <f t="shared" si="8"/>
        <v>0</v>
      </c>
      <c r="E131" s="29" t="s">
        <v>92</v>
      </c>
      <c r="F131" s="28">
        <f t="shared" si="9"/>
        <v>0</v>
      </c>
      <c r="G131" s="29" t="s">
        <v>46</v>
      </c>
      <c r="H131" s="28">
        <f t="shared" si="10"/>
        <v>0</v>
      </c>
      <c r="I131" s="29">
        <v>10</v>
      </c>
      <c r="J131" s="28">
        <f t="shared" si="11"/>
        <v>1</v>
      </c>
      <c r="K131" s="29" t="s">
        <v>35</v>
      </c>
      <c r="L131" s="28">
        <f t="shared" si="12"/>
        <v>0</v>
      </c>
      <c r="M131" s="29">
        <v>328</v>
      </c>
      <c r="N131" s="28">
        <f t="shared" si="13"/>
        <v>3</v>
      </c>
    </row>
    <row r="132" spans="1:14" x14ac:dyDescent="0.2">
      <c r="A132" s="27" t="s">
        <v>297</v>
      </c>
      <c r="B132" s="26">
        <f t="shared" ref="B132:B195" si="14">D132+F132+H132+J132+L132+N132</f>
        <v>4</v>
      </c>
      <c r="C132" s="29" t="s">
        <v>60</v>
      </c>
      <c r="D132" s="28">
        <f t="shared" ref="D132:D195" si="15">IF(C132=C$3, 5,) + IF(AND(C132=E$3, E132=C$3), 2.5, 0)</f>
        <v>0</v>
      </c>
      <c r="E132" s="29" t="s">
        <v>36</v>
      </c>
      <c r="F132" s="28">
        <f t="shared" ref="F132:F195" si="16">IF(E132=E$3,5, 0) + IF(AND(E132=C$3, C132=E$3), 2.5, 0)</f>
        <v>0</v>
      </c>
      <c r="G132" s="29" t="s">
        <v>46</v>
      </c>
      <c r="H132" s="28">
        <f t="shared" ref="H132:H195" si="17">IF(G132=G$3, 5, 0)</f>
        <v>0</v>
      </c>
      <c r="I132" s="29">
        <v>12</v>
      </c>
      <c r="J132" s="28">
        <f t="shared" ref="J132:J195" si="18">IF(I132=I$3, 5, 0) + IF(AND(I132&gt;=(I$3-2), I132&lt;=(I$3+2), I132&lt;&gt;I$3), 3, 0) + IF(AND(I132&gt;=(I$3-5), I132&lt;(I$3-2)), 1, 0) + IF(AND(I132&gt;(I$3+2), I132&lt;=(I$3+5)), 1, 0)</f>
        <v>1</v>
      </c>
      <c r="K132" s="29" t="s">
        <v>35</v>
      </c>
      <c r="L132" s="28">
        <f t="shared" ref="L132:L195" si="19">IF(K132=K$3, 3, 0)</f>
        <v>0</v>
      </c>
      <c r="M132" s="29">
        <v>322</v>
      </c>
      <c r="N132" s="28">
        <f t="shared" ref="N132:N195" si="20">IF(M132=M$3, 10, 0) + IF(AND(M132&gt;=(M$3-10), M132&lt;=(M$3+10), M132&lt;&gt;M$3), 5, 0) + IF(AND(M132&gt;=(M$3-25), M132&lt;(M$3-10)), 3, 0) + IF(AND(M132&gt;(M$3+10), M132&lt;=(M$3+25)), 3, 0) +  IF(AND(M132&gt;=(M$3-50), M132&lt;(M$3-25)), 1, 0) +  IF(AND(M132&gt;(M$3+25), M132&lt;=(M$3+50)), 1, 0)</f>
        <v>3</v>
      </c>
    </row>
    <row r="133" spans="1:14" x14ac:dyDescent="0.2">
      <c r="A133" s="87" t="s">
        <v>298</v>
      </c>
      <c r="B133" s="26">
        <f t="shared" si="14"/>
        <v>4</v>
      </c>
      <c r="C133" s="29" t="s">
        <v>60</v>
      </c>
      <c r="D133" s="28">
        <f t="shared" si="15"/>
        <v>0</v>
      </c>
      <c r="E133" s="29" t="s">
        <v>101</v>
      </c>
      <c r="F133" s="28">
        <f t="shared" si="16"/>
        <v>0</v>
      </c>
      <c r="G133" s="29" t="s">
        <v>122</v>
      </c>
      <c r="H133" s="28">
        <f t="shared" si="17"/>
        <v>0</v>
      </c>
      <c r="I133" s="29">
        <v>17</v>
      </c>
      <c r="J133" s="28">
        <f t="shared" si="18"/>
        <v>0</v>
      </c>
      <c r="K133" s="29" t="s">
        <v>37</v>
      </c>
      <c r="L133" s="28">
        <f t="shared" si="19"/>
        <v>3</v>
      </c>
      <c r="M133" s="29">
        <v>300</v>
      </c>
      <c r="N133" s="28">
        <f t="shared" si="20"/>
        <v>1</v>
      </c>
    </row>
    <row r="134" spans="1:14" x14ac:dyDescent="0.2">
      <c r="A134" s="27" t="s">
        <v>300</v>
      </c>
      <c r="B134" s="26">
        <f t="shared" si="14"/>
        <v>4</v>
      </c>
      <c r="C134" s="29" t="s">
        <v>60</v>
      </c>
      <c r="D134" s="28">
        <f t="shared" si="15"/>
        <v>0</v>
      </c>
      <c r="E134" s="29" t="s">
        <v>92</v>
      </c>
      <c r="F134" s="28">
        <f t="shared" si="16"/>
        <v>0</v>
      </c>
      <c r="G134" s="29" t="s">
        <v>46</v>
      </c>
      <c r="H134" s="28">
        <f t="shared" si="17"/>
        <v>0</v>
      </c>
      <c r="I134" s="29">
        <v>9</v>
      </c>
      <c r="J134" s="28">
        <f t="shared" si="18"/>
        <v>3</v>
      </c>
      <c r="K134" s="29" t="s">
        <v>35</v>
      </c>
      <c r="L134" s="28">
        <f t="shared" si="19"/>
        <v>0</v>
      </c>
      <c r="M134" s="29">
        <v>320</v>
      </c>
      <c r="N134" s="28">
        <f t="shared" si="20"/>
        <v>1</v>
      </c>
    </row>
    <row r="135" spans="1:14" x14ac:dyDescent="0.2">
      <c r="A135" s="27" t="s">
        <v>306</v>
      </c>
      <c r="B135" s="26">
        <f t="shared" si="14"/>
        <v>4</v>
      </c>
      <c r="C135" s="29" t="s">
        <v>101</v>
      </c>
      <c r="D135" s="28">
        <f t="shared" si="15"/>
        <v>0</v>
      </c>
      <c r="E135" s="29" t="s">
        <v>92</v>
      </c>
      <c r="F135" s="28">
        <f t="shared" si="16"/>
        <v>0</v>
      </c>
      <c r="G135" s="29" t="s">
        <v>36</v>
      </c>
      <c r="H135" s="28">
        <f t="shared" si="17"/>
        <v>0</v>
      </c>
      <c r="I135" s="29">
        <v>12</v>
      </c>
      <c r="J135" s="28">
        <f t="shared" si="18"/>
        <v>1</v>
      </c>
      <c r="K135" s="29" t="s">
        <v>37</v>
      </c>
      <c r="L135" s="28">
        <f t="shared" si="19"/>
        <v>3</v>
      </c>
      <c r="M135" s="29">
        <v>220</v>
      </c>
      <c r="N135" s="28">
        <f t="shared" si="20"/>
        <v>0</v>
      </c>
    </row>
    <row r="136" spans="1:14" x14ac:dyDescent="0.2">
      <c r="A136" s="27" t="s">
        <v>140</v>
      </c>
      <c r="B136" s="26">
        <f t="shared" si="14"/>
        <v>4</v>
      </c>
      <c r="C136" s="29" t="s">
        <v>60</v>
      </c>
      <c r="D136" s="28">
        <f t="shared" si="15"/>
        <v>0</v>
      </c>
      <c r="E136" s="29" t="s">
        <v>36</v>
      </c>
      <c r="F136" s="28">
        <f t="shared" si="16"/>
        <v>0</v>
      </c>
      <c r="G136" s="29" t="s">
        <v>92</v>
      </c>
      <c r="H136" s="28">
        <f t="shared" si="17"/>
        <v>0</v>
      </c>
      <c r="I136" s="29">
        <v>10</v>
      </c>
      <c r="J136" s="28">
        <f t="shared" si="18"/>
        <v>1</v>
      </c>
      <c r="K136" s="29" t="s">
        <v>35</v>
      </c>
      <c r="L136" s="28">
        <f t="shared" si="19"/>
        <v>0</v>
      </c>
      <c r="M136" s="29">
        <v>330</v>
      </c>
      <c r="N136" s="28">
        <f t="shared" si="20"/>
        <v>3</v>
      </c>
    </row>
    <row r="137" spans="1:14" x14ac:dyDescent="0.2">
      <c r="A137" s="27" t="s">
        <v>317</v>
      </c>
      <c r="B137" s="26">
        <f t="shared" si="14"/>
        <v>4</v>
      </c>
      <c r="C137" s="29" t="s">
        <v>36</v>
      </c>
      <c r="D137" s="28">
        <f t="shared" si="15"/>
        <v>0</v>
      </c>
      <c r="E137" s="29" t="s">
        <v>101</v>
      </c>
      <c r="F137" s="28">
        <f t="shared" si="16"/>
        <v>0</v>
      </c>
      <c r="G137" s="29" t="s">
        <v>92</v>
      </c>
      <c r="H137" s="28">
        <f t="shared" si="17"/>
        <v>0</v>
      </c>
      <c r="I137" s="29">
        <v>13</v>
      </c>
      <c r="J137" s="28">
        <f t="shared" si="18"/>
        <v>0</v>
      </c>
      <c r="K137" s="29" t="s">
        <v>37</v>
      </c>
      <c r="L137" s="28">
        <f t="shared" si="19"/>
        <v>3</v>
      </c>
      <c r="M137" s="29">
        <v>373</v>
      </c>
      <c r="N137" s="28">
        <f t="shared" si="20"/>
        <v>1</v>
      </c>
    </row>
    <row r="138" spans="1:14" x14ac:dyDescent="0.2">
      <c r="A138" s="27" t="s">
        <v>318</v>
      </c>
      <c r="B138" s="26">
        <f t="shared" si="14"/>
        <v>4</v>
      </c>
      <c r="C138" s="29" t="s">
        <v>60</v>
      </c>
      <c r="D138" s="28">
        <f t="shared" si="15"/>
        <v>0</v>
      </c>
      <c r="E138" s="29" t="s">
        <v>36</v>
      </c>
      <c r="F138" s="28">
        <f t="shared" si="16"/>
        <v>0</v>
      </c>
      <c r="G138" s="29" t="s">
        <v>46</v>
      </c>
      <c r="H138" s="28">
        <f t="shared" si="17"/>
        <v>0</v>
      </c>
      <c r="I138" s="29">
        <v>13</v>
      </c>
      <c r="J138" s="28">
        <f t="shared" si="18"/>
        <v>0</v>
      </c>
      <c r="K138" s="29" t="s">
        <v>37</v>
      </c>
      <c r="L138" s="28">
        <f t="shared" si="19"/>
        <v>3</v>
      </c>
      <c r="M138" s="29">
        <v>317</v>
      </c>
      <c r="N138" s="28">
        <f t="shared" si="20"/>
        <v>1</v>
      </c>
    </row>
    <row r="139" spans="1:14" x14ac:dyDescent="0.2">
      <c r="A139" s="27" t="s">
        <v>322</v>
      </c>
      <c r="B139" s="26">
        <f t="shared" si="14"/>
        <v>4</v>
      </c>
      <c r="C139" s="29" t="s">
        <v>36</v>
      </c>
      <c r="D139" s="28">
        <f t="shared" si="15"/>
        <v>0</v>
      </c>
      <c r="E139" s="29" t="s">
        <v>92</v>
      </c>
      <c r="F139" s="28">
        <f t="shared" si="16"/>
        <v>0</v>
      </c>
      <c r="G139" s="29" t="s">
        <v>46</v>
      </c>
      <c r="H139" s="28">
        <f t="shared" si="17"/>
        <v>0</v>
      </c>
      <c r="I139" s="29">
        <v>8</v>
      </c>
      <c r="J139" s="28">
        <f t="shared" si="18"/>
        <v>3</v>
      </c>
      <c r="K139" s="29" t="s">
        <v>38</v>
      </c>
      <c r="L139" s="28">
        <f t="shared" si="19"/>
        <v>0</v>
      </c>
      <c r="M139" s="29">
        <v>315</v>
      </c>
      <c r="N139" s="28">
        <f t="shared" si="20"/>
        <v>1</v>
      </c>
    </row>
    <row r="140" spans="1:14" x14ac:dyDescent="0.2">
      <c r="A140" s="27" t="s">
        <v>324</v>
      </c>
      <c r="B140" s="26">
        <f t="shared" si="14"/>
        <v>4</v>
      </c>
      <c r="C140" s="29" t="s">
        <v>60</v>
      </c>
      <c r="D140" s="28">
        <f t="shared" si="15"/>
        <v>0</v>
      </c>
      <c r="E140" s="29" t="s">
        <v>36</v>
      </c>
      <c r="F140" s="28">
        <f t="shared" si="16"/>
        <v>0</v>
      </c>
      <c r="G140" s="29" t="s">
        <v>46</v>
      </c>
      <c r="H140" s="28">
        <f t="shared" si="17"/>
        <v>0</v>
      </c>
      <c r="I140" s="29">
        <v>9</v>
      </c>
      <c r="J140" s="28">
        <f t="shared" si="18"/>
        <v>3</v>
      </c>
      <c r="K140" s="29" t="s">
        <v>35</v>
      </c>
      <c r="L140" s="28">
        <f t="shared" si="19"/>
        <v>0</v>
      </c>
      <c r="M140" s="29">
        <v>320</v>
      </c>
      <c r="N140" s="28">
        <f t="shared" si="20"/>
        <v>1</v>
      </c>
    </row>
    <row r="141" spans="1:14" x14ac:dyDescent="0.2">
      <c r="A141" s="27" t="s">
        <v>329</v>
      </c>
      <c r="B141" s="26">
        <f t="shared" si="14"/>
        <v>4</v>
      </c>
      <c r="C141" s="29" t="s">
        <v>60</v>
      </c>
      <c r="D141" s="28">
        <f t="shared" si="15"/>
        <v>0</v>
      </c>
      <c r="E141" s="29" t="s">
        <v>92</v>
      </c>
      <c r="F141" s="28">
        <f t="shared" si="16"/>
        <v>0</v>
      </c>
      <c r="G141" s="29" t="s">
        <v>46</v>
      </c>
      <c r="H141" s="28">
        <f t="shared" si="17"/>
        <v>0</v>
      </c>
      <c r="I141" s="29">
        <v>8</v>
      </c>
      <c r="J141" s="28">
        <f t="shared" si="18"/>
        <v>3</v>
      </c>
      <c r="K141" s="29" t="s">
        <v>35</v>
      </c>
      <c r="L141" s="28">
        <f t="shared" si="19"/>
        <v>0</v>
      </c>
      <c r="M141" s="29">
        <v>310</v>
      </c>
      <c r="N141" s="28">
        <f t="shared" si="20"/>
        <v>1</v>
      </c>
    </row>
    <row r="142" spans="1:14" x14ac:dyDescent="0.2">
      <c r="A142" s="27" t="s">
        <v>331</v>
      </c>
      <c r="B142" s="26">
        <f t="shared" si="14"/>
        <v>4</v>
      </c>
      <c r="C142" s="29" t="s">
        <v>36</v>
      </c>
      <c r="D142" s="28">
        <f t="shared" si="15"/>
        <v>0</v>
      </c>
      <c r="E142" s="29" t="s">
        <v>60</v>
      </c>
      <c r="F142" s="28">
        <f t="shared" si="16"/>
        <v>0</v>
      </c>
      <c r="G142" s="29" t="s">
        <v>46</v>
      </c>
      <c r="H142" s="28">
        <f t="shared" si="17"/>
        <v>0</v>
      </c>
      <c r="I142" s="29">
        <v>9</v>
      </c>
      <c r="J142" s="28">
        <f t="shared" si="18"/>
        <v>3</v>
      </c>
      <c r="K142" s="29" t="s">
        <v>38</v>
      </c>
      <c r="L142" s="28">
        <f t="shared" si="19"/>
        <v>0</v>
      </c>
      <c r="M142" s="29">
        <v>310</v>
      </c>
      <c r="N142" s="28">
        <f t="shared" si="20"/>
        <v>1</v>
      </c>
    </row>
    <row r="143" spans="1:14" x14ac:dyDescent="0.2">
      <c r="A143" s="27" t="s">
        <v>332</v>
      </c>
      <c r="B143" s="26">
        <f t="shared" si="14"/>
        <v>4</v>
      </c>
      <c r="C143" s="29" t="s">
        <v>101</v>
      </c>
      <c r="D143" s="28">
        <f t="shared" si="15"/>
        <v>0</v>
      </c>
      <c r="E143" s="29" t="s">
        <v>46</v>
      </c>
      <c r="F143" s="28">
        <f t="shared" si="16"/>
        <v>0</v>
      </c>
      <c r="G143" s="29" t="s">
        <v>92</v>
      </c>
      <c r="H143" s="28">
        <f t="shared" si="17"/>
        <v>0</v>
      </c>
      <c r="I143" s="29">
        <v>14</v>
      </c>
      <c r="J143" s="28">
        <f t="shared" si="18"/>
        <v>0</v>
      </c>
      <c r="K143" s="29" t="s">
        <v>37</v>
      </c>
      <c r="L143" s="28">
        <f t="shared" si="19"/>
        <v>3</v>
      </c>
      <c r="M143" s="29">
        <v>320</v>
      </c>
      <c r="N143" s="28">
        <f t="shared" si="20"/>
        <v>1</v>
      </c>
    </row>
    <row r="144" spans="1:14" x14ac:dyDescent="0.2">
      <c r="A144" s="27" t="s">
        <v>333</v>
      </c>
      <c r="B144" s="26">
        <f t="shared" si="14"/>
        <v>4</v>
      </c>
      <c r="C144" s="29" t="s">
        <v>36</v>
      </c>
      <c r="D144" s="28">
        <f t="shared" si="15"/>
        <v>0</v>
      </c>
      <c r="E144" s="29" t="s">
        <v>101</v>
      </c>
      <c r="F144" s="28">
        <f t="shared" si="16"/>
        <v>0</v>
      </c>
      <c r="G144" s="29" t="s">
        <v>46</v>
      </c>
      <c r="H144" s="28">
        <f t="shared" si="17"/>
        <v>0</v>
      </c>
      <c r="I144" s="29">
        <v>8</v>
      </c>
      <c r="J144" s="28">
        <f t="shared" si="18"/>
        <v>3</v>
      </c>
      <c r="K144" s="29" t="s">
        <v>38</v>
      </c>
      <c r="L144" s="28">
        <f t="shared" si="19"/>
        <v>0</v>
      </c>
      <c r="M144" s="29">
        <v>306</v>
      </c>
      <c r="N144" s="28">
        <f t="shared" si="20"/>
        <v>1</v>
      </c>
    </row>
    <row r="145" spans="1:14" x14ac:dyDescent="0.2">
      <c r="A145" s="27" t="s">
        <v>334</v>
      </c>
      <c r="B145" s="26">
        <f t="shared" si="14"/>
        <v>4</v>
      </c>
      <c r="C145" s="29" t="s">
        <v>36</v>
      </c>
      <c r="D145" s="28">
        <f t="shared" si="15"/>
        <v>0</v>
      </c>
      <c r="E145" s="29" t="s">
        <v>60</v>
      </c>
      <c r="F145" s="28">
        <f t="shared" si="16"/>
        <v>0</v>
      </c>
      <c r="G145" s="29" t="s">
        <v>46</v>
      </c>
      <c r="H145" s="28">
        <f t="shared" si="17"/>
        <v>0</v>
      </c>
      <c r="I145" s="29">
        <v>9</v>
      </c>
      <c r="J145" s="28">
        <f t="shared" si="18"/>
        <v>3</v>
      </c>
      <c r="K145" s="29" t="s">
        <v>38</v>
      </c>
      <c r="L145" s="28">
        <f t="shared" si="19"/>
        <v>0</v>
      </c>
      <c r="M145" s="29">
        <v>313</v>
      </c>
      <c r="N145" s="28">
        <f t="shared" si="20"/>
        <v>1</v>
      </c>
    </row>
    <row r="146" spans="1:14" x14ac:dyDescent="0.2">
      <c r="A146" s="27" t="s">
        <v>145</v>
      </c>
      <c r="B146" s="26">
        <f t="shared" si="14"/>
        <v>4</v>
      </c>
      <c r="C146" s="29" t="s">
        <v>46</v>
      </c>
      <c r="D146" s="28">
        <f t="shared" si="15"/>
        <v>0</v>
      </c>
      <c r="E146" s="29" t="s">
        <v>36</v>
      </c>
      <c r="F146" s="28">
        <f t="shared" si="16"/>
        <v>0</v>
      </c>
      <c r="G146" s="29" t="s">
        <v>122</v>
      </c>
      <c r="H146" s="28">
        <f t="shared" si="17"/>
        <v>0</v>
      </c>
      <c r="I146" s="29">
        <v>15</v>
      </c>
      <c r="J146" s="28">
        <f t="shared" si="18"/>
        <v>0</v>
      </c>
      <c r="K146" s="29" t="s">
        <v>37</v>
      </c>
      <c r="L146" s="28">
        <f t="shared" si="19"/>
        <v>3</v>
      </c>
      <c r="M146" s="29">
        <v>310</v>
      </c>
      <c r="N146" s="28">
        <f t="shared" si="20"/>
        <v>1</v>
      </c>
    </row>
    <row r="147" spans="1:14" x14ac:dyDescent="0.2">
      <c r="A147" s="27" t="s">
        <v>335</v>
      </c>
      <c r="B147" s="26">
        <f t="shared" si="14"/>
        <v>4</v>
      </c>
      <c r="C147" s="29" t="s">
        <v>60</v>
      </c>
      <c r="D147" s="28">
        <f t="shared" si="15"/>
        <v>0</v>
      </c>
      <c r="E147" s="29" t="s">
        <v>101</v>
      </c>
      <c r="F147" s="28">
        <f t="shared" si="16"/>
        <v>0</v>
      </c>
      <c r="G147" s="29" t="s">
        <v>46</v>
      </c>
      <c r="H147" s="28">
        <f t="shared" si="17"/>
        <v>0</v>
      </c>
      <c r="I147" s="29">
        <v>9</v>
      </c>
      <c r="J147" s="28">
        <f t="shared" si="18"/>
        <v>3</v>
      </c>
      <c r="K147" s="29" t="s">
        <v>35</v>
      </c>
      <c r="L147" s="28">
        <f t="shared" si="19"/>
        <v>0</v>
      </c>
      <c r="M147" s="29">
        <v>312</v>
      </c>
      <c r="N147" s="28">
        <f t="shared" si="20"/>
        <v>1</v>
      </c>
    </row>
    <row r="148" spans="1:14" x14ac:dyDescent="0.2">
      <c r="A148" s="27" t="s">
        <v>341</v>
      </c>
      <c r="B148" s="26">
        <f t="shared" si="14"/>
        <v>4</v>
      </c>
      <c r="C148" s="29" t="s">
        <v>36</v>
      </c>
      <c r="D148" s="28">
        <f t="shared" si="15"/>
        <v>0</v>
      </c>
      <c r="E148" s="29" t="s">
        <v>60</v>
      </c>
      <c r="F148" s="28">
        <f t="shared" si="16"/>
        <v>0</v>
      </c>
      <c r="G148" s="29" t="s">
        <v>46</v>
      </c>
      <c r="H148" s="28">
        <f t="shared" si="17"/>
        <v>0</v>
      </c>
      <c r="I148" s="29">
        <v>8</v>
      </c>
      <c r="J148" s="28">
        <f t="shared" si="18"/>
        <v>3</v>
      </c>
      <c r="K148" s="29" t="s">
        <v>38</v>
      </c>
      <c r="L148" s="28">
        <f t="shared" si="19"/>
        <v>0</v>
      </c>
      <c r="M148" s="29">
        <v>320</v>
      </c>
      <c r="N148" s="28">
        <f t="shared" si="20"/>
        <v>1</v>
      </c>
    </row>
    <row r="149" spans="1:14" x14ac:dyDescent="0.2">
      <c r="A149" s="27" t="s">
        <v>350</v>
      </c>
      <c r="B149" s="26">
        <f t="shared" si="14"/>
        <v>4</v>
      </c>
      <c r="C149" s="29" t="s">
        <v>46</v>
      </c>
      <c r="D149" s="28">
        <f t="shared" si="15"/>
        <v>0</v>
      </c>
      <c r="E149" s="29" t="s">
        <v>101</v>
      </c>
      <c r="F149" s="28">
        <f t="shared" si="16"/>
        <v>0</v>
      </c>
      <c r="G149" s="29" t="s">
        <v>122</v>
      </c>
      <c r="H149" s="28">
        <f t="shared" si="17"/>
        <v>0</v>
      </c>
      <c r="I149" s="29">
        <v>12</v>
      </c>
      <c r="J149" s="28">
        <f t="shared" si="18"/>
        <v>1</v>
      </c>
      <c r="K149" s="29" t="s">
        <v>38</v>
      </c>
      <c r="L149" s="28">
        <f t="shared" si="19"/>
        <v>0</v>
      </c>
      <c r="M149" s="29">
        <v>360</v>
      </c>
      <c r="N149" s="28">
        <f t="shared" si="20"/>
        <v>3</v>
      </c>
    </row>
    <row r="150" spans="1:14" x14ac:dyDescent="0.2">
      <c r="A150" s="27" t="s">
        <v>351</v>
      </c>
      <c r="B150" s="26">
        <f t="shared" si="14"/>
        <v>4</v>
      </c>
      <c r="C150" s="29" t="s">
        <v>60</v>
      </c>
      <c r="D150" s="28">
        <f t="shared" si="15"/>
        <v>0</v>
      </c>
      <c r="E150" s="29" t="s">
        <v>92</v>
      </c>
      <c r="F150" s="28">
        <f t="shared" si="16"/>
        <v>0</v>
      </c>
      <c r="G150" s="29" t="s">
        <v>46</v>
      </c>
      <c r="H150" s="28">
        <f t="shared" si="17"/>
        <v>0</v>
      </c>
      <c r="I150" s="29">
        <v>8</v>
      </c>
      <c r="J150" s="28">
        <f t="shared" si="18"/>
        <v>3</v>
      </c>
      <c r="K150" s="29" t="s">
        <v>35</v>
      </c>
      <c r="L150" s="28">
        <f t="shared" si="19"/>
        <v>0</v>
      </c>
      <c r="M150" s="29">
        <v>321</v>
      </c>
      <c r="N150" s="28">
        <f t="shared" si="20"/>
        <v>1</v>
      </c>
    </row>
    <row r="151" spans="1:14" x14ac:dyDescent="0.2">
      <c r="A151" s="27" t="s">
        <v>369</v>
      </c>
      <c r="B151" s="26">
        <f t="shared" si="14"/>
        <v>4</v>
      </c>
      <c r="C151" s="29" t="s">
        <v>36</v>
      </c>
      <c r="D151" s="28">
        <f t="shared" si="15"/>
        <v>0</v>
      </c>
      <c r="E151" s="29" t="s">
        <v>101</v>
      </c>
      <c r="F151" s="28">
        <f t="shared" si="16"/>
        <v>0</v>
      </c>
      <c r="G151" s="29" t="s">
        <v>46</v>
      </c>
      <c r="H151" s="28">
        <f t="shared" si="17"/>
        <v>0</v>
      </c>
      <c r="I151" s="29">
        <v>8</v>
      </c>
      <c r="J151" s="28">
        <f t="shared" si="18"/>
        <v>3</v>
      </c>
      <c r="K151" s="29" t="s">
        <v>38</v>
      </c>
      <c r="L151" s="28">
        <f t="shared" si="19"/>
        <v>0</v>
      </c>
      <c r="M151" s="29">
        <v>311</v>
      </c>
      <c r="N151" s="28">
        <f t="shared" si="20"/>
        <v>1</v>
      </c>
    </row>
    <row r="152" spans="1:14" x14ac:dyDescent="0.2">
      <c r="A152" s="27" t="s">
        <v>373</v>
      </c>
      <c r="B152" s="26">
        <f t="shared" si="14"/>
        <v>4</v>
      </c>
      <c r="C152" s="29" t="s">
        <v>46</v>
      </c>
      <c r="D152" s="28">
        <f t="shared" si="15"/>
        <v>0</v>
      </c>
      <c r="E152" s="29" t="s">
        <v>101</v>
      </c>
      <c r="F152" s="28">
        <f t="shared" si="16"/>
        <v>0</v>
      </c>
      <c r="G152" s="29" t="s">
        <v>122</v>
      </c>
      <c r="H152" s="28">
        <f t="shared" si="17"/>
        <v>0</v>
      </c>
      <c r="I152" s="29">
        <v>12</v>
      </c>
      <c r="J152" s="28">
        <f t="shared" si="18"/>
        <v>1</v>
      </c>
      <c r="K152" s="29" t="s">
        <v>81</v>
      </c>
      <c r="L152" s="28">
        <f t="shared" si="19"/>
        <v>0</v>
      </c>
      <c r="M152" s="29">
        <v>364</v>
      </c>
      <c r="N152" s="28">
        <f t="shared" si="20"/>
        <v>3</v>
      </c>
    </row>
    <row r="153" spans="1:14" x14ac:dyDescent="0.2">
      <c r="A153" s="27" t="s">
        <v>376</v>
      </c>
      <c r="B153" s="26">
        <f t="shared" si="14"/>
        <v>4</v>
      </c>
      <c r="C153" s="29" t="s">
        <v>60</v>
      </c>
      <c r="D153" s="28">
        <f t="shared" si="15"/>
        <v>0</v>
      </c>
      <c r="E153" s="29" t="s">
        <v>92</v>
      </c>
      <c r="F153" s="28">
        <f t="shared" si="16"/>
        <v>0</v>
      </c>
      <c r="G153" s="29" t="s">
        <v>46</v>
      </c>
      <c r="H153" s="28">
        <f t="shared" si="17"/>
        <v>0</v>
      </c>
      <c r="I153" s="29">
        <v>8</v>
      </c>
      <c r="J153" s="28">
        <f t="shared" si="18"/>
        <v>3</v>
      </c>
      <c r="K153" s="29" t="s">
        <v>35</v>
      </c>
      <c r="L153" s="28">
        <f t="shared" si="19"/>
        <v>0</v>
      </c>
      <c r="M153" s="29">
        <v>305</v>
      </c>
      <c r="N153" s="28">
        <f t="shared" si="20"/>
        <v>1</v>
      </c>
    </row>
    <row r="154" spans="1:14" x14ac:dyDescent="0.2">
      <c r="A154" s="27" t="s">
        <v>383</v>
      </c>
      <c r="B154" s="26">
        <f t="shared" si="14"/>
        <v>4</v>
      </c>
      <c r="C154" s="29" t="s">
        <v>60</v>
      </c>
      <c r="D154" s="28">
        <f t="shared" si="15"/>
        <v>0</v>
      </c>
      <c r="E154" s="29" t="s">
        <v>36</v>
      </c>
      <c r="F154" s="28">
        <f t="shared" si="16"/>
        <v>0</v>
      </c>
      <c r="G154" s="29" t="s">
        <v>46</v>
      </c>
      <c r="H154" s="28">
        <f t="shared" si="17"/>
        <v>0</v>
      </c>
      <c r="I154" s="29">
        <v>32</v>
      </c>
      <c r="J154" s="28">
        <f t="shared" si="18"/>
        <v>0</v>
      </c>
      <c r="K154" s="29" t="s">
        <v>37</v>
      </c>
      <c r="L154" s="28">
        <f t="shared" si="19"/>
        <v>3</v>
      </c>
      <c r="M154" s="29">
        <v>313</v>
      </c>
      <c r="N154" s="28">
        <f t="shared" si="20"/>
        <v>1</v>
      </c>
    </row>
    <row r="155" spans="1:14" x14ac:dyDescent="0.2">
      <c r="A155" s="27" t="s">
        <v>166</v>
      </c>
      <c r="B155" s="26">
        <f t="shared" si="14"/>
        <v>4</v>
      </c>
      <c r="C155" s="29" t="s">
        <v>60</v>
      </c>
      <c r="D155" s="28">
        <f t="shared" si="15"/>
        <v>0</v>
      </c>
      <c r="E155" s="29" t="s">
        <v>36</v>
      </c>
      <c r="F155" s="28">
        <f t="shared" si="16"/>
        <v>0</v>
      </c>
      <c r="G155" s="29" t="s">
        <v>46</v>
      </c>
      <c r="H155" s="28">
        <f t="shared" si="17"/>
        <v>0</v>
      </c>
      <c r="I155" s="29">
        <v>24</v>
      </c>
      <c r="J155" s="28">
        <f t="shared" si="18"/>
        <v>0</v>
      </c>
      <c r="K155" s="29" t="s">
        <v>37</v>
      </c>
      <c r="L155" s="28">
        <f t="shared" si="19"/>
        <v>3</v>
      </c>
      <c r="M155" s="29">
        <v>313</v>
      </c>
      <c r="N155" s="28">
        <f t="shared" si="20"/>
        <v>1</v>
      </c>
    </row>
    <row r="156" spans="1:14" x14ac:dyDescent="0.2">
      <c r="A156" s="27" t="s">
        <v>384</v>
      </c>
      <c r="B156" s="26">
        <f t="shared" si="14"/>
        <v>4</v>
      </c>
      <c r="C156" s="29" t="s">
        <v>36</v>
      </c>
      <c r="D156" s="28">
        <f t="shared" si="15"/>
        <v>0</v>
      </c>
      <c r="E156" s="29" t="s">
        <v>92</v>
      </c>
      <c r="F156" s="28">
        <f t="shared" si="16"/>
        <v>0</v>
      </c>
      <c r="G156" s="29" t="s">
        <v>46</v>
      </c>
      <c r="H156" s="28">
        <f t="shared" si="17"/>
        <v>0</v>
      </c>
      <c r="I156" s="29">
        <v>9</v>
      </c>
      <c r="J156" s="28">
        <f t="shared" si="18"/>
        <v>3</v>
      </c>
      <c r="K156" s="29" t="s">
        <v>38</v>
      </c>
      <c r="L156" s="28">
        <f t="shared" si="19"/>
        <v>0</v>
      </c>
      <c r="M156" s="29">
        <v>321</v>
      </c>
      <c r="N156" s="28">
        <f t="shared" si="20"/>
        <v>1</v>
      </c>
    </row>
    <row r="157" spans="1:14" x14ac:dyDescent="0.2">
      <c r="A157" s="27" t="s">
        <v>385</v>
      </c>
      <c r="B157" s="26">
        <f t="shared" si="14"/>
        <v>4</v>
      </c>
      <c r="C157" s="29" t="s">
        <v>60</v>
      </c>
      <c r="D157" s="28">
        <f t="shared" si="15"/>
        <v>0</v>
      </c>
      <c r="E157" s="29" t="s">
        <v>36</v>
      </c>
      <c r="F157" s="28">
        <f t="shared" si="16"/>
        <v>0</v>
      </c>
      <c r="G157" s="29" t="s">
        <v>46</v>
      </c>
      <c r="H157" s="28">
        <f t="shared" si="17"/>
        <v>0</v>
      </c>
      <c r="I157" s="29">
        <v>8</v>
      </c>
      <c r="J157" s="28">
        <f t="shared" si="18"/>
        <v>3</v>
      </c>
      <c r="K157" s="29" t="s">
        <v>35</v>
      </c>
      <c r="L157" s="28">
        <f t="shared" si="19"/>
        <v>0</v>
      </c>
      <c r="M157" s="29">
        <v>316</v>
      </c>
      <c r="N157" s="28">
        <f t="shared" si="20"/>
        <v>1</v>
      </c>
    </row>
    <row r="158" spans="1:14" x14ac:dyDescent="0.2">
      <c r="A158" s="27" t="s">
        <v>390</v>
      </c>
      <c r="B158" s="26">
        <f t="shared" si="14"/>
        <v>4</v>
      </c>
      <c r="C158" s="29" t="s">
        <v>60</v>
      </c>
      <c r="D158" s="28">
        <f t="shared" si="15"/>
        <v>0</v>
      </c>
      <c r="E158" s="29" t="s">
        <v>36</v>
      </c>
      <c r="F158" s="28">
        <f t="shared" si="16"/>
        <v>0</v>
      </c>
      <c r="G158" s="29" t="s">
        <v>122</v>
      </c>
      <c r="H158" s="28">
        <f t="shared" si="17"/>
        <v>0</v>
      </c>
      <c r="I158" s="29">
        <v>10</v>
      </c>
      <c r="J158" s="28">
        <f t="shared" si="18"/>
        <v>1</v>
      </c>
      <c r="K158" s="29" t="s">
        <v>35</v>
      </c>
      <c r="L158" s="28">
        <f t="shared" si="19"/>
        <v>0</v>
      </c>
      <c r="M158" s="29">
        <v>323</v>
      </c>
      <c r="N158" s="28">
        <f t="shared" si="20"/>
        <v>3</v>
      </c>
    </row>
    <row r="159" spans="1:14" x14ac:dyDescent="0.2">
      <c r="A159" s="27" t="s">
        <v>391</v>
      </c>
      <c r="B159" s="26">
        <f t="shared" si="14"/>
        <v>4</v>
      </c>
      <c r="C159" s="29" t="s">
        <v>46</v>
      </c>
      <c r="D159" s="28">
        <f t="shared" si="15"/>
        <v>0</v>
      </c>
      <c r="E159" s="29" t="s">
        <v>60</v>
      </c>
      <c r="F159" s="28">
        <f t="shared" si="16"/>
        <v>0</v>
      </c>
      <c r="G159" s="29" t="s">
        <v>36</v>
      </c>
      <c r="H159" s="28">
        <f t="shared" si="17"/>
        <v>0</v>
      </c>
      <c r="I159" s="29">
        <v>6</v>
      </c>
      <c r="J159" s="28">
        <f t="shared" si="18"/>
        <v>3</v>
      </c>
      <c r="K159" s="29" t="s">
        <v>38</v>
      </c>
      <c r="L159" s="28">
        <f t="shared" si="19"/>
        <v>0</v>
      </c>
      <c r="M159" s="29">
        <v>375</v>
      </c>
      <c r="N159" s="28">
        <f t="shared" si="20"/>
        <v>1</v>
      </c>
    </row>
    <row r="160" spans="1:14" x14ac:dyDescent="0.2">
      <c r="A160" s="27" t="s">
        <v>163</v>
      </c>
      <c r="B160" s="26">
        <f t="shared" si="14"/>
        <v>3</v>
      </c>
      <c r="C160" s="29" t="s">
        <v>60</v>
      </c>
      <c r="D160" s="28">
        <f t="shared" si="15"/>
        <v>0</v>
      </c>
      <c r="E160" s="29" t="s">
        <v>101</v>
      </c>
      <c r="F160" s="28">
        <f t="shared" si="16"/>
        <v>0</v>
      </c>
      <c r="G160" s="29" t="s">
        <v>122</v>
      </c>
      <c r="H160" s="28">
        <f t="shared" si="17"/>
        <v>0</v>
      </c>
      <c r="I160" s="29">
        <v>23</v>
      </c>
      <c r="J160" s="28">
        <f t="shared" si="18"/>
        <v>0</v>
      </c>
      <c r="K160" s="29" t="s">
        <v>35</v>
      </c>
      <c r="L160" s="28">
        <f t="shared" si="19"/>
        <v>0</v>
      </c>
      <c r="M160" s="29">
        <v>358</v>
      </c>
      <c r="N160" s="28">
        <f t="shared" si="20"/>
        <v>3</v>
      </c>
    </row>
    <row r="161" spans="1:14" x14ac:dyDescent="0.2">
      <c r="A161" s="27" t="s">
        <v>175</v>
      </c>
      <c r="B161" s="26">
        <f t="shared" si="14"/>
        <v>3</v>
      </c>
      <c r="C161" s="29" t="s">
        <v>60</v>
      </c>
      <c r="D161" s="28">
        <f t="shared" si="15"/>
        <v>0</v>
      </c>
      <c r="E161" s="29" t="s">
        <v>101</v>
      </c>
      <c r="F161" s="28">
        <f t="shared" si="16"/>
        <v>0</v>
      </c>
      <c r="G161" s="29" t="s">
        <v>92</v>
      </c>
      <c r="H161" s="28">
        <f t="shared" si="17"/>
        <v>0</v>
      </c>
      <c r="I161" s="29">
        <v>9</v>
      </c>
      <c r="J161" s="28">
        <f t="shared" si="18"/>
        <v>3</v>
      </c>
      <c r="K161" s="29" t="s">
        <v>35</v>
      </c>
      <c r="L161" s="28">
        <f t="shared" si="19"/>
        <v>0</v>
      </c>
      <c r="M161" s="29">
        <v>1960</v>
      </c>
      <c r="N161" s="28">
        <f t="shared" si="20"/>
        <v>0</v>
      </c>
    </row>
    <row r="162" spans="1:14" x14ac:dyDescent="0.2">
      <c r="A162" s="27" t="s">
        <v>204</v>
      </c>
      <c r="B162" s="26">
        <f t="shared" si="14"/>
        <v>3</v>
      </c>
      <c r="C162" s="29" t="s">
        <v>36</v>
      </c>
      <c r="D162" s="28">
        <f t="shared" si="15"/>
        <v>0</v>
      </c>
      <c r="E162" s="29" t="s">
        <v>60</v>
      </c>
      <c r="F162" s="28">
        <f t="shared" si="16"/>
        <v>0</v>
      </c>
      <c r="G162" s="29" t="s">
        <v>46</v>
      </c>
      <c r="H162" s="28">
        <f t="shared" si="17"/>
        <v>0</v>
      </c>
      <c r="I162" s="29">
        <v>9</v>
      </c>
      <c r="J162" s="28">
        <f t="shared" si="18"/>
        <v>3</v>
      </c>
      <c r="K162" s="29" t="s">
        <v>38</v>
      </c>
      <c r="L162" s="28">
        <f t="shared" si="19"/>
        <v>0</v>
      </c>
      <c r="M162" s="29">
        <v>223</v>
      </c>
      <c r="N162" s="28">
        <f t="shared" si="20"/>
        <v>0</v>
      </c>
    </row>
    <row r="163" spans="1:14" x14ac:dyDescent="0.2">
      <c r="A163" s="27" t="s">
        <v>227</v>
      </c>
      <c r="B163" s="26">
        <f t="shared" si="14"/>
        <v>3</v>
      </c>
      <c r="C163" s="29" t="s">
        <v>46</v>
      </c>
      <c r="D163" s="28">
        <f t="shared" si="15"/>
        <v>0</v>
      </c>
      <c r="E163" s="29" t="s">
        <v>101</v>
      </c>
      <c r="F163" s="28">
        <f t="shared" si="16"/>
        <v>0</v>
      </c>
      <c r="G163" s="29" t="s">
        <v>92</v>
      </c>
      <c r="H163" s="28">
        <f t="shared" si="17"/>
        <v>0</v>
      </c>
      <c r="I163" s="29">
        <v>6</v>
      </c>
      <c r="J163" s="28">
        <f t="shared" si="18"/>
        <v>3</v>
      </c>
      <c r="K163" s="29" t="s">
        <v>38</v>
      </c>
      <c r="L163" s="28">
        <f t="shared" si="19"/>
        <v>0</v>
      </c>
      <c r="M163" s="29">
        <v>128</v>
      </c>
      <c r="N163" s="28">
        <f t="shared" si="20"/>
        <v>0</v>
      </c>
    </row>
    <row r="164" spans="1:14" x14ac:dyDescent="0.2">
      <c r="A164" s="27" t="s">
        <v>245</v>
      </c>
      <c r="B164" s="26">
        <f t="shared" si="14"/>
        <v>3</v>
      </c>
      <c r="C164" s="29" t="s">
        <v>60</v>
      </c>
      <c r="D164" s="28">
        <f t="shared" si="15"/>
        <v>0</v>
      </c>
      <c r="E164" s="29" t="s">
        <v>101</v>
      </c>
      <c r="F164" s="28">
        <f t="shared" si="16"/>
        <v>0</v>
      </c>
      <c r="G164" s="29" t="s">
        <v>122</v>
      </c>
      <c r="H164" s="28">
        <f t="shared" si="17"/>
        <v>0</v>
      </c>
      <c r="I164" s="29">
        <v>8</v>
      </c>
      <c r="J164" s="28">
        <f t="shared" si="18"/>
        <v>3</v>
      </c>
      <c r="K164" s="29" t="s">
        <v>35</v>
      </c>
      <c r="L164" s="28">
        <f t="shared" si="19"/>
        <v>0</v>
      </c>
      <c r="M164" s="29">
        <v>205</v>
      </c>
      <c r="N164" s="28">
        <f t="shared" si="20"/>
        <v>0</v>
      </c>
    </row>
    <row r="165" spans="1:14" x14ac:dyDescent="0.2">
      <c r="A165" s="27" t="s">
        <v>254</v>
      </c>
      <c r="B165" s="26">
        <f t="shared" si="14"/>
        <v>3</v>
      </c>
      <c r="C165" s="29" t="s">
        <v>36</v>
      </c>
      <c r="D165" s="28">
        <f t="shared" si="15"/>
        <v>0</v>
      </c>
      <c r="E165" s="29" t="s">
        <v>36</v>
      </c>
      <c r="F165" s="28">
        <f t="shared" si="16"/>
        <v>0</v>
      </c>
      <c r="G165" s="29" t="s">
        <v>46</v>
      </c>
      <c r="H165" s="28">
        <f t="shared" si="17"/>
        <v>0</v>
      </c>
      <c r="I165" s="29">
        <v>6</v>
      </c>
      <c r="J165" s="28">
        <f t="shared" si="18"/>
        <v>3</v>
      </c>
      <c r="K165" s="29" t="s">
        <v>81</v>
      </c>
      <c r="L165" s="28">
        <f t="shared" si="19"/>
        <v>0</v>
      </c>
      <c r="M165" s="29">
        <v>275</v>
      </c>
      <c r="N165" s="28">
        <f t="shared" si="20"/>
        <v>0</v>
      </c>
    </row>
    <row r="166" spans="1:14" x14ac:dyDescent="0.2">
      <c r="A166" s="27" t="s">
        <v>258</v>
      </c>
      <c r="B166" s="26">
        <f t="shared" si="14"/>
        <v>3</v>
      </c>
      <c r="C166" s="29" t="s">
        <v>60</v>
      </c>
      <c r="D166" s="28">
        <f t="shared" si="15"/>
        <v>0</v>
      </c>
      <c r="E166" s="29" t="s">
        <v>36</v>
      </c>
      <c r="F166" s="28">
        <f t="shared" si="16"/>
        <v>0</v>
      </c>
      <c r="G166" s="29" t="s">
        <v>46</v>
      </c>
      <c r="H166" s="28">
        <f t="shared" si="17"/>
        <v>0</v>
      </c>
      <c r="I166" s="29">
        <v>15</v>
      </c>
      <c r="J166" s="28">
        <f t="shared" si="18"/>
        <v>0</v>
      </c>
      <c r="K166" s="29" t="s">
        <v>35</v>
      </c>
      <c r="L166" s="28">
        <f t="shared" si="19"/>
        <v>0</v>
      </c>
      <c r="M166" s="29">
        <v>330</v>
      </c>
      <c r="N166" s="28">
        <f t="shared" si="20"/>
        <v>3</v>
      </c>
    </row>
    <row r="167" spans="1:14" x14ac:dyDescent="0.2">
      <c r="A167" s="27" t="s">
        <v>268</v>
      </c>
      <c r="B167" s="26">
        <f t="shared" si="14"/>
        <v>3</v>
      </c>
      <c r="C167" s="29" t="s">
        <v>60</v>
      </c>
      <c r="D167" s="28">
        <f t="shared" si="15"/>
        <v>0</v>
      </c>
      <c r="E167" s="29" t="s">
        <v>36</v>
      </c>
      <c r="F167" s="28">
        <f t="shared" si="16"/>
        <v>0</v>
      </c>
      <c r="G167" s="29" t="s">
        <v>46</v>
      </c>
      <c r="H167" s="28">
        <f t="shared" si="17"/>
        <v>0</v>
      </c>
      <c r="I167" s="29">
        <v>14</v>
      </c>
      <c r="J167" s="28">
        <f t="shared" si="18"/>
        <v>0</v>
      </c>
      <c r="K167" s="29" t="s">
        <v>35</v>
      </c>
      <c r="L167" s="28">
        <f t="shared" si="19"/>
        <v>0</v>
      </c>
      <c r="M167" s="29">
        <v>325</v>
      </c>
      <c r="N167" s="28">
        <f t="shared" si="20"/>
        <v>3</v>
      </c>
    </row>
    <row r="168" spans="1:14" x14ac:dyDescent="0.2">
      <c r="A168" s="27" t="s">
        <v>270</v>
      </c>
      <c r="B168" s="26">
        <f t="shared" si="14"/>
        <v>3</v>
      </c>
      <c r="C168" s="29" t="s">
        <v>36</v>
      </c>
      <c r="D168" s="28">
        <f t="shared" si="15"/>
        <v>0</v>
      </c>
      <c r="E168" s="29" t="s">
        <v>60</v>
      </c>
      <c r="F168" s="28">
        <f t="shared" si="16"/>
        <v>0</v>
      </c>
      <c r="G168" s="29" t="s">
        <v>46</v>
      </c>
      <c r="H168" s="28">
        <f t="shared" si="17"/>
        <v>0</v>
      </c>
      <c r="I168" s="29">
        <v>5</v>
      </c>
      <c r="J168" s="28">
        <f t="shared" si="18"/>
        <v>3</v>
      </c>
      <c r="K168" s="29" t="s">
        <v>38</v>
      </c>
      <c r="L168" s="28">
        <f t="shared" si="19"/>
        <v>0</v>
      </c>
      <c r="M168" s="29">
        <v>276</v>
      </c>
      <c r="N168" s="28">
        <f t="shared" si="20"/>
        <v>0</v>
      </c>
    </row>
    <row r="169" spans="1:14" x14ac:dyDescent="0.2">
      <c r="A169" s="27" t="s">
        <v>276</v>
      </c>
      <c r="B169" s="26">
        <f t="shared" si="14"/>
        <v>3</v>
      </c>
      <c r="C169" s="29" t="s">
        <v>60</v>
      </c>
      <c r="D169" s="28">
        <f t="shared" si="15"/>
        <v>0</v>
      </c>
      <c r="E169" s="29" t="s">
        <v>36</v>
      </c>
      <c r="F169" s="28">
        <f t="shared" si="16"/>
        <v>0</v>
      </c>
      <c r="G169" s="29" t="s">
        <v>46</v>
      </c>
      <c r="H169" s="28">
        <f t="shared" si="17"/>
        <v>0</v>
      </c>
      <c r="I169" s="29">
        <v>8</v>
      </c>
      <c r="J169" s="28">
        <f t="shared" si="18"/>
        <v>3</v>
      </c>
      <c r="K169" s="29" t="s">
        <v>35</v>
      </c>
      <c r="L169" s="28">
        <f t="shared" si="19"/>
        <v>0</v>
      </c>
      <c r="M169" s="29">
        <v>270</v>
      </c>
      <c r="N169" s="28">
        <f t="shared" si="20"/>
        <v>0</v>
      </c>
    </row>
    <row r="170" spans="1:14" x14ac:dyDescent="0.2">
      <c r="A170" s="27" t="s">
        <v>283</v>
      </c>
      <c r="B170" s="26">
        <f t="shared" si="14"/>
        <v>3</v>
      </c>
      <c r="C170" s="29" t="s">
        <v>60</v>
      </c>
      <c r="D170" s="28">
        <f t="shared" si="15"/>
        <v>0</v>
      </c>
      <c r="E170" s="29" t="s">
        <v>36</v>
      </c>
      <c r="F170" s="28">
        <f t="shared" si="16"/>
        <v>0</v>
      </c>
      <c r="G170" s="29" t="s">
        <v>46</v>
      </c>
      <c r="H170" s="28">
        <f t="shared" si="17"/>
        <v>0</v>
      </c>
      <c r="I170" s="29">
        <v>9</v>
      </c>
      <c r="J170" s="28">
        <f t="shared" si="18"/>
        <v>3</v>
      </c>
      <c r="K170" s="29" t="s">
        <v>35</v>
      </c>
      <c r="L170" s="28">
        <f t="shared" si="19"/>
        <v>0</v>
      </c>
      <c r="M170" s="29">
        <v>278</v>
      </c>
      <c r="N170" s="28">
        <f t="shared" si="20"/>
        <v>0</v>
      </c>
    </row>
    <row r="171" spans="1:14" x14ac:dyDescent="0.2">
      <c r="A171" s="27" t="s">
        <v>285</v>
      </c>
      <c r="B171" s="26">
        <f t="shared" si="14"/>
        <v>3</v>
      </c>
      <c r="C171" s="29" t="s">
        <v>101</v>
      </c>
      <c r="D171" s="28">
        <f t="shared" si="15"/>
        <v>0</v>
      </c>
      <c r="E171" s="29" t="s">
        <v>92</v>
      </c>
      <c r="F171" s="28">
        <f t="shared" si="16"/>
        <v>0</v>
      </c>
      <c r="G171" s="29" t="s">
        <v>36</v>
      </c>
      <c r="H171" s="28">
        <f t="shared" si="17"/>
        <v>0</v>
      </c>
      <c r="I171" s="29">
        <v>5</v>
      </c>
      <c r="J171" s="28">
        <f t="shared" si="18"/>
        <v>3</v>
      </c>
      <c r="K171" s="29" t="s">
        <v>397</v>
      </c>
      <c r="L171" s="28">
        <f t="shared" si="19"/>
        <v>0</v>
      </c>
      <c r="M171" s="29">
        <v>15</v>
      </c>
      <c r="N171" s="28">
        <f t="shared" si="20"/>
        <v>0</v>
      </c>
    </row>
    <row r="172" spans="1:14" x14ac:dyDescent="0.2">
      <c r="A172" s="27" t="s">
        <v>286</v>
      </c>
      <c r="B172" s="26">
        <f t="shared" si="14"/>
        <v>3</v>
      </c>
      <c r="C172" s="29" t="s">
        <v>60</v>
      </c>
      <c r="D172" s="28">
        <f t="shared" si="15"/>
        <v>0</v>
      </c>
      <c r="E172" s="29" t="s">
        <v>92</v>
      </c>
      <c r="F172" s="28">
        <f t="shared" si="16"/>
        <v>0</v>
      </c>
      <c r="G172" s="29" t="s">
        <v>46</v>
      </c>
      <c r="H172" s="28">
        <f t="shared" si="17"/>
        <v>0</v>
      </c>
      <c r="I172" s="29">
        <v>8</v>
      </c>
      <c r="J172" s="28">
        <f t="shared" si="18"/>
        <v>3</v>
      </c>
      <c r="K172" s="29" t="s">
        <v>35</v>
      </c>
      <c r="L172" s="28">
        <f t="shared" si="19"/>
        <v>0</v>
      </c>
      <c r="M172" s="29">
        <v>295</v>
      </c>
      <c r="N172" s="28">
        <f t="shared" si="20"/>
        <v>0</v>
      </c>
    </row>
    <row r="173" spans="1:14" x14ac:dyDescent="0.2">
      <c r="A173" s="27" t="s">
        <v>291</v>
      </c>
      <c r="B173" s="26">
        <f t="shared" si="14"/>
        <v>3</v>
      </c>
      <c r="C173" s="29" t="s">
        <v>60</v>
      </c>
      <c r="D173" s="28">
        <f t="shared" si="15"/>
        <v>0</v>
      </c>
      <c r="E173" s="29" t="s">
        <v>46</v>
      </c>
      <c r="F173" s="28">
        <f t="shared" si="16"/>
        <v>0</v>
      </c>
      <c r="G173" s="29" t="s">
        <v>101</v>
      </c>
      <c r="H173" s="28">
        <f t="shared" si="17"/>
        <v>0</v>
      </c>
      <c r="I173" s="29">
        <v>9</v>
      </c>
      <c r="J173" s="28">
        <f t="shared" si="18"/>
        <v>3</v>
      </c>
      <c r="K173" s="29" t="s">
        <v>35</v>
      </c>
      <c r="L173" s="28">
        <f t="shared" si="19"/>
        <v>0</v>
      </c>
      <c r="M173" s="29">
        <v>290</v>
      </c>
      <c r="N173" s="28">
        <f t="shared" si="20"/>
        <v>0</v>
      </c>
    </row>
    <row r="174" spans="1:14" x14ac:dyDescent="0.2">
      <c r="A174" s="27" t="s">
        <v>303</v>
      </c>
      <c r="B174" s="26">
        <f t="shared" si="14"/>
        <v>3</v>
      </c>
      <c r="C174" s="29" t="s">
        <v>60</v>
      </c>
      <c r="D174" s="28">
        <f t="shared" si="15"/>
        <v>0</v>
      </c>
      <c r="E174" s="29" t="s">
        <v>101</v>
      </c>
      <c r="F174" s="28">
        <f t="shared" si="16"/>
        <v>0</v>
      </c>
      <c r="G174" s="29" t="s">
        <v>122</v>
      </c>
      <c r="H174" s="28">
        <f t="shared" si="17"/>
        <v>0</v>
      </c>
      <c r="I174" s="29">
        <v>9</v>
      </c>
      <c r="J174" s="28">
        <f t="shared" si="18"/>
        <v>3</v>
      </c>
      <c r="K174" s="29" t="s">
        <v>35</v>
      </c>
      <c r="L174" s="28">
        <f t="shared" si="19"/>
        <v>0</v>
      </c>
      <c r="M174" s="29">
        <v>290</v>
      </c>
      <c r="N174" s="28">
        <f t="shared" si="20"/>
        <v>0</v>
      </c>
    </row>
    <row r="175" spans="1:14" x14ac:dyDescent="0.2">
      <c r="A175" s="27" t="s">
        <v>304</v>
      </c>
      <c r="B175" s="26">
        <f t="shared" si="14"/>
        <v>3</v>
      </c>
      <c r="C175" s="29" t="s">
        <v>36</v>
      </c>
      <c r="D175" s="28">
        <f t="shared" si="15"/>
        <v>0</v>
      </c>
      <c r="E175" s="29" t="s">
        <v>101</v>
      </c>
      <c r="F175" s="28">
        <f t="shared" si="16"/>
        <v>0</v>
      </c>
      <c r="G175" s="29" t="s">
        <v>46</v>
      </c>
      <c r="H175" s="28">
        <f t="shared" si="17"/>
        <v>0</v>
      </c>
      <c r="I175" s="29">
        <v>13</v>
      </c>
      <c r="J175" s="28">
        <f t="shared" si="18"/>
        <v>0</v>
      </c>
      <c r="K175" s="29" t="s">
        <v>38</v>
      </c>
      <c r="L175" s="28">
        <f t="shared" si="19"/>
        <v>0</v>
      </c>
      <c r="M175" s="29">
        <v>330</v>
      </c>
      <c r="N175" s="28">
        <f t="shared" si="20"/>
        <v>3</v>
      </c>
    </row>
    <row r="176" spans="1:14" x14ac:dyDescent="0.2">
      <c r="A176" s="27" t="s">
        <v>315</v>
      </c>
      <c r="B176" s="26">
        <f t="shared" si="14"/>
        <v>3</v>
      </c>
      <c r="C176" s="29" t="s">
        <v>36</v>
      </c>
      <c r="D176" s="28">
        <f t="shared" si="15"/>
        <v>0</v>
      </c>
      <c r="E176" s="29" t="s">
        <v>101</v>
      </c>
      <c r="F176" s="28">
        <f t="shared" si="16"/>
        <v>0</v>
      </c>
      <c r="G176" s="29" t="s">
        <v>92</v>
      </c>
      <c r="H176" s="28">
        <f t="shared" si="17"/>
        <v>0</v>
      </c>
      <c r="I176" s="29">
        <v>9</v>
      </c>
      <c r="J176" s="28">
        <f t="shared" si="18"/>
        <v>3</v>
      </c>
      <c r="K176" s="29" t="s">
        <v>38</v>
      </c>
      <c r="L176" s="28">
        <f t="shared" si="19"/>
        <v>0</v>
      </c>
      <c r="M176" s="29">
        <v>284</v>
      </c>
      <c r="N176" s="28">
        <f t="shared" si="20"/>
        <v>0</v>
      </c>
    </row>
    <row r="177" spans="1:14" x14ac:dyDescent="0.2">
      <c r="A177" s="27" t="s">
        <v>319</v>
      </c>
      <c r="B177" s="26">
        <f t="shared" si="14"/>
        <v>3</v>
      </c>
      <c r="C177" s="29" t="s">
        <v>60</v>
      </c>
      <c r="D177" s="28">
        <f t="shared" si="15"/>
        <v>0</v>
      </c>
      <c r="E177" s="29" t="s">
        <v>101</v>
      </c>
      <c r="F177" s="28">
        <f t="shared" si="16"/>
        <v>0</v>
      </c>
      <c r="G177" s="29" t="s">
        <v>46</v>
      </c>
      <c r="H177" s="28">
        <f t="shared" si="17"/>
        <v>0</v>
      </c>
      <c r="I177" s="29">
        <v>13</v>
      </c>
      <c r="J177" s="28">
        <f t="shared" si="18"/>
        <v>0</v>
      </c>
      <c r="K177" s="29" t="s">
        <v>35</v>
      </c>
      <c r="L177" s="28">
        <f t="shared" si="19"/>
        <v>0</v>
      </c>
      <c r="M177" s="29">
        <v>325</v>
      </c>
      <c r="N177" s="28">
        <f t="shared" si="20"/>
        <v>3</v>
      </c>
    </row>
    <row r="178" spans="1:14" x14ac:dyDescent="0.2">
      <c r="A178" s="27" t="s">
        <v>320</v>
      </c>
      <c r="B178" s="26">
        <f t="shared" si="14"/>
        <v>3</v>
      </c>
      <c r="C178" s="29" t="s">
        <v>60</v>
      </c>
      <c r="D178" s="28">
        <f t="shared" si="15"/>
        <v>0</v>
      </c>
      <c r="E178" s="29" t="s">
        <v>36</v>
      </c>
      <c r="F178" s="28">
        <f t="shared" si="16"/>
        <v>0</v>
      </c>
      <c r="G178" s="29" t="s">
        <v>46</v>
      </c>
      <c r="H178" s="28">
        <f t="shared" si="17"/>
        <v>0</v>
      </c>
      <c r="I178" s="29">
        <v>9</v>
      </c>
      <c r="J178" s="28">
        <f t="shared" si="18"/>
        <v>3</v>
      </c>
      <c r="K178" s="29" t="s">
        <v>81</v>
      </c>
      <c r="L178" s="28">
        <f t="shared" si="19"/>
        <v>0</v>
      </c>
      <c r="M178" s="29">
        <v>280</v>
      </c>
      <c r="N178" s="28">
        <f t="shared" si="20"/>
        <v>0</v>
      </c>
    </row>
    <row r="179" spans="1:14" x14ac:dyDescent="0.2">
      <c r="A179" s="27" t="s">
        <v>337</v>
      </c>
      <c r="B179" s="26">
        <f t="shared" si="14"/>
        <v>3</v>
      </c>
      <c r="C179" s="29" t="s">
        <v>36</v>
      </c>
      <c r="D179" s="28">
        <f t="shared" si="15"/>
        <v>0</v>
      </c>
      <c r="E179" s="29" t="s">
        <v>60</v>
      </c>
      <c r="F179" s="28">
        <f t="shared" si="16"/>
        <v>0</v>
      </c>
      <c r="G179" s="29" t="s">
        <v>46</v>
      </c>
      <c r="H179" s="28">
        <f t="shared" si="17"/>
        <v>0</v>
      </c>
      <c r="I179" s="29">
        <v>9</v>
      </c>
      <c r="J179" s="28">
        <f t="shared" si="18"/>
        <v>3</v>
      </c>
      <c r="K179" s="29" t="s">
        <v>81</v>
      </c>
      <c r="L179" s="28">
        <f t="shared" si="19"/>
        <v>0</v>
      </c>
      <c r="M179" s="29">
        <v>243</v>
      </c>
      <c r="N179" s="28">
        <f t="shared" si="20"/>
        <v>0</v>
      </c>
    </row>
    <row r="180" spans="1:14" x14ac:dyDescent="0.2">
      <c r="A180" s="27" t="s">
        <v>339</v>
      </c>
      <c r="B180" s="26">
        <f t="shared" si="14"/>
        <v>3</v>
      </c>
      <c r="C180" s="29" t="s">
        <v>60</v>
      </c>
      <c r="D180" s="28">
        <f t="shared" si="15"/>
        <v>0</v>
      </c>
      <c r="E180" s="29" t="s">
        <v>36</v>
      </c>
      <c r="F180" s="28">
        <f t="shared" si="16"/>
        <v>0</v>
      </c>
      <c r="G180" s="29" t="s">
        <v>46</v>
      </c>
      <c r="H180" s="28">
        <f t="shared" si="17"/>
        <v>0</v>
      </c>
      <c r="I180" s="29">
        <v>13</v>
      </c>
      <c r="J180" s="28">
        <f t="shared" si="18"/>
        <v>0</v>
      </c>
      <c r="K180" s="29" t="s">
        <v>35</v>
      </c>
      <c r="L180" s="28">
        <f t="shared" si="19"/>
        <v>0</v>
      </c>
      <c r="M180" s="29">
        <v>325</v>
      </c>
      <c r="N180" s="28">
        <f t="shared" si="20"/>
        <v>3</v>
      </c>
    </row>
    <row r="181" spans="1:14" x14ac:dyDescent="0.2">
      <c r="A181" s="27" t="s">
        <v>362</v>
      </c>
      <c r="B181" s="26">
        <f t="shared" si="14"/>
        <v>3</v>
      </c>
      <c r="C181" s="29" t="s">
        <v>46</v>
      </c>
      <c r="D181" s="28">
        <f t="shared" si="15"/>
        <v>0</v>
      </c>
      <c r="E181" s="29" t="s">
        <v>101</v>
      </c>
      <c r="F181" s="28">
        <f t="shared" si="16"/>
        <v>0</v>
      </c>
      <c r="G181" s="29" t="s">
        <v>122</v>
      </c>
      <c r="H181" s="28">
        <f t="shared" si="17"/>
        <v>0</v>
      </c>
      <c r="I181" s="29">
        <v>8</v>
      </c>
      <c r="J181" s="28">
        <f t="shared" si="18"/>
        <v>3</v>
      </c>
      <c r="K181" s="29" t="s">
        <v>38</v>
      </c>
      <c r="L181" s="28">
        <f t="shared" si="19"/>
        <v>0</v>
      </c>
      <c r="M181" s="29">
        <v>295</v>
      </c>
      <c r="N181" s="28">
        <f t="shared" si="20"/>
        <v>0</v>
      </c>
    </row>
    <row r="182" spans="1:14" x14ac:dyDescent="0.2">
      <c r="A182" s="27" t="s">
        <v>367</v>
      </c>
      <c r="B182" s="26">
        <f t="shared" si="14"/>
        <v>3</v>
      </c>
      <c r="C182" s="29" t="s">
        <v>60</v>
      </c>
      <c r="D182" s="28">
        <f t="shared" si="15"/>
        <v>0</v>
      </c>
      <c r="E182" s="29" t="s">
        <v>101</v>
      </c>
      <c r="F182" s="28">
        <f t="shared" si="16"/>
        <v>0</v>
      </c>
      <c r="G182" s="29" t="s">
        <v>46</v>
      </c>
      <c r="H182" s="28">
        <f t="shared" si="17"/>
        <v>0</v>
      </c>
      <c r="I182" s="29">
        <v>13</v>
      </c>
      <c r="J182" s="28">
        <f t="shared" si="18"/>
        <v>0</v>
      </c>
      <c r="K182" s="29" t="s">
        <v>35</v>
      </c>
      <c r="L182" s="28">
        <f t="shared" si="19"/>
        <v>0</v>
      </c>
      <c r="M182" s="29">
        <v>325</v>
      </c>
      <c r="N182" s="28">
        <f t="shared" si="20"/>
        <v>3</v>
      </c>
    </row>
    <row r="183" spans="1:14" x14ac:dyDescent="0.2">
      <c r="A183" s="27" t="s">
        <v>373</v>
      </c>
      <c r="B183" s="26">
        <f t="shared" si="14"/>
        <v>3</v>
      </c>
      <c r="C183" s="29" t="s">
        <v>46</v>
      </c>
      <c r="D183" s="28">
        <f t="shared" si="15"/>
        <v>0</v>
      </c>
      <c r="E183" s="29" t="s">
        <v>101</v>
      </c>
      <c r="F183" s="28">
        <f t="shared" si="16"/>
        <v>0</v>
      </c>
      <c r="G183" s="29" t="s">
        <v>122</v>
      </c>
      <c r="H183" s="28">
        <f t="shared" si="17"/>
        <v>0</v>
      </c>
      <c r="I183" s="29">
        <v>127</v>
      </c>
      <c r="J183" s="28">
        <f t="shared" si="18"/>
        <v>0</v>
      </c>
      <c r="K183" s="29" t="s">
        <v>35</v>
      </c>
      <c r="L183" s="28">
        <f t="shared" si="19"/>
        <v>0</v>
      </c>
      <c r="M183" s="29">
        <v>364</v>
      </c>
      <c r="N183" s="28">
        <f t="shared" si="20"/>
        <v>3</v>
      </c>
    </row>
    <row r="184" spans="1:14" x14ac:dyDescent="0.2">
      <c r="A184" s="27" t="s">
        <v>375</v>
      </c>
      <c r="B184" s="26">
        <f t="shared" si="14"/>
        <v>3</v>
      </c>
      <c r="C184" s="29" t="s">
        <v>60</v>
      </c>
      <c r="D184" s="28">
        <f t="shared" si="15"/>
        <v>0</v>
      </c>
      <c r="E184" s="29" t="s">
        <v>101</v>
      </c>
      <c r="F184" s="28">
        <f t="shared" si="16"/>
        <v>0</v>
      </c>
      <c r="G184" s="29" t="s">
        <v>46</v>
      </c>
      <c r="H184" s="28">
        <f t="shared" si="17"/>
        <v>0</v>
      </c>
      <c r="I184" s="29">
        <v>8</v>
      </c>
      <c r="J184" s="28">
        <f t="shared" si="18"/>
        <v>3</v>
      </c>
      <c r="K184" s="29" t="s">
        <v>35</v>
      </c>
      <c r="L184" s="28">
        <f t="shared" si="19"/>
        <v>0</v>
      </c>
      <c r="M184" s="29">
        <v>287</v>
      </c>
      <c r="N184" s="28">
        <f t="shared" si="20"/>
        <v>0</v>
      </c>
    </row>
    <row r="185" spans="1:14" x14ac:dyDescent="0.2">
      <c r="A185" s="27" t="s">
        <v>166</v>
      </c>
      <c r="B185" s="26">
        <f t="shared" si="14"/>
        <v>2</v>
      </c>
      <c r="C185" s="29" t="s">
        <v>36</v>
      </c>
      <c r="D185" s="28">
        <f t="shared" si="15"/>
        <v>0</v>
      </c>
      <c r="E185" s="29" t="s">
        <v>60</v>
      </c>
      <c r="F185" s="28">
        <f t="shared" si="16"/>
        <v>0</v>
      </c>
      <c r="G185" s="29" t="s">
        <v>46</v>
      </c>
      <c r="H185" s="28">
        <f t="shared" si="17"/>
        <v>0</v>
      </c>
      <c r="I185" s="29">
        <v>11</v>
      </c>
      <c r="J185" s="28">
        <f t="shared" si="18"/>
        <v>1</v>
      </c>
      <c r="K185" s="29" t="s">
        <v>38</v>
      </c>
      <c r="L185" s="28">
        <f t="shared" si="19"/>
        <v>0</v>
      </c>
      <c r="M185" s="29">
        <v>382</v>
      </c>
      <c r="N185" s="28">
        <f t="shared" si="20"/>
        <v>1</v>
      </c>
    </row>
    <row r="186" spans="1:14" x14ac:dyDescent="0.2">
      <c r="A186" s="27" t="s">
        <v>167</v>
      </c>
      <c r="B186" s="26">
        <f t="shared" si="14"/>
        <v>2</v>
      </c>
      <c r="C186" s="29" t="s">
        <v>60</v>
      </c>
      <c r="D186" s="28">
        <f t="shared" si="15"/>
        <v>0</v>
      </c>
      <c r="E186" s="29" t="s">
        <v>101</v>
      </c>
      <c r="F186" s="28">
        <f t="shared" si="16"/>
        <v>0</v>
      </c>
      <c r="G186" s="29" t="s">
        <v>46</v>
      </c>
      <c r="H186" s="28">
        <f t="shared" si="17"/>
        <v>0</v>
      </c>
      <c r="I186" s="29">
        <v>12</v>
      </c>
      <c r="J186" s="28">
        <f t="shared" si="18"/>
        <v>1</v>
      </c>
      <c r="K186" s="29" t="s">
        <v>35</v>
      </c>
      <c r="L186" s="28">
        <f t="shared" si="19"/>
        <v>0</v>
      </c>
      <c r="M186" s="29">
        <v>320</v>
      </c>
      <c r="N186" s="28">
        <f t="shared" si="20"/>
        <v>1</v>
      </c>
    </row>
    <row r="187" spans="1:14" x14ac:dyDescent="0.2">
      <c r="A187" s="27" t="s">
        <v>170</v>
      </c>
      <c r="B187" s="26">
        <f t="shared" si="14"/>
        <v>2</v>
      </c>
      <c r="C187" s="29" t="s">
        <v>60</v>
      </c>
      <c r="D187" s="28">
        <f t="shared" si="15"/>
        <v>0</v>
      </c>
      <c r="E187" s="29" t="s">
        <v>36</v>
      </c>
      <c r="F187" s="28">
        <f t="shared" si="16"/>
        <v>0</v>
      </c>
      <c r="G187" s="29" t="s">
        <v>92</v>
      </c>
      <c r="H187" s="28">
        <f t="shared" si="17"/>
        <v>0</v>
      </c>
      <c r="I187" s="29">
        <v>11</v>
      </c>
      <c r="J187" s="28">
        <f t="shared" si="18"/>
        <v>1</v>
      </c>
      <c r="K187" s="29" t="s">
        <v>35</v>
      </c>
      <c r="L187" s="28">
        <f t="shared" si="19"/>
        <v>0</v>
      </c>
      <c r="M187" s="29">
        <v>312</v>
      </c>
      <c r="N187" s="28">
        <f t="shared" si="20"/>
        <v>1</v>
      </c>
    </row>
    <row r="188" spans="1:14" x14ac:dyDescent="0.2">
      <c r="A188" s="27" t="s">
        <v>173</v>
      </c>
      <c r="B188" s="26">
        <f t="shared" si="14"/>
        <v>2</v>
      </c>
      <c r="C188" s="29" t="s">
        <v>60</v>
      </c>
      <c r="D188" s="28">
        <f t="shared" si="15"/>
        <v>0</v>
      </c>
      <c r="E188" s="29" t="s">
        <v>101</v>
      </c>
      <c r="F188" s="28">
        <f t="shared" si="16"/>
        <v>0</v>
      </c>
      <c r="G188" s="29" t="s">
        <v>46</v>
      </c>
      <c r="H188" s="28">
        <f t="shared" si="17"/>
        <v>0</v>
      </c>
      <c r="I188" s="29">
        <v>12</v>
      </c>
      <c r="J188" s="28">
        <f t="shared" si="18"/>
        <v>1</v>
      </c>
      <c r="K188" s="29" t="s">
        <v>35</v>
      </c>
      <c r="L188" s="28">
        <f t="shared" si="19"/>
        <v>0</v>
      </c>
      <c r="M188" s="29">
        <v>320</v>
      </c>
      <c r="N188" s="28">
        <f t="shared" si="20"/>
        <v>1</v>
      </c>
    </row>
    <row r="189" spans="1:14" x14ac:dyDescent="0.2">
      <c r="A189" s="27" t="s">
        <v>185</v>
      </c>
      <c r="B189" s="26">
        <f t="shared" si="14"/>
        <v>2</v>
      </c>
      <c r="C189" s="29" t="s">
        <v>60</v>
      </c>
      <c r="D189" s="28">
        <f t="shared" si="15"/>
        <v>0</v>
      </c>
      <c r="E189" s="29" t="s">
        <v>36</v>
      </c>
      <c r="F189" s="28">
        <f t="shared" si="16"/>
        <v>0</v>
      </c>
      <c r="G189" s="29" t="s">
        <v>101</v>
      </c>
      <c r="H189" s="28">
        <f t="shared" si="17"/>
        <v>0</v>
      </c>
      <c r="I189" s="29">
        <v>12</v>
      </c>
      <c r="J189" s="28">
        <f t="shared" si="18"/>
        <v>1</v>
      </c>
      <c r="K189" s="29" t="s">
        <v>35</v>
      </c>
      <c r="L189" s="28">
        <f t="shared" si="19"/>
        <v>0</v>
      </c>
      <c r="M189" s="29">
        <v>300</v>
      </c>
      <c r="N189" s="28">
        <f t="shared" si="20"/>
        <v>1</v>
      </c>
    </row>
    <row r="190" spans="1:14" x14ac:dyDescent="0.2">
      <c r="A190" s="27" t="s">
        <v>186</v>
      </c>
      <c r="B190" s="26">
        <f t="shared" si="14"/>
        <v>2</v>
      </c>
      <c r="C190" s="29" t="s">
        <v>60</v>
      </c>
      <c r="D190" s="28">
        <f t="shared" si="15"/>
        <v>0</v>
      </c>
      <c r="E190" s="29" t="s">
        <v>92</v>
      </c>
      <c r="F190" s="28">
        <f t="shared" si="16"/>
        <v>0</v>
      </c>
      <c r="G190" s="29" t="s">
        <v>46</v>
      </c>
      <c r="H190" s="28">
        <f t="shared" si="17"/>
        <v>0</v>
      </c>
      <c r="I190" s="29">
        <v>10</v>
      </c>
      <c r="J190" s="28">
        <f t="shared" si="18"/>
        <v>1</v>
      </c>
      <c r="K190" s="29" t="s">
        <v>35</v>
      </c>
      <c r="L190" s="28">
        <f t="shared" si="19"/>
        <v>0</v>
      </c>
      <c r="M190" s="29">
        <v>320</v>
      </c>
      <c r="N190" s="28">
        <f t="shared" si="20"/>
        <v>1</v>
      </c>
    </row>
    <row r="191" spans="1:14" x14ac:dyDescent="0.2">
      <c r="A191" s="27" t="s">
        <v>189</v>
      </c>
      <c r="B191" s="26">
        <f t="shared" si="14"/>
        <v>2</v>
      </c>
      <c r="C191" s="29" t="s">
        <v>60</v>
      </c>
      <c r="D191" s="28">
        <f t="shared" si="15"/>
        <v>0</v>
      </c>
      <c r="E191" s="29" t="s">
        <v>46</v>
      </c>
      <c r="F191" s="28">
        <f t="shared" si="16"/>
        <v>0</v>
      </c>
      <c r="G191" s="29" t="s">
        <v>122</v>
      </c>
      <c r="H191" s="28">
        <f t="shared" si="17"/>
        <v>0</v>
      </c>
      <c r="I191" s="29">
        <v>10</v>
      </c>
      <c r="J191" s="28">
        <f t="shared" si="18"/>
        <v>1</v>
      </c>
      <c r="K191" s="29" t="s">
        <v>35</v>
      </c>
      <c r="L191" s="28">
        <f t="shared" si="19"/>
        <v>0</v>
      </c>
      <c r="M191" s="29">
        <v>315</v>
      </c>
      <c r="N191" s="28">
        <f t="shared" si="20"/>
        <v>1</v>
      </c>
    </row>
    <row r="192" spans="1:14" x14ac:dyDescent="0.2">
      <c r="A192" s="27" t="s">
        <v>192</v>
      </c>
      <c r="B192" s="26">
        <f t="shared" si="14"/>
        <v>2</v>
      </c>
      <c r="C192" s="29" t="s">
        <v>46</v>
      </c>
      <c r="D192" s="28">
        <f t="shared" si="15"/>
        <v>0</v>
      </c>
      <c r="E192" s="29" t="s">
        <v>36</v>
      </c>
      <c r="F192" s="28">
        <f t="shared" si="16"/>
        <v>0</v>
      </c>
      <c r="G192" s="29" t="s">
        <v>122</v>
      </c>
      <c r="H192" s="28">
        <f t="shared" si="17"/>
        <v>0</v>
      </c>
      <c r="I192" s="29">
        <v>10</v>
      </c>
      <c r="J192" s="28">
        <f t="shared" si="18"/>
        <v>1</v>
      </c>
      <c r="K192" s="29" t="s">
        <v>38</v>
      </c>
      <c r="L192" s="28">
        <f t="shared" si="19"/>
        <v>0</v>
      </c>
      <c r="M192" s="29">
        <v>310</v>
      </c>
      <c r="N192" s="28">
        <f t="shared" si="20"/>
        <v>1</v>
      </c>
    </row>
    <row r="193" spans="1:14" x14ac:dyDescent="0.2">
      <c r="A193" s="27" t="s">
        <v>201</v>
      </c>
      <c r="B193" s="26">
        <f t="shared" si="14"/>
        <v>2</v>
      </c>
      <c r="C193" s="29" t="s">
        <v>60</v>
      </c>
      <c r="D193" s="28">
        <f t="shared" si="15"/>
        <v>0</v>
      </c>
      <c r="E193" s="29" t="s">
        <v>36</v>
      </c>
      <c r="F193" s="28">
        <f t="shared" si="16"/>
        <v>0</v>
      </c>
      <c r="G193" s="29" t="s">
        <v>92</v>
      </c>
      <c r="H193" s="28">
        <f t="shared" si="17"/>
        <v>0</v>
      </c>
      <c r="I193" s="29">
        <v>12</v>
      </c>
      <c r="J193" s="28">
        <f t="shared" si="18"/>
        <v>1</v>
      </c>
      <c r="K193" s="29" t="s">
        <v>35</v>
      </c>
      <c r="L193" s="28">
        <f t="shared" si="19"/>
        <v>0</v>
      </c>
      <c r="M193" s="29">
        <v>300</v>
      </c>
      <c r="N193" s="28">
        <f t="shared" si="20"/>
        <v>1</v>
      </c>
    </row>
    <row r="194" spans="1:14" x14ac:dyDescent="0.2">
      <c r="A194" s="27" t="s">
        <v>202</v>
      </c>
      <c r="B194" s="26">
        <f t="shared" si="14"/>
        <v>2</v>
      </c>
      <c r="C194" s="29" t="s">
        <v>60</v>
      </c>
      <c r="D194" s="28">
        <f t="shared" si="15"/>
        <v>0</v>
      </c>
      <c r="E194" s="29" t="s">
        <v>36</v>
      </c>
      <c r="F194" s="28">
        <f t="shared" si="16"/>
        <v>0</v>
      </c>
      <c r="G194" s="29" t="s">
        <v>46</v>
      </c>
      <c r="H194" s="28">
        <f t="shared" si="17"/>
        <v>0</v>
      </c>
      <c r="I194" s="29">
        <v>11</v>
      </c>
      <c r="J194" s="28">
        <f t="shared" si="18"/>
        <v>1</v>
      </c>
      <c r="K194" s="29" t="s">
        <v>35</v>
      </c>
      <c r="L194" s="28">
        <f t="shared" si="19"/>
        <v>0</v>
      </c>
      <c r="M194" s="29">
        <v>305</v>
      </c>
      <c r="N194" s="28">
        <f t="shared" si="20"/>
        <v>1</v>
      </c>
    </row>
    <row r="195" spans="1:14" x14ac:dyDescent="0.2">
      <c r="A195" s="27" t="s">
        <v>225</v>
      </c>
      <c r="B195" s="26">
        <f t="shared" si="14"/>
        <v>2</v>
      </c>
      <c r="C195" s="29" t="s">
        <v>60</v>
      </c>
      <c r="D195" s="28">
        <f t="shared" si="15"/>
        <v>0</v>
      </c>
      <c r="E195" s="29" t="s">
        <v>36</v>
      </c>
      <c r="F195" s="28">
        <f t="shared" si="16"/>
        <v>0</v>
      </c>
      <c r="G195" s="29" t="s">
        <v>46</v>
      </c>
      <c r="H195" s="28">
        <f t="shared" si="17"/>
        <v>0</v>
      </c>
      <c r="I195" s="29">
        <v>10</v>
      </c>
      <c r="J195" s="28">
        <f t="shared" si="18"/>
        <v>1</v>
      </c>
      <c r="K195" s="29" t="s">
        <v>35</v>
      </c>
      <c r="L195" s="28">
        <f t="shared" si="19"/>
        <v>0</v>
      </c>
      <c r="M195" s="29">
        <v>320</v>
      </c>
      <c r="N195" s="28">
        <f t="shared" si="20"/>
        <v>1</v>
      </c>
    </row>
    <row r="196" spans="1:14" x14ac:dyDescent="0.2">
      <c r="A196" s="27" t="s">
        <v>236</v>
      </c>
      <c r="B196" s="26">
        <f t="shared" ref="B196:B258" si="21">D196+F196+H196+J196+L196+N196</f>
        <v>2</v>
      </c>
      <c r="C196" s="29" t="s">
        <v>60</v>
      </c>
      <c r="D196" s="28">
        <f t="shared" ref="D196:D258" si="22">IF(C196=C$3, 5,) + IF(AND(C196=E$3, E196=C$3), 2.5, 0)</f>
        <v>0</v>
      </c>
      <c r="E196" s="29" t="s">
        <v>92</v>
      </c>
      <c r="F196" s="28">
        <f t="shared" ref="F196:F258" si="23">IF(E196=E$3,5, 0) + IF(AND(E196=C$3, C196=E$3), 2.5, 0)</f>
        <v>0</v>
      </c>
      <c r="G196" s="29" t="s">
        <v>46</v>
      </c>
      <c r="H196" s="28">
        <f t="shared" ref="H196:H258" si="24">IF(G196=G$3, 5, 0)</f>
        <v>0</v>
      </c>
      <c r="I196" s="29">
        <v>12</v>
      </c>
      <c r="J196" s="28">
        <f t="shared" ref="J196:J258" si="25">IF(I196=I$3, 5, 0) + IF(AND(I196&gt;=(I$3-2), I196&lt;=(I$3+2), I196&lt;&gt;I$3), 3, 0) + IF(AND(I196&gt;=(I$3-5), I196&lt;(I$3-2)), 1, 0) + IF(AND(I196&gt;(I$3+2), I196&lt;=(I$3+5)), 1, 0)</f>
        <v>1</v>
      </c>
      <c r="K196" s="29" t="s">
        <v>35</v>
      </c>
      <c r="L196" s="28">
        <f t="shared" ref="L196:L258" si="26">IF(K196=K$3, 3, 0)</f>
        <v>0</v>
      </c>
      <c r="M196" s="29">
        <v>310</v>
      </c>
      <c r="N196" s="28">
        <f t="shared" ref="N196:N258" si="27">IF(M196=M$3, 10, 0) + IF(AND(M196&gt;=(M$3-10), M196&lt;=(M$3+10), M196&lt;&gt;M$3), 5, 0) + IF(AND(M196&gt;=(M$3-25), M196&lt;(M$3-10)), 3, 0) + IF(AND(M196&gt;(M$3+10), M196&lt;=(M$3+25)), 3, 0) +  IF(AND(M196&gt;=(M$3-50), M196&lt;(M$3-25)), 1, 0) +  IF(AND(M196&gt;(M$3+25), M196&lt;=(M$3+50)), 1, 0)</f>
        <v>1</v>
      </c>
    </row>
    <row r="197" spans="1:14" x14ac:dyDescent="0.2">
      <c r="A197" s="27" t="s">
        <v>241</v>
      </c>
      <c r="B197" s="26">
        <f t="shared" si="21"/>
        <v>2</v>
      </c>
      <c r="C197" s="29" t="s">
        <v>60</v>
      </c>
      <c r="D197" s="28">
        <f t="shared" si="22"/>
        <v>0</v>
      </c>
      <c r="E197" s="29" t="s">
        <v>36</v>
      </c>
      <c r="F197" s="28">
        <f t="shared" si="23"/>
        <v>0</v>
      </c>
      <c r="G197" s="29" t="s">
        <v>46</v>
      </c>
      <c r="H197" s="28">
        <f t="shared" si="24"/>
        <v>0</v>
      </c>
      <c r="I197" s="29">
        <v>11</v>
      </c>
      <c r="J197" s="28">
        <f t="shared" si="25"/>
        <v>1</v>
      </c>
      <c r="K197" s="29" t="s">
        <v>35</v>
      </c>
      <c r="L197" s="28">
        <f t="shared" si="26"/>
        <v>0</v>
      </c>
      <c r="M197" s="29">
        <v>305</v>
      </c>
      <c r="N197" s="28">
        <f t="shared" si="27"/>
        <v>1</v>
      </c>
    </row>
    <row r="198" spans="1:14" x14ac:dyDescent="0.2">
      <c r="A198" s="27" t="s">
        <v>248</v>
      </c>
      <c r="B198" s="26">
        <f t="shared" si="21"/>
        <v>2</v>
      </c>
      <c r="C198" s="29" t="s">
        <v>60</v>
      </c>
      <c r="D198" s="28">
        <f t="shared" si="22"/>
        <v>0</v>
      </c>
      <c r="E198" s="29" t="s">
        <v>36</v>
      </c>
      <c r="F198" s="28">
        <f t="shared" si="23"/>
        <v>0</v>
      </c>
      <c r="G198" s="29" t="s">
        <v>46</v>
      </c>
      <c r="H198" s="28">
        <f t="shared" si="24"/>
        <v>0</v>
      </c>
      <c r="I198" s="29">
        <v>12</v>
      </c>
      <c r="J198" s="28">
        <f t="shared" si="25"/>
        <v>1</v>
      </c>
      <c r="K198" s="29" t="s">
        <v>35</v>
      </c>
      <c r="L198" s="28">
        <f t="shared" si="26"/>
        <v>0</v>
      </c>
      <c r="M198" s="29">
        <v>297</v>
      </c>
      <c r="N198" s="28">
        <f t="shared" si="27"/>
        <v>1</v>
      </c>
    </row>
    <row r="199" spans="1:14" x14ac:dyDescent="0.2">
      <c r="A199" s="27" t="s">
        <v>255</v>
      </c>
      <c r="B199" s="26">
        <f t="shared" si="21"/>
        <v>2</v>
      </c>
      <c r="C199" s="29" t="s">
        <v>46</v>
      </c>
      <c r="D199" s="28">
        <f t="shared" si="22"/>
        <v>0</v>
      </c>
      <c r="E199" s="29" t="s">
        <v>36</v>
      </c>
      <c r="F199" s="28">
        <f t="shared" si="23"/>
        <v>0</v>
      </c>
      <c r="G199" s="29" t="s">
        <v>122</v>
      </c>
      <c r="H199" s="28">
        <f t="shared" si="24"/>
        <v>0</v>
      </c>
      <c r="I199" s="29">
        <v>11</v>
      </c>
      <c r="J199" s="28">
        <f t="shared" si="25"/>
        <v>1</v>
      </c>
      <c r="K199" s="29" t="s">
        <v>38</v>
      </c>
      <c r="L199" s="28">
        <f t="shared" si="26"/>
        <v>0</v>
      </c>
      <c r="M199" s="29">
        <v>301</v>
      </c>
      <c r="N199" s="28">
        <f t="shared" si="27"/>
        <v>1</v>
      </c>
    </row>
    <row r="200" spans="1:14" x14ac:dyDescent="0.2">
      <c r="A200" s="27" t="s">
        <v>257</v>
      </c>
      <c r="B200" s="26">
        <f t="shared" si="21"/>
        <v>2</v>
      </c>
      <c r="C200" s="29" t="s">
        <v>60</v>
      </c>
      <c r="D200" s="28">
        <f t="shared" si="22"/>
        <v>0</v>
      </c>
      <c r="E200" s="29" t="s">
        <v>101</v>
      </c>
      <c r="F200" s="28">
        <f t="shared" si="23"/>
        <v>0</v>
      </c>
      <c r="G200" s="29" t="s">
        <v>46</v>
      </c>
      <c r="H200" s="28">
        <f t="shared" si="24"/>
        <v>0</v>
      </c>
      <c r="I200" s="29">
        <v>10</v>
      </c>
      <c r="J200" s="28">
        <f t="shared" si="25"/>
        <v>1</v>
      </c>
      <c r="K200" s="29" t="s">
        <v>35</v>
      </c>
      <c r="L200" s="28">
        <f t="shared" si="26"/>
        <v>0</v>
      </c>
      <c r="M200" s="29">
        <v>320</v>
      </c>
      <c r="N200" s="28">
        <f t="shared" si="27"/>
        <v>1</v>
      </c>
    </row>
    <row r="201" spans="1:14" x14ac:dyDescent="0.2">
      <c r="A201" s="27" t="s">
        <v>262</v>
      </c>
      <c r="B201" s="26">
        <f t="shared" si="21"/>
        <v>2</v>
      </c>
      <c r="C201" s="29" t="s">
        <v>60</v>
      </c>
      <c r="D201" s="28">
        <f t="shared" si="22"/>
        <v>0</v>
      </c>
      <c r="E201" s="29" t="s">
        <v>101</v>
      </c>
      <c r="F201" s="28">
        <f t="shared" si="23"/>
        <v>0</v>
      </c>
      <c r="G201" s="29" t="s">
        <v>46</v>
      </c>
      <c r="H201" s="28">
        <f t="shared" si="24"/>
        <v>0</v>
      </c>
      <c r="I201" s="29">
        <v>12</v>
      </c>
      <c r="J201" s="28">
        <f t="shared" si="25"/>
        <v>1</v>
      </c>
      <c r="K201" s="29" t="s">
        <v>35</v>
      </c>
      <c r="L201" s="28">
        <f t="shared" si="26"/>
        <v>0</v>
      </c>
      <c r="M201" s="29">
        <v>308</v>
      </c>
      <c r="N201" s="28">
        <f t="shared" si="27"/>
        <v>1</v>
      </c>
    </row>
    <row r="202" spans="1:14" x14ac:dyDescent="0.2">
      <c r="A202" s="27" t="s">
        <v>299</v>
      </c>
      <c r="B202" s="26">
        <f t="shared" si="21"/>
        <v>2</v>
      </c>
      <c r="C202" s="29" t="s">
        <v>60</v>
      </c>
      <c r="D202" s="28">
        <f t="shared" si="22"/>
        <v>0</v>
      </c>
      <c r="E202" s="29" t="s">
        <v>36</v>
      </c>
      <c r="F202" s="28">
        <f t="shared" si="23"/>
        <v>0</v>
      </c>
      <c r="G202" s="29" t="s">
        <v>46</v>
      </c>
      <c r="H202" s="28">
        <f t="shared" si="24"/>
        <v>0</v>
      </c>
      <c r="I202" s="29">
        <v>10</v>
      </c>
      <c r="J202" s="28">
        <f t="shared" si="25"/>
        <v>1</v>
      </c>
      <c r="K202" s="29" t="s">
        <v>81</v>
      </c>
      <c r="L202" s="28">
        <f t="shared" si="26"/>
        <v>0</v>
      </c>
      <c r="M202" s="29">
        <v>320</v>
      </c>
      <c r="N202" s="28">
        <f t="shared" si="27"/>
        <v>1</v>
      </c>
    </row>
    <row r="203" spans="1:14" x14ac:dyDescent="0.2">
      <c r="A203" s="27" t="s">
        <v>307</v>
      </c>
      <c r="B203" s="26">
        <f t="shared" si="21"/>
        <v>2</v>
      </c>
      <c r="C203" s="29" t="s">
        <v>36</v>
      </c>
      <c r="D203" s="28">
        <f t="shared" si="22"/>
        <v>0</v>
      </c>
      <c r="E203" s="29" t="s">
        <v>101</v>
      </c>
      <c r="F203" s="28">
        <f t="shared" si="23"/>
        <v>0</v>
      </c>
      <c r="G203" s="29" t="s">
        <v>46</v>
      </c>
      <c r="H203" s="28">
        <f t="shared" si="24"/>
        <v>0</v>
      </c>
      <c r="I203" s="29">
        <v>10</v>
      </c>
      <c r="J203" s="28">
        <f t="shared" si="25"/>
        <v>1</v>
      </c>
      <c r="K203" s="29" t="s">
        <v>38</v>
      </c>
      <c r="L203" s="28">
        <f t="shared" si="26"/>
        <v>0</v>
      </c>
      <c r="M203" s="29">
        <v>321</v>
      </c>
      <c r="N203" s="28">
        <f t="shared" si="27"/>
        <v>1</v>
      </c>
    </row>
    <row r="204" spans="1:14" x14ac:dyDescent="0.2">
      <c r="A204" s="27" t="s">
        <v>310</v>
      </c>
      <c r="B204" s="26">
        <f t="shared" si="21"/>
        <v>2</v>
      </c>
      <c r="C204" s="29" t="s">
        <v>60</v>
      </c>
      <c r="D204" s="28">
        <f t="shared" si="22"/>
        <v>0</v>
      </c>
      <c r="E204" s="29" t="s">
        <v>101</v>
      </c>
      <c r="F204" s="28">
        <f t="shared" si="23"/>
        <v>0</v>
      </c>
      <c r="G204" s="29" t="s">
        <v>46</v>
      </c>
      <c r="H204" s="28">
        <f t="shared" si="24"/>
        <v>0</v>
      </c>
      <c r="I204" s="29">
        <v>10</v>
      </c>
      <c r="J204" s="28">
        <f t="shared" si="25"/>
        <v>1</v>
      </c>
      <c r="K204" s="29" t="s">
        <v>35</v>
      </c>
      <c r="L204" s="28">
        <f t="shared" si="26"/>
        <v>0</v>
      </c>
      <c r="M204" s="29">
        <v>315</v>
      </c>
      <c r="N204" s="28">
        <f t="shared" si="27"/>
        <v>1</v>
      </c>
    </row>
    <row r="205" spans="1:14" x14ac:dyDescent="0.2">
      <c r="A205" s="27" t="s">
        <v>314</v>
      </c>
      <c r="B205" s="26">
        <f t="shared" si="21"/>
        <v>2</v>
      </c>
      <c r="C205" s="29" t="s">
        <v>60</v>
      </c>
      <c r="D205" s="28">
        <f t="shared" si="22"/>
        <v>0</v>
      </c>
      <c r="E205" s="29" t="s">
        <v>92</v>
      </c>
      <c r="F205" s="28">
        <f t="shared" si="23"/>
        <v>0</v>
      </c>
      <c r="G205" s="29" t="s">
        <v>46</v>
      </c>
      <c r="H205" s="28">
        <f t="shared" si="24"/>
        <v>0</v>
      </c>
      <c r="I205" s="29">
        <v>11</v>
      </c>
      <c r="J205" s="28">
        <f t="shared" si="25"/>
        <v>1</v>
      </c>
      <c r="K205" s="29" t="s">
        <v>35</v>
      </c>
      <c r="L205" s="28">
        <f t="shared" si="26"/>
        <v>0</v>
      </c>
      <c r="M205" s="29">
        <v>313</v>
      </c>
      <c r="N205" s="28">
        <f t="shared" si="27"/>
        <v>1</v>
      </c>
    </row>
    <row r="206" spans="1:14" x14ac:dyDescent="0.2">
      <c r="A206" s="27" t="s">
        <v>328</v>
      </c>
      <c r="B206" s="26">
        <f t="shared" si="21"/>
        <v>2</v>
      </c>
      <c r="C206" s="29" t="s">
        <v>60</v>
      </c>
      <c r="D206" s="28">
        <f t="shared" si="22"/>
        <v>0</v>
      </c>
      <c r="E206" s="29" t="s">
        <v>36</v>
      </c>
      <c r="F206" s="28">
        <f t="shared" si="23"/>
        <v>0</v>
      </c>
      <c r="G206" s="29" t="s">
        <v>46</v>
      </c>
      <c r="H206" s="28">
        <f t="shared" si="24"/>
        <v>0</v>
      </c>
      <c r="I206" s="29">
        <v>10</v>
      </c>
      <c r="J206" s="28">
        <f t="shared" si="25"/>
        <v>1</v>
      </c>
      <c r="K206" s="29" t="s">
        <v>35</v>
      </c>
      <c r="L206" s="28">
        <f t="shared" si="26"/>
        <v>0</v>
      </c>
      <c r="M206" s="29">
        <v>315</v>
      </c>
      <c r="N206" s="28">
        <f t="shared" si="27"/>
        <v>1</v>
      </c>
    </row>
    <row r="207" spans="1:14" x14ac:dyDescent="0.2">
      <c r="A207" s="27" t="s">
        <v>346</v>
      </c>
      <c r="B207" s="26">
        <f t="shared" si="21"/>
        <v>2</v>
      </c>
      <c r="C207" s="29" t="s">
        <v>60</v>
      </c>
      <c r="D207" s="28">
        <f t="shared" si="22"/>
        <v>0</v>
      </c>
      <c r="E207" s="29" t="s">
        <v>101</v>
      </c>
      <c r="F207" s="28">
        <f t="shared" si="23"/>
        <v>0</v>
      </c>
      <c r="G207" s="29" t="s">
        <v>122</v>
      </c>
      <c r="H207" s="28">
        <f t="shared" si="24"/>
        <v>0</v>
      </c>
      <c r="I207" s="29">
        <v>11</v>
      </c>
      <c r="J207" s="28">
        <f t="shared" si="25"/>
        <v>1</v>
      </c>
      <c r="K207" s="29" t="s">
        <v>35</v>
      </c>
      <c r="L207" s="28">
        <f t="shared" si="26"/>
        <v>0</v>
      </c>
      <c r="M207" s="29">
        <v>380</v>
      </c>
      <c r="N207" s="28">
        <f t="shared" si="27"/>
        <v>1</v>
      </c>
    </row>
    <row r="208" spans="1:14" x14ac:dyDescent="0.2">
      <c r="A208" s="27" t="s">
        <v>353</v>
      </c>
      <c r="B208" s="26">
        <f t="shared" si="21"/>
        <v>2</v>
      </c>
      <c r="C208" s="29" t="s">
        <v>60</v>
      </c>
      <c r="D208" s="28">
        <f t="shared" si="22"/>
        <v>0</v>
      </c>
      <c r="E208" s="29" t="s">
        <v>36</v>
      </c>
      <c r="F208" s="28">
        <f t="shared" si="23"/>
        <v>0</v>
      </c>
      <c r="G208" s="29" t="s">
        <v>46</v>
      </c>
      <c r="H208" s="28">
        <f t="shared" si="24"/>
        <v>0</v>
      </c>
      <c r="I208" s="29">
        <v>10</v>
      </c>
      <c r="J208" s="28">
        <f t="shared" si="25"/>
        <v>1</v>
      </c>
      <c r="K208" s="29" t="s">
        <v>35</v>
      </c>
      <c r="L208" s="28">
        <f t="shared" si="26"/>
        <v>0</v>
      </c>
      <c r="M208" s="29">
        <v>300</v>
      </c>
      <c r="N208" s="28">
        <f t="shared" si="27"/>
        <v>1</v>
      </c>
    </row>
    <row r="209" spans="1:14" x14ac:dyDescent="0.2">
      <c r="A209" s="27" t="s">
        <v>356</v>
      </c>
      <c r="B209" s="26">
        <f t="shared" si="21"/>
        <v>2</v>
      </c>
      <c r="C209" s="29" t="s">
        <v>60</v>
      </c>
      <c r="D209" s="28">
        <f t="shared" si="22"/>
        <v>0</v>
      </c>
      <c r="E209" s="29" t="s">
        <v>36</v>
      </c>
      <c r="F209" s="28">
        <f t="shared" si="23"/>
        <v>0</v>
      </c>
      <c r="G209" s="29" t="s">
        <v>101</v>
      </c>
      <c r="H209" s="28">
        <f t="shared" si="24"/>
        <v>0</v>
      </c>
      <c r="I209" s="29">
        <v>12</v>
      </c>
      <c r="J209" s="28">
        <f t="shared" si="25"/>
        <v>1</v>
      </c>
      <c r="K209" s="29" t="s">
        <v>35</v>
      </c>
      <c r="L209" s="28">
        <f t="shared" si="26"/>
        <v>0</v>
      </c>
      <c r="M209" s="29">
        <v>311</v>
      </c>
      <c r="N209" s="28">
        <f t="shared" si="27"/>
        <v>1</v>
      </c>
    </row>
    <row r="210" spans="1:14" x14ac:dyDescent="0.2">
      <c r="A210" s="27" t="s">
        <v>364</v>
      </c>
      <c r="B210" s="26">
        <f t="shared" si="21"/>
        <v>2</v>
      </c>
      <c r="C210" s="29" t="s">
        <v>60</v>
      </c>
      <c r="D210" s="28">
        <f t="shared" si="22"/>
        <v>0</v>
      </c>
      <c r="E210" s="29" t="s">
        <v>36</v>
      </c>
      <c r="F210" s="28">
        <f t="shared" si="23"/>
        <v>0</v>
      </c>
      <c r="G210" s="29" t="s">
        <v>46</v>
      </c>
      <c r="H210" s="28">
        <f t="shared" si="24"/>
        <v>0</v>
      </c>
      <c r="I210" s="29">
        <v>11</v>
      </c>
      <c r="J210" s="28">
        <f t="shared" si="25"/>
        <v>1</v>
      </c>
      <c r="K210" s="29" t="s">
        <v>35</v>
      </c>
      <c r="L210" s="28">
        <f t="shared" si="26"/>
        <v>0</v>
      </c>
      <c r="M210" s="29">
        <v>318</v>
      </c>
      <c r="N210" s="28">
        <f t="shared" si="27"/>
        <v>1</v>
      </c>
    </row>
    <row r="211" spans="1:14" x14ac:dyDescent="0.2">
      <c r="A211" s="27" t="s">
        <v>366</v>
      </c>
      <c r="B211" s="26">
        <f t="shared" si="21"/>
        <v>2</v>
      </c>
      <c r="C211" s="29" t="s">
        <v>60</v>
      </c>
      <c r="D211" s="28">
        <f t="shared" si="22"/>
        <v>0</v>
      </c>
      <c r="E211" s="29" t="s">
        <v>101</v>
      </c>
      <c r="F211" s="28">
        <f t="shared" si="23"/>
        <v>0</v>
      </c>
      <c r="G211" s="29" t="s">
        <v>46</v>
      </c>
      <c r="H211" s="28">
        <f t="shared" si="24"/>
        <v>0</v>
      </c>
      <c r="I211" s="29">
        <v>10</v>
      </c>
      <c r="J211" s="28">
        <f t="shared" si="25"/>
        <v>1</v>
      </c>
      <c r="K211" s="29" t="s">
        <v>35</v>
      </c>
      <c r="L211" s="28">
        <f t="shared" si="26"/>
        <v>0</v>
      </c>
      <c r="M211" s="29">
        <v>321</v>
      </c>
      <c r="N211" s="28">
        <f t="shared" si="27"/>
        <v>1</v>
      </c>
    </row>
    <row r="212" spans="1:14" x14ac:dyDescent="0.2">
      <c r="A212" s="27" t="s">
        <v>368</v>
      </c>
      <c r="B212" s="26">
        <f t="shared" si="21"/>
        <v>2</v>
      </c>
      <c r="C212" s="29" t="s">
        <v>60</v>
      </c>
      <c r="D212" s="28">
        <f t="shared" si="22"/>
        <v>0</v>
      </c>
      <c r="E212" s="29" t="s">
        <v>101</v>
      </c>
      <c r="F212" s="28">
        <f t="shared" si="23"/>
        <v>0</v>
      </c>
      <c r="G212" s="29" t="s">
        <v>46</v>
      </c>
      <c r="H212" s="28">
        <f t="shared" si="24"/>
        <v>0</v>
      </c>
      <c r="I212" s="29">
        <v>12</v>
      </c>
      <c r="J212" s="28">
        <f t="shared" si="25"/>
        <v>1</v>
      </c>
      <c r="K212" s="29" t="s">
        <v>35</v>
      </c>
      <c r="L212" s="28">
        <f t="shared" si="26"/>
        <v>0</v>
      </c>
      <c r="M212" s="29">
        <v>315</v>
      </c>
      <c r="N212" s="28">
        <f t="shared" si="27"/>
        <v>1</v>
      </c>
    </row>
    <row r="213" spans="1:14" x14ac:dyDescent="0.2">
      <c r="A213" s="27" t="s">
        <v>370</v>
      </c>
      <c r="B213" s="26">
        <f t="shared" si="21"/>
        <v>2</v>
      </c>
      <c r="C213" s="29" t="s">
        <v>46</v>
      </c>
      <c r="D213" s="28">
        <f t="shared" si="22"/>
        <v>0</v>
      </c>
      <c r="E213" s="29" t="s">
        <v>101</v>
      </c>
      <c r="F213" s="28">
        <f t="shared" si="23"/>
        <v>0</v>
      </c>
      <c r="G213" s="29" t="s">
        <v>122</v>
      </c>
      <c r="H213" s="28">
        <f t="shared" si="24"/>
        <v>0</v>
      </c>
      <c r="I213" s="29">
        <v>12</v>
      </c>
      <c r="J213" s="28">
        <f t="shared" si="25"/>
        <v>1</v>
      </c>
      <c r="K213" s="29" t="s">
        <v>38</v>
      </c>
      <c r="L213" s="28">
        <f t="shared" si="26"/>
        <v>0</v>
      </c>
      <c r="M213" s="29">
        <v>320</v>
      </c>
      <c r="N213" s="28">
        <f t="shared" si="27"/>
        <v>1</v>
      </c>
    </row>
    <row r="214" spans="1:14" x14ac:dyDescent="0.2">
      <c r="A214" s="27" t="s">
        <v>372</v>
      </c>
      <c r="B214" s="26">
        <f t="shared" si="21"/>
        <v>2</v>
      </c>
      <c r="C214" s="29" t="s">
        <v>36</v>
      </c>
      <c r="D214" s="28">
        <f t="shared" si="22"/>
        <v>0</v>
      </c>
      <c r="E214" s="29" t="s">
        <v>101</v>
      </c>
      <c r="F214" s="28">
        <f t="shared" si="23"/>
        <v>0</v>
      </c>
      <c r="G214" s="29" t="s">
        <v>46</v>
      </c>
      <c r="H214" s="28">
        <f t="shared" si="24"/>
        <v>0</v>
      </c>
      <c r="I214" s="29">
        <v>10</v>
      </c>
      <c r="J214" s="28">
        <f t="shared" si="25"/>
        <v>1</v>
      </c>
      <c r="K214" s="29" t="s">
        <v>38</v>
      </c>
      <c r="L214" s="28">
        <f t="shared" si="26"/>
        <v>0</v>
      </c>
      <c r="M214" s="29">
        <v>310</v>
      </c>
      <c r="N214" s="28">
        <f t="shared" si="27"/>
        <v>1</v>
      </c>
    </row>
    <row r="215" spans="1:14" x14ac:dyDescent="0.2">
      <c r="A215" s="27" t="s">
        <v>152</v>
      </c>
      <c r="B215" s="26">
        <f t="shared" si="21"/>
        <v>2</v>
      </c>
      <c r="C215" s="29" t="s">
        <v>60</v>
      </c>
      <c r="D215" s="28">
        <f t="shared" si="22"/>
        <v>0</v>
      </c>
      <c r="E215" s="29" t="s">
        <v>92</v>
      </c>
      <c r="F215" s="28">
        <f t="shared" si="23"/>
        <v>0</v>
      </c>
      <c r="G215" s="29" t="s">
        <v>46</v>
      </c>
      <c r="H215" s="28">
        <f t="shared" si="24"/>
        <v>0</v>
      </c>
      <c r="I215" s="29">
        <v>10</v>
      </c>
      <c r="J215" s="28">
        <f t="shared" si="25"/>
        <v>1</v>
      </c>
      <c r="K215" s="29" t="s">
        <v>35</v>
      </c>
      <c r="L215" s="28">
        <f t="shared" si="26"/>
        <v>0</v>
      </c>
      <c r="M215" s="29">
        <v>315</v>
      </c>
      <c r="N215" s="28">
        <f t="shared" si="27"/>
        <v>1</v>
      </c>
    </row>
    <row r="216" spans="1:14" x14ac:dyDescent="0.2">
      <c r="A216" s="27" t="s">
        <v>174</v>
      </c>
      <c r="B216" s="26">
        <f t="shared" si="21"/>
        <v>1</v>
      </c>
      <c r="C216" s="29" t="s">
        <v>60</v>
      </c>
      <c r="D216" s="28">
        <f t="shared" si="22"/>
        <v>0</v>
      </c>
      <c r="E216" s="29" t="s">
        <v>101</v>
      </c>
      <c r="F216" s="28">
        <f t="shared" si="23"/>
        <v>0</v>
      </c>
      <c r="G216" s="29" t="s">
        <v>46</v>
      </c>
      <c r="H216" s="28">
        <f t="shared" si="24"/>
        <v>0</v>
      </c>
      <c r="I216" s="29">
        <v>10</v>
      </c>
      <c r="J216" s="28">
        <f t="shared" si="25"/>
        <v>1</v>
      </c>
      <c r="K216" s="29" t="s">
        <v>35</v>
      </c>
      <c r="L216" s="28">
        <f t="shared" si="26"/>
        <v>0</v>
      </c>
      <c r="M216" s="29">
        <v>140</v>
      </c>
      <c r="N216" s="28">
        <f t="shared" si="27"/>
        <v>0</v>
      </c>
    </row>
    <row r="217" spans="1:14" x14ac:dyDescent="0.2">
      <c r="A217" s="27" t="s">
        <v>179</v>
      </c>
      <c r="B217" s="26">
        <f t="shared" si="21"/>
        <v>1</v>
      </c>
      <c r="C217" s="29" t="s">
        <v>60</v>
      </c>
      <c r="D217" s="28">
        <f t="shared" si="22"/>
        <v>0</v>
      </c>
      <c r="E217" s="29" t="s">
        <v>36</v>
      </c>
      <c r="F217" s="28">
        <f t="shared" si="23"/>
        <v>0</v>
      </c>
      <c r="G217" s="29" t="s">
        <v>101</v>
      </c>
      <c r="H217" s="28">
        <f t="shared" si="24"/>
        <v>0</v>
      </c>
      <c r="I217" s="29">
        <v>15</v>
      </c>
      <c r="J217" s="28">
        <f t="shared" si="25"/>
        <v>0</v>
      </c>
      <c r="K217" s="29" t="s">
        <v>35</v>
      </c>
      <c r="L217" s="28">
        <f t="shared" si="26"/>
        <v>0</v>
      </c>
      <c r="M217" s="29">
        <v>315</v>
      </c>
      <c r="N217" s="28">
        <f t="shared" si="27"/>
        <v>1</v>
      </c>
    </row>
    <row r="218" spans="1:14" x14ac:dyDescent="0.2">
      <c r="A218" s="27" t="s">
        <v>95</v>
      </c>
      <c r="B218" s="26">
        <f t="shared" si="21"/>
        <v>1</v>
      </c>
      <c r="C218" s="29" t="s">
        <v>60</v>
      </c>
      <c r="D218" s="28">
        <f t="shared" si="22"/>
        <v>0</v>
      </c>
      <c r="E218" s="29" t="s">
        <v>101</v>
      </c>
      <c r="F218" s="28">
        <f t="shared" si="23"/>
        <v>0</v>
      </c>
      <c r="G218" s="29" t="s">
        <v>46</v>
      </c>
      <c r="H218" s="28">
        <f t="shared" si="24"/>
        <v>0</v>
      </c>
      <c r="I218" s="29">
        <v>11</v>
      </c>
      <c r="J218" s="28">
        <f t="shared" si="25"/>
        <v>1</v>
      </c>
      <c r="K218" s="29" t="s">
        <v>35</v>
      </c>
      <c r="L218" s="28">
        <f t="shared" si="26"/>
        <v>0</v>
      </c>
      <c r="M218" s="29">
        <v>280</v>
      </c>
      <c r="N218" s="28">
        <f t="shared" si="27"/>
        <v>0</v>
      </c>
    </row>
    <row r="219" spans="1:14" x14ac:dyDescent="0.2">
      <c r="A219" s="27" t="s">
        <v>184</v>
      </c>
      <c r="B219" s="26">
        <f t="shared" si="21"/>
        <v>1</v>
      </c>
      <c r="C219" s="29" t="s">
        <v>36</v>
      </c>
      <c r="D219" s="28">
        <f t="shared" si="22"/>
        <v>0</v>
      </c>
      <c r="E219" s="29" t="s">
        <v>60</v>
      </c>
      <c r="F219" s="28">
        <f t="shared" si="23"/>
        <v>0</v>
      </c>
      <c r="G219" s="29" t="s">
        <v>122</v>
      </c>
      <c r="H219" s="28">
        <f t="shared" si="24"/>
        <v>0</v>
      </c>
      <c r="I219" s="29">
        <v>12</v>
      </c>
      <c r="J219" s="28">
        <f t="shared" si="25"/>
        <v>1</v>
      </c>
      <c r="K219" s="29" t="s">
        <v>38</v>
      </c>
      <c r="L219" s="28">
        <f t="shared" si="26"/>
        <v>0</v>
      </c>
      <c r="M219" s="29">
        <v>247</v>
      </c>
      <c r="N219" s="28">
        <f t="shared" si="27"/>
        <v>0</v>
      </c>
    </row>
    <row r="220" spans="1:14" x14ac:dyDescent="0.2">
      <c r="A220" s="27" t="s">
        <v>187</v>
      </c>
      <c r="B220" s="26">
        <f t="shared" si="21"/>
        <v>1</v>
      </c>
      <c r="C220" s="29" t="s">
        <v>60</v>
      </c>
      <c r="D220" s="28">
        <f t="shared" si="22"/>
        <v>0</v>
      </c>
      <c r="E220" s="29" t="s">
        <v>101</v>
      </c>
      <c r="F220" s="28">
        <f t="shared" si="23"/>
        <v>0</v>
      </c>
      <c r="G220" s="29" t="s">
        <v>46</v>
      </c>
      <c r="H220" s="28">
        <f t="shared" si="24"/>
        <v>0</v>
      </c>
      <c r="I220" s="29">
        <v>12</v>
      </c>
      <c r="J220" s="28">
        <f t="shared" si="25"/>
        <v>1</v>
      </c>
      <c r="K220" s="29" t="s">
        <v>35</v>
      </c>
      <c r="L220" s="28">
        <f t="shared" si="26"/>
        <v>0</v>
      </c>
      <c r="M220" s="29">
        <v>275</v>
      </c>
      <c r="N220" s="28">
        <f t="shared" si="27"/>
        <v>0</v>
      </c>
    </row>
    <row r="221" spans="1:14" x14ac:dyDescent="0.2">
      <c r="A221" s="27" t="s">
        <v>188</v>
      </c>
      <c r="B221" s="26">
        <f t="shared" si="21"/>
        <v>1</v>
      </c>
      <c r="C221" s="29" t="s">
        <v>60</v>
      </c>
      <c r="D221" s="28">
        <f t="shared" si="22"/>
        <v>0</v>
      </c>
      <c r="E221" s="29" t="s">
        <v>46</v>
      </c>
      <c r="F221" s="28">
        <f t="shared" si="23"/>
        <v>0</v>
      </c>
      <c r="G221" s="29" t="s">
        <v>122</v>
      </c>
      <c r="H221" s="28">
        <f t="shared" si="24"/>
        <v>0</v>
      </c>
      <c r="I221" s="29">
        <v>12</v>
      </c>
      <c r="J221" s="28">
        <f t="shared" si="25"/>
        <v>1</v>
      </c>
      <c r="K221" s="29" t="s">
        <v>35</v>
      </c>
      <c r="L221" s="28">
        <f t="shared" si="26"/>
        <v>0</v>
      </c>
      <c r="M221" s="29">
        <v>155</v>
      </c>
      <c r="N221" s="28">
        <f t="shared" si="27"/>
        <v>0</v>
      </c>
    </row>
    <row r="222" spans="1:14" x14ac:dyDescent="0.2">
      <c r="A222" s="27" t="s">
        <v>193</v>
      </c>
      <c r="B222" s="26">
        <f t="shared" si="21"/>
        <v>1</v>
      </c>
      <c r="C222" s="29" t="s">
        <v>60</v>
      </c>
      <c r="D222" s="28">
        <f t="shared" si="22"/>
        <v>0</v>
      </c>
      <c r="E222" s="29" t="s">
        <v>101</v>
      </c>
      <c r="F222" s="28">
        <f t="shared" si="23"/>
        <v>0</v>
      </c>
      <c r="G222" s="29" t="s">
        <v>46</v>
      </c>
      <c r="H222" s="28">
        <f t="shared" si="24"/>
        <v>0</v>
      </c>
      <c r="I222" s="29">
        <v>10</v>
      </c>
      <c r="J222" s="28">
        <f t="shared" si="25"/>
        <v>1</v>
      </c>
      <c r="K222" s="29" t="s">
        <v>35</v>
      </c>
      <c r="L222" s="28">
        <f t="shared" si="26"/>
        <v>0</v>
      </c>
      <c r="M222" s="29">
        <v>295</v>
      </c>
      <c r="N222" s="28">
        <f t="shared" si="27"/>
        <v>0</v>
      </c>
    </row>
    <row r="223" spans="1:14" x14ac:dyDescent="0.2">
      <c r="A223" s="27" t="s">
        <v>197</v>
      </c>
      <c r="B223" s="26">
        <f t="shared" si="21"/>
        <v>1</v>
      </c>
      <c r="C223" s="29" t="s">
        <v>60</v>
      </c>
      <c r="D223" s="28">
        <f t="shared" si="22"/>
        <v>0</v>
      </c>
      <c r="E223" s="29" t="s">
        <v>36</v>
      </c>
      <c r="F223" s="28">
        <f t="shared" si="23"/>
        <v>0</v>
      </c>
      <c r="G223" s="29" t="s">
        <v>101</v>
      </c>
      <c r="H223" s="28">
        <f t="shared" si="24"/>
        <v>0</v>
      </c>
      <c r="I223" s="29">
        <v>11</v>
      </c>
      <c r="J223" s="28">
        <f t="shared" si="25"/>
        <v>1</v>
      </c>
      <c r="K223" s="29" t="s">
        <v>35</v>
      </c>
      <c r="L223" s="28">
        <f t="shared" si="26"/>
        <v>0</v>
      </c>
      <c r="M223" s="29">
        <v>292</v>
      </c>
      <c r="N223" s="28">
        <f t="shared" si="27"/>
        <v>0</v>
      </c>
    </row>
    <row r="224" spans="1:14" x14ac:dyDescent="0.2">
      <c r="A224" s="27" t="s">
        <v>198</v>
      </c>
      <c r="B224" s="26">
        <f t="shared" si="21"/>
        <v>1</v>
      </c>
      <c r="C224" s="29" t="s">
        <v>60</v>
      </c>
      <c r="D224" s="28">
        <f t="shared" si="22"/>
        <v>0</v>
      </c>
      <c r="E224" s="29" t="s">
        <v>46</v>
      </c>
      <c r="F224" s="28">
        <f t="shared" si="23"/>
        <v>0</v>
      </c>
      <c r="G224" s="29" t="s">
        <v>101</v>
      </c>
      <c r="H224" s="28">
        <f t="shared" si="24"/>
        <v>0</v>
      </c>
      <c r="I224" s="29">
        <v>13</v>
      </c>
      <c r="J224" s="28">
        <f t="shared" si="25"/>
        <v>0</v>
      </c>
      <c r="K224" s="29" t="s">
        <v>35</v>
      </c>
      <c r="L224" s="28">
        <f t="shared" si="26"/>
        <v>0</v>
      </c>
      <c r="M224" s="29">
        <v>312</v>
      </c>
      <c r="N224" s="28">
        <f t="shared" si="27"/>
        <v>1</v>
      </c>
    </row>
    <row r="225" spans="1:14" x14ac:dyDescent="0.2">
      <c r="A225" s="27" t="s">
        <v>214</v>
      </c>
      <c r="B225" s="26">
        <f t="shared" si="21"/>
        <v>1</v>
      </c>
      <c r="C225" s="29" t="s">
        <v>60</v>
      </c>
      <c r="D225" s="28">
        <f t="shared" si="22"/>
        <v>0</v>
      </c>
      <c r="E225" s="29" t="s">
        <v>101</v>
      </c>
      <c r="F225" s="28">
        <f t="shared" si="23"/>
        <v>0</v>
      </c>
      <c r="G225" s="29" t="s">
        <v>101</v>
      </c>
      <c r="H225" s="28">
        <f t="shared" si="24"/>
        <v>0</v>
      </c>
      <c r="I225" s="29">
        <v>12</v>
      </c>
      <c r="J225" s="28">
        <f t="shared" si="25"/>
        <v>1</v>
      </c>
      <c r="K225" s="29" t="s">
        <v>35</v>
      </c>
      <c r="L225" s="28">
        <f t="shared" si="26"/>
        <v>0</v>
      </c>
      <c r="M225" s="29">
        <v>250</v>
      </c>
      <c r="N225" s="28">
        <f t="shared" si="27"/>
        <v>0</v>
      </c>
    </row>
    <row r="226" spans="1:14" x14ac:dyDescent="0.2">
      <c r="A226" s="27" t="s">
        <v>216</v>
      </c>
      <c r="B226" s="26">
        <f t="shared" si="21"/>
        <v>1</v>
      </c>
      <c r="C226" s="29" t="s">
        <v>60</v>
      </c>
      <c r="D226" s="28">
        <f t="shared" si="22"/>
        <v>0</v>
      </c>
      <c r="E226" s="29" t="s">
        <v>36</v>
      </c>
      <c r="F226" s="28">
        <f t="shared" si="23"/>
        <v>0</v>
      </c>
      <c r="G226" s="29" t="s">
        <v>46</v>
      </c>
      <c r="H226" s="28">
        <f t="shared" si="24"/>
        <v>0</v>
      </c>
      <c r="I226" s="29">
        <v>13</v>
      </c>
      <c r="J226" s="28">
        <f t="shared" si="25"/>
        <v>0</v>
      </c>
      <c r="K226" s="29" t="s">
        <v>35</v>
      </c>
      <c r="L226" s="28">
        <f t="shared" si="26"/>
        <v>0</v>
      </c>
      <c r="M226" s="29">
        <v>302</v>
      </c>
      <c r="N226" s="28">
        <f t="shared" si="27"/>
        <v>1</v>
      </c>
    </row>
    <row r="227" spans="1:14" x14ac:dyDescent="0.2">
      <c r="A227" s="27" t="s">
        <v>217</v>
      </c>
      <c r="B227" s="26">
        <f t="shared" si="21"/>
        <v>1</v>
      </c>
      <c r="C227" s="29" t="s">
        <v>60</v>
      </c>
      <c r="D227" s="28">
        <f t="shared" si="22"/>
        <v>0</v>
      </c>
      <c r="E227" s="29" t="s">
        <v>101</v>
      </c>
      <c r="F227" s="28">
        <f t="shared" si="23"/>
        <v>0</v>
      </c>
      <c r="G227" s="29" t="s">
        <v>46</v>
      </c>
      <c r="H227" s="28">
        <f t="shared" si="24"/>
        <v>0</v>
      </c>
      <c r="I227" s="29">
        <v>11</v>
      </c>
      <c r="J227" s="28">
        <f t="shared" si="25"/>
        <v>1</v>
      </c>
      <c r="K227" s="29" t="s">
        <v>35</v>
      </c>
      <c r="L227" s="28">
        <f t="shared" si="26"/>
        <v>0</v>
      </c>
      <c r="M227" s="29">
        <v>245</v>
      </c>
      <c r="N227" s="28">
        <f t="shared" si="27"/>
        <v>0</v>
      </c>
    </row>
    <row r="228" spans="1:14" x14ac:dyDescent="0.2">
      <c r="A228" s="27" t="s">
        <v>223</v>
      </c>
      <c r="B228" s="26">
        <f t="shared" si="21"/>
        <v>1</v>
      </c>
      <c r="C228" s="29" t="s">
        <v>60</v>
      </c>
      <c r="D228" s="28">
        <f t="shared" si="22"/>
        <v>0</v>
      </c>
      <c r="E228" s="29" t="s">
        <v>36</v>
      </c>
      <c r="F228" s="28">
        <f t="shared" si="23"/>
        <v>0</v>
      </c>
      <c r="G228" s="29" t="s">
        <v>46</v>
      </c>
      <c r="H228" s="28">
        <f t="shared" si="24"/>
        <v>0</v>
      </c>
      <c r="I228" s="29">
        <v>15</v>
      </c>
      <c r="J228" s="28">
        <f t="shared" si="25"/>
        <v>0</v>
      </c>
      <c r="K228" s="29" t="s">
        <v>35</v>
      </c>
      <c r="L228" s="28">
        <f t="shared" si="26"/>
        <v>0</v>
      </c>
      <c r="M228" s="29">
        <v>305</v>
      </c>
      <c r="N228" s="28">
        <f t="shared" si="27"/>
        <v>1</v>
      </c>
    </row>
    <row r="229" spans="1:14" x14ac:dyDescent="0.2">
      <c r="A229" s="27" t="s">
        <v>138</v>
      </c>
      <c r="B229" s="26">
        <f t="shared" si="21"/>
        <v>1</v>
      </c>
      <c r="C229" s="29" t="s">
        <v>60</v>
      </c>
      <c r="D229" s="28">
        <f t="shared" si="22"/>
        <v>0</v>
      </c>
      <c r="E229" s="29" t="s">
        <v>36</v>
      </c>
      <c r="F229" s="28">
        <f t="shared" si="23"/>
        <v>0</v>
      </c>
      <c r="G229" s="29" t="s">
        <v>46</v>
      </c>
      <c r="H229" s="28">
        <f t="shared" si="24"/>
        <v>0</v>
      </c>
      <c r="I229" s="29">
        <v>13</v>
      </c>
      <c r="J229" s="28">
        <f t="shared" si="25"/>
        <v>0</v>
      </c>
      <c r="K229" s="29" t="s">
        <v>35</v>
      </c>
      <c r="L229" s="28">
        <f t="shared" si="26"/>
        <v>0</v>
      </c>
      <c r="M229" s="29">
        <v>310</v>
      </c>
      <c r="N229" s="28">
        <f t="shared" si="27"/>
        <v>1</v>
      </c>
    </row>
    <row r="230" spans="1:14" x14ac:dyDescent="0.2">
      <c r="A230" s="27" t="s">
        <v>238</v>
      </c>
      <c r="B230" s="26">
        <f t="shared" si="21"/>
        <v>1</v>
      </c>
      <c r="C230" s="29" t="s">
        <v>60</v>
      </c>
      <c r="D230" s="28">
        <f t="shared" si="22"/>
        <v>0</v>
      </c>
      <c r="E230" s="29" t="s">
        <v>46</v>
      </c>
      <c r="F230" s="28">
        <f t="shared" si="23"/>
        <v>0</v>
      </c>
      <c r="G230" s="29" t="s">
        <v>101</v>
      </c>
      <c r="H230" s="28">
        <f t="shared" si="24"/>
        <v>0</v>
      </c>
      <c r="I230" s="29">
        <v>15</v>
      </c>
      <c r="J230" s="28">
        <f t="shared" si="25"/>
        <v>0</v>
      </c>
      <c r="K230" s="29" t="s">
        <v>35</v>
      </c>
      <c r="L230" s="28">
        <f t="shared" si="26"/>
        <v>0</v>
      </c>
      <c r="M230" s="29">
        <v>310</v>
      </c>
      <c r="N230" s="28">
        <f t="shared" si="27"/>
        <v>1</v>
      </c>
    </row>
    <row r="231" spans="1:14" x14ac:dyDescent="0.2">
      <c r="A231" s="27" t="s">
        <v>243</v>
      </c>
      <c r="B231" s="26">
        <f t="shared" si="21"/>
        <v>1</v>
      </c>
      <c r="C231" s="29" t="s">
        <v>60</v>
      </c>
      <c r="D231" s="28">
        <f t="shared" si="22"/>
        <v>0</v>
      </c>
      <c r="E231" s="29" t="s">
        <v>36</v>
      </c>
      <c r="F231" s="28">
        <f t="shared" si="23"/>
        <v>0</v>
      </c>
      <c r="G231" s="29" t="s">
        <v>122</v>
      </c>
      <c r="H231" s="28">
        <f t="shared" si="24"/>
        <v>0</v>
      </c>
      <c r="I231" s="29">
        <v>11</v>
      </c>
      <c r="J231" s="28">
        <f t="shared" si="25"/>
        <v>1</v>
      </c>
      <c r="K231" s="29" t="s">
        <v>35</v>
      </c>
      <c r="L231" s="28">
        <f t="shared" si="26"/>
        <v>0</v>
      </c>
      <c r="M231" s="29">
        <v>1950</v>
      </c>
      <c r="N231" s="28">
        <f t="shared" si="27"/>
        <v>0</v>
      </c>
    </row>
    <row r="232" spans="1:14" x14ac:dyDescent="0.2">
      <c r="A232" s="27" t="s">
        <v>437</v>
      </c>
      <c r="B232" s="26">
        <f t="shared" si="21"/>
        <v>1</v>
      </c>
      <c r="C232" s="29" t="s">
        <v>60</v>
      </c>
      <c r="D232" s="28">
        <f t="shared" si="22"/>
        <v>0</v>
      </c>
      <c r="E232" s="29" t="s">
        <v>101</v>
      </c>
      <c r="F232" s="28">
        <f t="shared" si="23"/>
        <v>0</v>
      </c>
      <c r="G232" s="29" t="s">
        <v>46</v>
      </c>
      <c r="H232" s="28">
        <f t="shared" si="24"/>
        <v>0</v>
      </c>
      <c r="I232" s="29">
        <v>10</v>
      </c>
      <c r="J232" s="28">
        <f t="shared" si="25"/>
        <v>1</v>
      </c>
      <c r="K232" s="29" t="s">
        <v>35</v>
      </c>
      <c r="L232" s="28">
        <f t="shared" si="26"/>
        <v>0</v>
      </c>
      <c r="M232" s="29">
        <v>280</v>
      </c>
      <c r="N232" s="28">
        <f t="shared" si="27"/>
        <v>0</v>
      </c>
    </row>
    <row r="233" spans="1:14" x14ac:dyDescent="0.2">
      <c r="A233" s="27" t="s">
        <v>260</v>
      </c>
      <c r="B233" s="26">
        <f t="shared" si="21"/>
        <v>1</v>
      </c>
      <c r="C233" s="29" t="s">
        <v>60</v>
      </c>
      <c r="D233" s="28">
        <f t="shared" si="22"/>
        <v>0</v>
      </c>
      <c r="E233" s="29" t="s">
        <v>101</v>
      </c>
      <c r="F233" s="28">
        <f t="shared" si="23"/>
        <v>0</v>
      </c>
      <c r="G233" s="29" t="s">
        <v>46</v>
      </c>
      <c r="H233" s="28">
        <f t="shared" si="24"/>
        <v>0</v>
      </c>
      <c r="I233" s="29">
        <v>10</v>
      </c>
      <c r="J233" s="28">
        <f t="shared" si="25"/>
        <v>1</v>
      </c>
      <c r="K233" s="29" t="s">
        <v>35</v>
      </c>
      <c r="L233" s="28">
        <f t="shared" si="26"/>
        <v>0</v>
      </c>
      <c r="M233" s="29">
        <v>275</v>
      </c>
      <c r="N233" s="28">
        <f t="shared" si="27"/>
        <v>0</v>
      </c>
    </row>
    <row r="234" spans="1:14" x14ac:dyDescent="0.2">
      <c r="A234" s="27" t="s">
        <v>271</v>
      </c>
      <c r="B234" s="26">
        <f t="shared" si="21"/>
        <v>1</v>
      </c>
      <c r="C234" s="29" t="s">
        <v>60</v>
      </c>
      <c r="D234" s="28">
        <f t="shared" si="22"/>
        <v>0</v>
      </c>
      <c r="E234" s="29" t="s">
        <v>36</v>
      </c>
      <c r="F234" s="28">
        <f t="shared" si="23"/>
        <v>0</v>
      </c>
      <c r="G234" s="29" t="s">
        <v>46</v>
      </c>
      <c r="H234" s="28">
        <f t="shared" si="24"/>
        <v>0</v>
      </c>
      <c r="I234" s="29">
        <v>13</v>
      </c>
      <c r="J234" s="28">
        <f t="shared" si="25"/>
        <v>0</v>
      </c>
      <c r="K234" s="29" t="s">
        <v>35</v>
      </c>
      <c r="L234" s="28">
        <f t="shared" si="26"/>
        <v>0</v>
      </c>
      <c r="M234" s="29">
        <v>313</v>
      </c>
      <c r="N234" s="28">
        <f t="shared" si="27"/>
        <v>1</v>
      </c>
    </row>
    <row r="235" spans="1:14" x14ac:dyDescent="0.2">
      <c r="A235" s="27" t="s">
        <v>281</v>
      </c>
      <c r="B235" s="26">
        <f t="shared" si="21"/>
        <v>1</v>
      </c>
      <c r="C235" s="29" t="s">
        <v>60</v>
      </c>
      <c r="D235" s="28">
        <f t="shared" si="22"/>
        <v>0</v>
      </c>
      <c r="E235" s="29" t="s">
        <v>101</v>
      </c>
      <c r="F235" s="28">
        <f t="shared" si="23"/>
        <v>0</v>
      </c>
      <c r="G235" s="29" t="s">
        <v>46</v>
      </c>
      <c r="H235" s="28">
        <f t="shared" si="24"/>
        <v>0</v>
      </c>
      <c r="I235" s="29">
        <v>10</v>
      </c>
      <c r="J235" s="28">
        <f t="shared" si="25"/>
        <v>1</v>
      </c>
      <c r="K235" s="29" t="s">
        <v>35</v>
      </c>
      <c r="L235" s="28">
        <f t="shared" si="26"/>
        <v>0</v>
      </c>
      <c r="M235" s="29">
        <v>260</v>
      </c>
      <c r="N235" s="28">
        <f t="shared" si="27"/>
        <v>0</v>
      </c>
    </row>
    <row r="236" spans="1:14" x14ac:dyDescent="0.2">
      <c r="A236" s="27" t="s">
        <v>296</v>
      </c>
      <c r="B236" s="26">
        <f t="shared" si="21"/>
        <v>1</v>
      </c>
      <c r="C236" s="29" t="s">
        <v>60</v>
      </c>
      <c r="D236" s="28">
        <f t="shared" si="22"/>
        <v>0</v>
      </c>
      <c r="E236" s="29" t="s">
        <v>101</v>
      </c>
      <c r="F236" s="28">
        <f t="shared" si="23"/>
        <v>0</v>
      </c>
      <c r="G236" s="29" t="s">
        <v>46</v>
      </c>
      <c r="H236" s="28">
        <f t="shared" si="24"/>
        <v>0</v>
      </c>
      <c r="I236" s="29">
        <v>15</v>
      </c>
      <c r="J236" s="28">
        <f t="shared" si="25"/>
        <v>0</v>
      </c>
      <c r="K236" s="29" t="s">
        <v>35</v>
      </c>
      <c r="L236" s="28">
        <f t="shared" si="26"/>
        <v>0</v>
      </c>
      <c r="M236" s="29">
        <v>305</v>
      </c>
      <c r="N236" s="28">
        <f t="shared" si="27"/>
        <v>1</v>
      </c>
    </row>
    <row r="237" spans="1:14" x14ac:dyDescent="0.2">
      <c r="A237" s="27" t="s">
        <v>302</v>
      </c>
      <c r="B237" s="26">
        <f t="shared" si="21"/>
        <v>1</v>
      </c>
      <c r="C237" s="29" t="s">
        <v>60</v>
      </c>
      <c r="D237" s="28">
        <f t="shared" si="22"/>
        <v>0</v>
      </c>
      <c r="E237" s="29" t="s">
        <v>36</v>
      </c>
      <c r="F237" s="28">
        <f t="shared" si="23"/>
        <v>0</v>
      </c>
      <c r="G237" s="29" t="s">
        <v>46</v>
      </c>
      <c r="H237" s="28">
        <f t="shared" si="24"/>
        <v>0</v>
      </c>
      <c r="I237" s="29">
        <v>16</v>
      </c>
      <c r="J237" s="28">
        <f t="shared" si="25"/>
        <v>0</v>
      </c>
      <c r="K237" s="29" t="s">
        <v>35</v>
      </c>
      <c r="L237" s="28">
        <f t="shared" si="26"/>
        <v>0</v>
      </c>
      <c r="M237" s="29">
        <v>310</v>
      </c>
      <c r="N237" s="28">
        <f t="shared" si="27"/>
        <v>1</v>
      </c>
    </row>
    <row r="238" spans="1:14" x14ac:dyDescent="0.2">
      <c r="A238" s="27" t="s">
        <v>316</v>
      </c>
      <c r="B238" s="26">
        <f t="shared" si="21"/>
        <v>1</v>
      </c>
      <c r="C238" s="29" t="s">
        <v>60</v>
      </c>
      <c r="D238" s="28">
        <f t="shared" si="22"/>
        <v>0</v>
      </c>
      <c r="E238" s="29" t="s">
        <v>101</v>
      </c>
      <c r="F238" s="28">
        <f t="shared" si="23"/>
        <v>0</v>
      </c>
      <c r="G238" s="29" t="s">
        <v>46</v>
      </c>
      <c r="H238" s="28">
        <f t="shared" si="24"/>
        <v>0</v>
      </c>
      <c r="I238" s="29">
        <v>10</v>
      </c>
      <c r="J238" s="28">
        <f t="shared" si="25"/>
        <v>1</v>
      </c>
      <c r="K238" s="29" t="s">
        <v>35</v>
      </c>
      <c r="L238" s="28">
        <f t="shared" si="26"/>
        <v>0</v>
      </c>
      <c r="M238" s="29">
        <v>275</v>
      </c>
      <c r="N238" s="28">
        <f t="shared" si="27"/>
        <v>0</v>
      </c>
    </row>
    <row r="239" spans="1:14" x14ac:dyDescent="0.2">
      <c r="A239" s="27" t="s">
        <v>321</v>
      </c>
      <c r="B239" s="26">
        <f t="shared" si="21"/>
        <v>1</v>
      </c>
      <c r="C239" s="29" t="s">
        <v>36</v>
      </c>
      <c r="D239" s="28">
        <f t="shared" si="22"/>
        <v>0</v>
      </c>
      <c r="E239" s="29" t="s">
        <v>46</v>
      </c>
      <c r="F239" s="28">
        <f t="shared" si="23"/>
        <v>0</v>
      </c>
      <c r="G239" s="29" t="s">
        <v>92</v>
      </c>
      <c r="H239" s="28">
        <f t="shared" si="24"/>
        <v>0</v>
      </c>
      <c r="I239" s="29">
        <v>10</v>
      </c>
      <c r="J239" s="28">
        <f t="shared" si="25"/>
        <v>1</v>
      </c>
      <c r="K239" s="29" t="s">
        <v>38</v>
      </c>
      <c r="L239" s="28">
        <f t="shared" si="26"/>
        <v>0</v>
      </c>
      <c r="M239" s="29">
        <v>287</v>
      </c>
      <c r="N239" s="28">
        <f t="shared" si="27"/>
        <v>0</v>
      </c>
    </row>
    <row r="240" spans="1:14" x14ac:dyDescent="0.2">
      <c r="A240" s="27" t="s">
        <v>327</v>
      </c>
      <c r="B240" s="26">
        <f t="shared" si="21"/>
        <v>1</v>
      </c>
      <c r="C240" s="29" t="s">
        <v>60</v>
      </c>
      <c r="D240" s="28">
        <f t="shared" si="22"/>
        <v>0</v>
      </c>
      <c r="E240" s="29" t="s">
        <v>92</v>
      </c>
      <c r="F240" s="28">
        <f t="shared" si="23"/>
        <v>0</v>
      </c>
      <c r="G240" s="29" t="s">
        <v>46</v>
      </c>
      <c r="H240" s="28">
        <f t="shared" si="24"/>
        <v>0</v>
      </c>
      <c r="I240" s="29">
        <v>12</v>
      </c>
      <c r="J240" s="28">
        <f t="shared" si="25"/>
        <v>1</v>
      </c>
      <c r="K240" s="29" t="s">
        <v>35</v>
      </c>
      <c r="L240" s="28">
        <f t="shared" si="26"/>
        <v>0</v>
      </c>
      <c r="M240" s="29">
        <v>277</v>
      </c>
      <c r="N240" s="28">
        <f t="shared" si="27"/>
        <v>0</v>
      </c>
    </row>
    <row r="241" spans="1:14" x14ac:dyDescent="0.2">
      <c r="A241" s="27" t="s">
        <v>359</v>
      </c>
      <c r="B241" s="26">
        <f t="shared" si="21"/>
        <v>1</v>
      </c>
      <c r="C241" s="29" t="s">
        <v>60</v>
      </c>
      <c r="D241" s="28">
        <f t="shared" si="22"/>
        <v>0</v>
      </c>
      <c r="E241" s="29" t="s">
        <v>101</v>
      </c>
      <c r="F241" s="28">
        <f t="shared" si="23"/>
        <v>0</v>
      </c>
      <c r="G241" s="29" t="s">
        <v>46</v>
      </c>
      <c r="H241" s="28">
        <f t="shared" si="24"/>
        <v>0</v>
      </c>
      <c r="I241" s="29">
        <v>12</v>
      </c>
      <c r="J241" s="28">
        <f t="shared" si="25"/>
        <v>1</v>
      </c>
      <c r="K241" s="29" t="s">
        <v>35</v>
      </c>
      <c r="L241" s="28">
        <f t="shared" si="26"/>
        <v>0</v>
      </c>
      <c r="M241" s="29">
        <v>289</v>
      </c>
      <c r="N241" s="28">
        <f t="shared" si="27"/>
        <v>0</v>
      </c>
    </row>
    <row r="242" spans="1:14" x14ac:dyDescent="0.2">
      <c r="A242" s="27" t="s">
        <v>363</v>
      </c>
      <c r="B242" s="26">
        <f t="shared" si="21"/>
        <v>1</v>
      </c>
      <c r="C242" s="29" t="s">
        <v>60</v>
      </c>
      <c r="D242" s="28">
        <f t="shared" si="22"/>
        <v>0</v>
      </c>
      <c r="E242" s="29" t="s">
        <v>36</v>
      </c>
      <c r="F242" s="28">
        <f t="shared" si="23"/>
        <v>0</v>
      </c>
      <c r="G242" s="29" t="s">
        <v>46</v>
      </c>
      <c r="H242" s="28">
        <f t="shared" si="24"/>
        <v>0</v>
      </c>
      <c r="I242" s="29">
        <v>13</v>
      </c>
      <c r="J242" s="28">
        <f t="shared" si="25"/>
        <v>0</v>
      </c>
      <c r="K242" s="29" t="s">
        <v>35</v>
      </c>
      <c r="L242" s="28">
        <f t="shared" si="26"/>
        <v>0</v>
      </c>
      <c r="M242" s="29">
        <v>315</v>
      </c>
      <c r="N242" s="28">
        <f t="shared" si="27"/>
        <v>1</v>
      </c>
    </row>
    <row r="243" spans="1:14" x14ac:dyDescent="0.2">
      <c r="A243" s="27" t="s">
        <v>374</v>
      </c>
      <c r="B243" s="26">
        <f t="shared" si="21"/>
        <v>1</v>
      </c>
      <c r="C243" s="29" t="s">
        <v>60</v>
      </c>
      <c r="D243" s="28">
        <f t="shared" si="22"/>
        <v>0</v>
      </c>
      <c r="E243" s="29" t="s">
        <v>101</v>
      </c>
      <c r="F243" s="28">
        <f t="shared" si="23"/>
        <v>0</v>
      </c>
      <c r="G243" s="29" t="s">
        <v>92</v>
      </c>
      <c r="H243" s="28">
        <f t="shared" si="24"/>
        <v>0</v>
      </c>
      <c r="I243" s="29">
        <v>11</v>
      </c>
      <c r="J243" s="28">
        <f t="shared" si="25"/>
        <v>1</v>
      </c>
      <c r="K243" s="29" t="s">
        <v>35</v>
      </c>
      <c r="L243" s="28">
        <f t="shared" si="26"/>
        <v>0</v>
      </c>
      <c r="M243" s="29">
        <v>296</v>
      </c>
      <c r="N243" s="28">
        <f t="shared" si="27"/>
        <v>0</v>
      </c>
    </row>
    <row r="244" spans="1:14" x14ac:dyDescent="0.2">
      <c r="A244" s="27" t="s">
        <v>377</v>
      </c>
      <c r="B244" s="26">
        <f t="shared" si="21"/>
        <v>1</v>
      </c>
      <c r="C244" s="29" t="s">
        <v>60</v>
      </c>
      <c r="D244" s="28">
        <f t="shared" si="22"/>
        <v>0</v>
      </c>
      <c r="E244" s="29" t="s">
        <v>46</v>
      </c>
      <c r="F244" s="28">
        <f t="shared" si="23"/>
        <v>0</v>
      </c>
      <c r="G244" s="29" t="s">
        <v>92</v>
      </c>
      <c r="H244" s="28">
        <f t="shared" si="24"/>
        <v>0</v>
      </c>
      <c r="I244" s="29">
        <v>12</v>
      </c>
      <c r="J244" s="28">
        <f t="shared" si="25"/>
        <v>1</v>
      </c>
      <c r="K244" s="29" t="s">
        <v>35</v>
      </c>
      <c r="L244" s="28">
        <f t="shared" si="26"/>
        <v>0</v>
      </c>
      <c r="M244" s="29">
        <v>265</v>
      </c>
      <c r="N244" s="28">
        <f t="shared" si="27"/>
        <v>0</v>
      </c>
    </row>
    <row r="245" spans="1:14" x14ac:dyDescent="0.2">
      <c r="A245" s="27" t="s">
        <v>379</v>
      </c>
      <c r="B245" s="26">
        <f t="shared" si="21"/>
        <v>1</v>
      </c>
      <c r="C245" s="29" t="s">
        <v>60</v>
      </c>
      <c r="D245" s="28">
        <f t="shared" si="22"/>
        <v>0</v>
      </c>
      <c r="E245" s="29" t="s">
        <v>101</v>
      </c>
      <c r="F245" s="28">
        <f t="shared" si="23"/>
        <v>0</v>
      </c>
      <c r="G245" s="29" t="s">
        <v>122</v>
      </c>
      <c r="H245" s="28">
        <f t="shared" si="24"/>
        <v>0</v>
      </c>
      <c r="I245" s="29">
        <v>12</v>
      </c>
      <c r="J245" s="28">
        <f t="shared" si="25"/>
        <v>1</v>
      </c>
      <c r="K245" s="29" t="s">
        <v>35</v>
      </c>
      <c r="L245" s="28">
        <f t="shared" si="26"/>
        <v>0</v>
      </c>
      <c r="M245" s="29">
        <v>260</v>
      </c>
      <c r="N245" s="28">
        <f t="shared" si="27"/>
        <v>0</v>
      </c>
    </row>
    <row r="246" spans="1:14" x14ac:dyDescent="0.2">
      <c r="A246" s="27" t="s">
        <v>387</v>
      </c>
      <c r="B246" s="26">
        <f t="shared" si="21"/>
        <v>1</v>
      </c>
      <c r="C246" s="29" t="s">
        <v>60</v>
      </c>
      <c r="D246" s="28">
        <f t="shared" si="22"/>
        <v>0</v>
      </c>
      <c r="E246" s="29" t="s">
        <v>101</v>
      </c>
      <c r="F246" s="28">
        <f t="shared" si="23"/>
        <v>0</v>
      </c>
      <c r="G246" s="29" t="s">
        <v>46</v>
      </c>
      <c r="H246" s="28">
        <f t="shared" si="24"/>
        <v>0</v>
      </c>
      <c r="I246" s="29">
        <v>12</v>
      </c>
      <c r="J246" s="28">
        <f t="shared" si="25"/>
        <v>1</v>
      </c>
      <c r="K246" s="29" t="s">
        <v>35</v>
      </c>
      <c r="L246" s="28">
        <f t="shared" si="26"/>
        <v>0</v>
      </c>
      <c r="M246" s="29">
        <v>290</v>
      </c>
      <c r="N246" s="28">
        <f t="shared" si="27"/>
        <v>0</v>
      </c>
    </row>
    <row r="247" spans="1:14" x14ac:dyDescent="0.2">
      <c r="A247" s="27" t="s">
        <v>191</v>
      </c>
      <c r="B247" s="26">
        <f t="shared" si="21"/>
        <v>0</v>
      </c>
      <c r="C247" s="29" t="s">
        <v>60</v>
      </c>
      <c r="D247" s="28">
        <f t="shared" si="22"/>
        <v>0</v>
      </c>
      <c r="E247" s="29" t="s">
        <v>36</v>
      </c>
      <c r="F247" s="28">
        <f t="shared" si="23"/>
        <v>0</v>
      </c>
      <c r="G247" s="29" t="s">
        <v>46</v>
      </c>
      <c r="H247" s="28">
        <f t="shared" si="24"/>
        <v>0</v>
      </c>
      <c r="I247" s="29">
        <v>14</v>
      </c>
      <c r="J247" s="28">
        <f t="shared" si="25"/>
        <v>0</v>
      </c>
      <c r="K247" s="29" t="s">
        <v>35</v>
      </c>
      <c r="L247" s="28">
        <f t="shared" si="26"/>
        <v>0</v>
      </c>
      <c r="M247" s="29">
        <v>226</v>
      </c>
      <c r="N247" s="28">
        <f t="shared" si="27"/>
        <v>0</v>
      </c>
    </row>
    <row r="248" spans="1:14" x14ac:dyDescent="0.2">
      <c r="A248" s="27" t="s">
        <v>194</v>
      </c>
      <c r="B248" s="26">
        <f t="shared" si="21"/>
        <v>0</v>
      </c>
      <c r="C248" s="29" t="s">
        <v>60</v>
      </c>
      <c r="D248" s="28">
        <f t="shared" si="22"/>
        <v>0</v>
      </c>
      <c r="E248" s="29" t="s">
        <v>36</v>
      </c>
      <c r="F248" s="28">
        <f t="shared" si="23"/>
        <v>0</v>
      </c>
      <c r="G248" s="29" t="s">
        <v>101</v>
      </c>
      <c r="H248" s="28">
        <f t="shared" si="24"/>
        <v>0</v>
      </c>
      <c r="I248" s="29">
        <v>13</v>
      </c>
      <c r="J248" s="28">
        <f t="shared" si="25"/>
        <v>0</v>
      </c>
      <c r="K248" s="29" t="s">
        <v>35</v>
      </c>
      <c r="L248" s="28">
        <f t="shared" si="26"/>
        <v>0</v>
      </c>
      <c r="M248" s="29">
        <v>183</v>
      </c>
      <c r="N248" s="28">
        <f t="shared" si="27"/>
        <v>0</v>
      </c>
    </row>
    <row r="249" spans="1:14" x14ac:dyDescent="0.2">
      <c r="A249" s="27" t="s">
        <v>207</v>
      </c>
      <c r="B249" s="26">
        <f t="shared" si="21"/>
        <v>0</v>
      </c>
      <c r="C249" s="29" t="s">
        <v>60</v>
      </c>
      <c r="D249" s="28">
        <f t="shared" si="22"/>
        <v>0</v>
      </c>
      <c r="E249" s="29" t="s">
        <v>36</v>
      </c>
      <c r="F249" s="28">
        <f t="shared" si="23"/>
        <v>0</v>
      </c>
      <c r="G249" s="29" t="s">
        <v>101</v>
      </c>
      <c r="H249" s="28">
        <f t="shared" si="24"/>
        <v>0</v>
      </c>
      <c r="I249" s="29">
        <v>13</v>
      </c>
      <c r="J249" s="28">
        <f t="shared" si="25"/>
        <v>0</v>
      </c>
      <c r="K249" s="29" t="s">
        <v>35</v>
      </c>
      <c r="L249" s="28">
        <f t="shared" si="26"/>
        <v>0</v>
      </c>
      <c r="M249" s="29">
        <v>207</v>
      </c>
      <c r="N249" s="28">
        <f t="shared" si="27"/>
        <v>0</v>
      </c>
    </row>
    <row r="250" spans="1:14" x14ac:dyDescent="0.2">
      <c r="A250" s="27" t="s">
        <v>233</v>
      </c>
      <c r="B250" s="26">
        <f t="shared" si="21"/>
        <v>0</v>
      </c>
      <c r="C250" s="29" t="s">
        <v>60</v>
      </c>
      <c r="D250" s="28">
        <f t="shared" si="22"/>
        <v>0</v>
      </c>
      <c r="E250" s="29" t="s">
        <v>101</v>
      </c>
      <c r="F250" s="28">
        <f t="shared" si="23"/>
        <v>0</v>
      </c>
      <c r="G250" s="29" t="s">
        <v>46</v>
      </c>
      <c r="H250" s="28">
        <f t="shared" si="24"/>
        <v>0</v>
      </c>
      <c r="I250" s="29">
        <v>13</v>
      </c>
      <c r="J250" s="28">
        <f t="shared" si="25"/>
        <v>0</v>
      </c>
      <c r="K250" s="29" t="s">
        <v>35</v>
      </c>
      <c r="L250" s="28">
        <f t="shared" si="26"/>
        <v>0</v>
      </c>
      <c r="M250" s="29">
        <v>296</v>
      </c>
      <c r="N250" s="28">
        <f t="shared" si="27"/>
        <v>0</v>
      </c>
    </row>
    <row r="251" spans="1:14" x14ac:dyDescent="0.2">
      <c r="A251" s="27" t="s">
        <v>235</v>
      </c>
      <c r="B251" s="26">
        <f t="shared" si="21"/>
        <v>0</v>
      </c>
      <c r="C251" s="29" t="s">
        <v>60</v>
      </c>
      <c r="D251" s="28">
        <f t="shared" si="22"/>
        <v>0</v>
      </c>
      <c r="E251" s="29" t="s">
        <v>36</v>
      </c>
      <c r="F251" s="28">
        <f t="shared" si="23"/>
        <v>0</v>
      </c>
      <c r="G251" s="29" t="s">
        <v>46</v>
      </c>
      <c r="H251" s="28">
        <f t="shared" si="24"/>
        <v>0</v>
      </c>
      <c r="I251" s="29">
        <v>14</v>
      </c>
      <c r="J251" s="28">
        <f t="shared" si="25"/>
        <v>0</v>
      </c>
      <c r="K251" s="29" t="s">
        <v>35</v>
      </c>
      <c r="L251" s="28">
        <f t="shared" si="26"/>
        <v>0</v>
      </c>
      <c r="M251" s="29">
        <v>199</v>
      </c>
      <c r="N251" s="28">
        <f t="shared" si="27"/>
        <v>0</v>
      </c>
    </row>
    <row r="252" spans="1:14" x14ac:dyDescent="0.2">
      <c r="A252" s="27" t="s">
        <v>240</v>
      </c>
      <c r="B252" s="26">
        <f t="shared" si="21"/>
        <v>0</v>
      </c>
      <c r="C252" s="29" t="s">
        <v>60</v>
      </c>
      <c r="D252" s="28">
        <f t="shared" si="22"/>
        <v>0</v>
      </c>
      <c r="E252" s="29" t="s">
        <v>101</v>
      </c>
      <c r="F252" s="28">
        <f t="shared" si="23"/>
        <v>0</v>
      </c>
      <c r="G252" s="29" t="s">
        <v>46</v>
      </c>
      <c r="H252" s="28">
        <f t="shared" si="24"/>
        <v>0</v>
      </c>
      <c r="I252" s="29">
        <v>14</v>
      </c>
      <c r="J252" s="28">
        <f t="shared" si="25"/>
        <v>0</v>
      </c>
      <c r="K252" s="29" t="s">
        <v>35</v>
      </c>
      <c r="L252" s="28">
        <f t="shared" si="26"/>
        <v>0</v>
      </c>
      <c r="M252" s="29">
        <v>150</v>
      </c>
      <c r="N252" s="28">
        <f t="shared" si="27"/>
        <v>0</v>
      </c>
    </row>
    <row r="253" spans="1:14" x14ac:dyDescent="0.2">
      <c r="A253" s="27" t="s">
        <v>305</v>
      </c>
      <c r="B253" s="26">
        <f t="shared" si="21"/>
        <v>0</v>
      </c>
      <c r="C253" s="29" t="s">
        <v>122</v>
      </c>
      <c r="D253" s="28">
        <f t="shared" si="22"/>
        <v>0</v>
      </c>
      <c r="E253" s="29" t="s">
        <v>46</v>
      </c>
      <c r="F253" s="28">
        <f t="shared" si="23"/>
        <v>0</v>
      </c>
      <c r="G253" s="29" t="s">
        <v>36</v>
      </c>
      <c r="H253" s="28">
        <f t="shared" si="24"/>
        <v>0</v>
      </c>
      <c r="I253" s="29">
        <v>30</v>
      </c>
      <c r="J253" s="28">
        <f t="shared" si="25"/>
        <v>0</v>
      </c>
      <c r="K253" s="29" t="s">
        <v>81</v>
      </c>
      <c r="L253" s="28">
        <f t="shared" si="26"/>
        <v>0</v>
      </c>
      <c r="M253" s="29">
        <v>420</v>
      </c>
      <c r="N253" s="28">
        <f t="shared" si="27"/>
        <v>0</v>
      </c>
    </row>
    <row r="254" spans="1:14" x14ac:dyDescent="0.2">
      <c r="A254" s="27" t="s">
        <v>325</v>
      </c>
      <c r="B254" s="26">
        <f t="shared" si="21"/>
        <v>0</v>
      </c>
      <c r="C254" s="29" t="s">
        <v>60</v>
      </c>
      <c r="D254" s="28">
        <f t="shared" si="22"/>
        <v>0</v>
      </c>
      <c r="E254" s="29" t="s">
        <v>101</v>
      </c>
      <c r="F254" s="28">
        <f t="shared" si="23"/>
        <v>0</v>
      </c>
      <c r="G254" s="29" t="s">
        <v>46</v>
      </c>
      <c r="H254" s="28">
        <f t="shared" si="24"/>
        <v>0</v>
      </c>
      <c r="I254" s="29">
        <v>15</v>
      </c>
      <c r="J254" s="28">
        <f t="shared" si="25"/>
        <v>0</v>
      </c>
      <c r="K254" s="29" t="s">
        <v>35</v>
      </c>
      <c r="L254" s="28">
        <f t="shared" si="26"/>
        <v>0</v>
      </c>
      <c r="M254" s="29">
        <v>215</v>
      </c>
      <c r="N254" s="28">
        <f t="shared" si="27"/>
        <v>0</v>
      </c>
    </row>
    <row r="255" spans="1:14" x14ac:dyDescent="0.2">
      <c r="A255" s="27" t="s">
        <v>336</v>
      </c>
      <c r="B255" s="26">
        <f t="shared" si="21"/>
        <v>0</v>
      </c>
      <c r="C255" s="29" t="s">
        <v>60</v>
      </c>
      <c r="D255" s="28">
        <f t="shared" si="22"/>
        <v>0</v>
      </c>
      <c r="E255" s="29" t="s">
        <v>101</v>
      </c>
      <c r="F255" s="28">
        <f t="shared" si="23"/>
        <v>0</v>
      </c>
      <c r="G255" s="29" t="s">
        <v>46</v>
      </c>
      <c r="H255" s="28">
        <f t="shared" si="24"/>
        <v>0</v>
      </c>
      <c r="I255" s="29">
        <v>15</v>
      </c>
      <c r="J255" s="28">
        <f t="shared" si="25"/>
        <v>0</v>
      </c>
      <c r="K255" s="29" t="s">
        <v>35</v>
      </c>
      <c r="L255" s="28">
        <f t="shared" si="26"/>
        <v>0</v>
      </c>
      <c r="M255" s="29">
        <v>286</v>
      </c>
      <c r="N255" s="28">
        <f t="shared" si="27"/>
        <v>0</v>
      </c>
    </row>
    <row r="256" spans="1:14" x14ac:dyDescent="0.2">
      <c r="A256" s="27" t="s">
        <v>477</v>
      </c>
      <c r="B256" s="26">
        <f t="shared" si="21"/>
        <v>0</v>
      </c>
      <c r="C256" s="29" t="s">
        <v>60</v>
      </c>
      <c r="D256" s="28">
        <f t="shared" si="22"/>
        <v>0</v>
      </c>
      <c r="E256" s="29" t="s">
        <v>101</v>
      </c>
      <c r="F256" s="28">
        <f t="shared" si="23"/>
        <v>0</v>
      </c>
      <c r="G256" s="29" t="s">
        <v>46</v>
      </c>
      <c r="H256" s="28">
        <f t="shared" si="24"/>
        <v>0</v>
      </c>
      <c r="I256" s="29">
        <v>13</v>
      </c>
      <c r="J256" s="28">
        <f t="shared" si="25"/>
        <v>0</v>
      </c>
      <c r="K256" s="29" t="s">
        <v>35</v>
      </c>
      <c r="L256" s="28">
        <f t="shared" si="26"/>
        <v>0</v>
      </c>
      <c r="M256" s="29">
        <v>290</v>
      </c>
      <c r="N256" s="28">
        <f t="shared" si="27"/>
        <v>0</v>
      </c>
    </row>
    <row r="257" spans="1:14" x14ac:dyDescent="0.2">
      <c r="A257" s="27" t="s">
        <v>380</v>
      </c>
      <c r="B257" s="26">
        <f t="shared" si="21"/>
        <v>0</v>
      </c>
      <c r="C257" s="29" t="s">
        <v>60</v>
      </c>
      <c r="D257" s="28">
        <f t="shared" si="22"/>
        <v>0</v>
      </c>
      <c r="E257" s="29" t="s">
        <v>101</v>
      </c>
      <c r="F257" s="28">
        <f t="shared" si="23"/>
        <v>0</v>
      </c>
      <c r="G257" s="29" t="s">
        <v>122</v>
      </c>
      <c r="H257" s="28">
        <f t="shared" si="24"/>
        <v>0</v>
      </c>
      <c r="I257" s="29">
        <v>20</v>
      </c>
      <c r="J257" s="28">
        <f t="shared" si="25"/>
        <v>0</v>
      </c>
      <c r="K257" s="29" t="s">
        <v>35</v>
      </c>
      <c r="L257" s="28">
        <f t="shared" si="26"/>
        <v>0</v>
      </c>
      <c r="M257" s="29">
        <v>280</v>
      </c>
      <c r="N257" s="28">
        <f t="shared" si="27"/>
        <v>0</v>
      </c>
    </row>
    <row r="258" spans="1:14" x14ac:dyDescent="0.2">
      <c r="A258" s="27" t="s">
        <v>382</v>
      </c>
      <c r="B258" s="26">
        <f t="shared" si="21"/>
        <v>0</v>
      </c>
      <c r="C258" s="29" t="s">
        <v>60</v>
      </c>
      <c r="D258" s="28">
        <f t="shared" si="22"/>
        <v>0</v>
      </c>
      <c r="E258" s="29" t="s">
        <v>92</v>
      </c>
      <c r="F258" s="28">
        <f t="shared" si="23"/>
        <v>0</v>
      </c>
      <c r="G258" s="29" t="s">
        <v>46</v>
      </c>
      <c r="H258" s="28">
        <f t="shared" si="24"/>
        <v>0</v>
      </c>
      <c r="I258" s="29">
        <v>13</v>
      </c>
      <c r="J258" s="28">
        <f t="shared" si="25"/>
        <v>0</v>
      </c>
      <c r="K258" s="29" t="s">
        <v>35</v>
      </c>
      <c r="L258" s="28">
        <f t="shared" si="26"/>
        <v>0</v>
      </c>
      <c r="M258" s="29">
        <v>190</v>
      </c>
      <c r="N258" s="28">
        <f t="shared" si="27"/>
        <v>0</v>
      </c>
    </row>
    <row r="260" spans="1:14" x14ac:dyDescent="0.2">
      <c r="A260" s="35" t="s">
        <v>99</v>
      </c>
      <c r="B260" s="117">
        <f>AVERAGE(B5:B258)</f>
        <v>4.5511811023622046</v>
      </c>
    </row>
  </sheetData>
  <sortState xmlns:xlrd2="http://schemas.microsoft.com/office/spreadsheetml/2017/richdata2" ref="A5:N258">
    <sortCondition descending="1" ref="B5:B258"/>
  </sortState>
  <phoneticPr fontId="5" type="noConversion"/>
  <hyperlinks>
    <hyperlink ref="A133" r:id="rId1" display="http://random.org/" xr:uid="{881802A9-501A-489D-B3A9-E6FD7A256D51}"/>
  </hyperlinks>
  <pageMargins left="0.75" right="0.75" top="1" bottom="1" header="0.5" footer="0.5"/>
  <pageSetup orientation="portrait" horizontalDpi="300" verticalDpi="300" r:id="rId2"/>
  <headerFooter alignWithMargins="0"/>
  <ignoredErrors>
    <ignoredError sqref="J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7.140625" customWidth="1"/>
    <col min="2" max="7" width="11.42578125" customWidth="1"/>
    <col min="8" max="8" width="14.28515625" customWidth="1"/>
    <col min="9" max="14" width="11.42578125" customWidth="1"/>
    <col min="15" max="15" width="14.28515625" customWidth="1"/>
    <col min="16" max="16" width="14.28515625" style="155" customWidth="1"/>
    <col min="17" max="17" width="14.28515625" customWidth="1"/>
    <col min="18" max="18" width="9.140625" customWidth="1"/>
  </cols>
  <sheetData>
    <row r="1" spans="1:20" ht="15" x14ac:dyDescent="0.2">
      <c r="A1" s="51" t="s">
        <v>105</v>
      </c>
      <c r="B1" s="52" t="s">
        <v>126</v>
      </c>
      <c r="C1" s="52" t="s">
        <v>127</v>
      </c>
      <c r="D1" s="52" t="s">
        <v>128</v>
      </c>
      <c r="E1" s="52" t="s">
        <v>129</v>
      </c>
      <c r="F1" s="52" t="s">
        <v>134</v>
      </c>
      <c r="G1" s="52" t="s">
        <v>617</v>
      </c>
      <c r="H1" s="53" t="s">
        <v>106</v>
      </c>
      <c r="I1" s="52" t="s">
        <v>130</v>
      </c>
      <c r="J1" s="52" t="s">
        <v>131</v>
      </c>
      <c r="K1" s="52" t="s">
        <v>132</v>
      </c>
      <c r="L1" s="52" t="s">
        <v>133</v>
      </c>
      <c r="M1" s="52" t="s">
        <v>135</v>
      </c>
      <c r="N1" s="52" t="s">
        <v>618</v>
      </c>
      <c r="O1" s="53" t="s">
        <v>107</v>
      </c>
      <c r="P1" s="80" t="s">
        <v>32</v>
      </c>
      <c r="Q1" s="70" t="s">
        <v>619</v>
      </c>
      <c r="R1" s="34"/>
      <c r="S1" s="34"/>
    </row>
    <row r="2" spans="1:20" s="83" customFormat="1" ht="15" x14ac:dyDescent="0.25">
      <c r="A2" s="78" t="s">
        <v>44</v>
      </c>
      <c r="B2" s="65">
        <v>5</v>
      </c>
      <c r="C2" s="65">
        <v>15</v>
      </c>
      <c r="D2" s="65"/>
      <c r="E2" s="65">
        <v>5</v>
      </c>
      <c r="F2" s="65">
        <v>5</v>
      </c>
      <c r="G2" s="65">
        <v>10</v>
      </c>
      <c r="H2" s="79">
        <f t="shared" ref="H2:H34" si="0">SUM(B2:G2)</f>
        <v>40</v>
      </c>
      <c r="I2" s="65">
        <v>3</v>
      </c>
      <c r="J2" s="65">
        <v>5</v>
      </c>
      <c r="K2" s="65"/>
      <c r="L2" s="65">
        <v>2</v>
      </c>
      <c r="M2" s="65">
        <v>2</v>
      </c>
      <c r="N2" s="65">
        <v>3</v>
      </c>
      <c r="O2" s="79">
        <f t="shared" ref="O2:O34" si="1">SUM(I2:N2)</f>
        <v>15</v>
      </c>
      <c r="P2" s="80">
        <f t="shared" ref="P2:P34" si="2">H2+O2</f>
        <v>55</v>
      </c>
      <c r="Q2" s="81">
        <f t="shared" ref="Q2:Q34" si="3">G2+N2</f>
        <v>13</v>
      </c>
      <c r="R2" s="82"/>
      <c r="S2" s="82"/>
    </row>
    <row r="3" spans="1:20" s="83" customFormat="1" ht="15" x14ac:dyDescent="0.25">
      <c r="A3" s="78" t="s">
        <v>57</v>
      </c>
      <c r="B3" s="65">
        <v>10</v>
      </c>
      <c r="C3" s="65">
        <v>5</v>
      </c>
      <c r="D3" s="65">
        <v>10</v>
      </c>
      <c r="E3" s="65"/>
      <c r="F3" s="65"/>
      <c r="G3" s="65">
        <v>15</v>
      </c>
      <c r="H3" s="79">
        <f t="shared" si="0"/>
        <v>40</v>
      </c>
      <c r="I3" s="65">
        <v>2</v>
      </c>
      <c r="J3" s="65">
        <v>2</v>
      </c>
      <c r="K3" s="65">
        <v>2</v>
      </c>
      <c r="L3" s="65"/>
      <c r="M3" s="65"/>
      <c r="N3" s="65">
        <v>2</v>
      </c>
      <c r="O3" s="79">
        <f t="shared" si="1"/>
        <v>8</v>
      </c>
      <c r="P3" s="80">
        <f t="shared" si="2"/>
        <v>48</v>
      </c>
      <c r="Q3" s="81">
        <f t="shared" si="3"/>
        <v>17</v>
      </c>
      <c r="R3" s="82"/>
      <c r="S3" s="82"/>
    </row>
    <row r="4" spans="1:20" s="83" customFormat="1" ht="15" x14ac:dyDescent="0.25">
      <c r="A4" s="78" t="s">
        <v>60</v>
      </c>
      <c r="B4" s="65"/>
      <c r="C4" s="65">
        <v>5</v>
      </c>
      <c r="D4" s="65">
        <v>10</v>
      </c>
      <c r="E4" s="65">
        <v>5</v>
      </c>
      <c r="F4" s="65">
        <v>2</v>
      </c>
      <c r="G4" s="65"/>
      <c r="H4" s="79">
        <f t="shared" si="0"/>
        <v>22</v>
      </c>
      <c r="I4" s="65">
        <v>1</v>
      </c>
      <c r="J4" s="65">
        <v>3</v>
      </c>
      <c r="K4" s="65">
        <v>7</v>
      </c>
      <c r="L4" s="65"/>
      <c r="M4" s="65">
        <v>4</v>
      </c>
      <c r="N4" s="65"/>
      <c r="O4" s="79">
        <f t="shared" si="1"/>
        <v>15</v>
      </c>
      <c r="P4" s="80">
        <f t="shared" si="2"/>
        <v>37</v>
      </c>
      <c r="Q4" s="81">
        <f t="shared" si="3"/>
        <v>0</v>
      </c>
      <c r="R4" s="82"/>
      <c r="S4" s="82"/>
      <c r="T4" s="74"/>
    </row>
    <row r="5" spans="1:20" s="83" customFormat="1" ht="15" x14ac:dyDescent="0.25">
      <c r="A5" s="78" t="s">
        <v>84</v>
      </c>
      <c r="B5" s="65">
        <v>12</v>
      </c>
      <c r="C5" s="65"/>
      <c r="D5" s="65">
        <v>9</v>
      </c>
      <c r="E5" s="65">
        <v>5</v>
      </c>
      <c r="F5" s="65"/>
      <c r="G5" s="65"/>
      <c r="H5" s="79">
        <f t="shared" si="0"/>
        <v>26</v>
      </c>
      <c r="I5" s="65">
        <v>2</v>
      </c>
      <c r="J5" s="65"/>
      <c r="K5" s="65">
        <v>6</v>
      </c>
      <c r="L5" s="65">
        <v>1</v>
      </c>
      <c r="M5" s="65"/>
      <c r="N5" s="65"/>
      <c r="O5" s="79">
        <f t="shared" si="1"/>
        <v>9</v>
      </c>
      <c r="P5" s="80">
        <f t="shared" si="2"/>
        <v>35</v>
      </c>
      <c r="Q5" s="81">
        <f t="shared" si="3"/>
        <v>0</v>
      </c>
      <c r="R5" s="82"/>
      <c r="S5" s="82"/>
    </row>
    <row r="6" spans="1:20" s="83" customFormat="1" ht="15" x14ac:dyDescent="0.25">
      <c r="A6" s="78" t="s">
        <v>43</v>
      </c>
      <c r="B6" s="65">
        <v>2</v>
      </c>
      <c r="C6" s="65"/>
      <c r="D6" s="65">
        <v>15</v>
      </c>
      <c r="E6" s="65">
        <v>7</v>
      </c>
      <c r="F6" s="65"/>
      <c r="G6" s="65"/>
      <c r="H6" s="79">
        <f t="shared" si="0"/>
        <v>24</v>
      </c>
      <c r="I6" s="65">
        <v>1</v>
      </c>
      <c r="J6" s="65"/>
      <c r="K6" s="65">
        <v>7</v>
      </c>
      <c r="L6" s="65">
        <v>2</v>
      </c>
      <c r="M6" s="65"/>
      <c r="N6" s="65"/>
      <c r="O6" s="79">
        <f t="shared" si="1"/>
        <v>10</v>
      </c>
      <c r="P6" s="80">
        <f t="shared" si="2"/>
        <v>34</v>
      </c>
      <c r="Q6" s="81">
        <f t="shared" si="3"/>
        <v>0</v>
      </c>
      <c r="R6" s="82"/>
      <c r="S6" s="156"/>
    </row>
    <row r="7" spans="1:20" s="83" customFormat="1" ht="15" x14ac:dyDescent="0.25">
      <c r="A7" s="78" t="s">
        <v>65</v>
      </c>
      <c r="B7" s="65"/>
      <c r="C7" s="65">
        <v>7</v>
      </c>
      <c r="D7" s="65">
        <v>4</v>
      </c>
      <c r="E7" s="65"/>
      <c r="F7" s="65">
        <v>5</v>
      </c>
      <c r="G7" s="65">
        <v>10</v>
      </c>
      <c r="H7" s="79">
        <f t="shared" si="0"/>
        <v>26</v>
      </c>
      <c r="I7" s="65"/>
      <c r="J7" s="65">
        <v>3</v>
      </c>
      <c r="K7" s="65">
        <v>2</v>
      </c>
      <c r="L7" s="65"/>
      <c r="M7" s="65"/>
      <c r="N7" s="65">
        <v>1</v>
      </c>
      <c r="O7" s="79">
        <f t="shared" si="1"/>
        <v>6</v>
      </c>
      <c r="P7" s="80">
        <f t="shared" si="2"/>
        <v>32</v>
      </c>
      <c r="Q7" s="81">
        <f t="shared" si="3"/>
        <v>11</v>
      </c>
      <c r="R7" s="82"/>
      <c r="S7" s="82"/>
    </row>
    <row r="8" spans="1:20" s="83" customFormat="1" ht="15" x14ac:dyDescent="0.25">
      <c r="A8" s="78" t="s">
        <v>120</v>
      </c>
      <c r="B8" s="65"/>
      <c r="C8" s="65"/>
      <c r="D8" s="65"/>
      <c r="E8" s="65">
        <v>7</v>
      </c>
      <c r="F8" s="65">
        <v>12</v>
      </c>
      <c r="G8" s="65"/>
      <c r="H8" s="79">
        <f t="shared" si="0"/>
        <v>19</v>
      </c>
      <c r="I8" s="65"/>
      <c r="J8" s="65"/>
      <c r="K8" s="65"/>
      <c r="L8" s="65">
        <v>5</v>
      </c>
      <c r="M8" s="65">
        <v>6</v>
      </c>
      <c r="N8" s="65">
        <v>1</v>
      </c>
      <c r="O8" s="79">
        <f t="shared" si="1"/>
        <v>12</v>
      </c>
      <c r="P8" s="80">
        <f t="shared" si="2"/>
        <v>31</v>
      </c>
      <c r="Q8" s="81">
        <f t="shared" si="3"/>
        <v>1</v>
      </c>
      <c r="R8" s="82"/>
      <c r="S8" s="82"/>
    </row>
    <row r="9" spans="1:20" s="83" customFormat="1" ht="15" x14ac:dyDescent="0.25">
      <c r="A9" s="78" t="s">
        <v>61</v>
      </c>
      <c r="B9" s="65"/>
      <c r="C9" s="65">
        <v>7</v>
      </c>
      <c r="D9" s="65">
        <v>7</v>
      </c>
      <c r="E9" s="65">
        <v>6</v>
      </c>
      <c r="F9" s="65"/>
      <c r="G9" s="65"/>
      <c r="H9" s="79">
        <f t="shared" si="0"/>
        <v>20</v>
      </c>
      <c r="I9" s="65">
        <v>1</v>
      </c>
      <c r="J9" s="65">
        <v>3</v>
      </c>
      <c r="K9" s="65">
        <v>2</v>
      </c>
      <c r="L9" s="65">
        <v>3</v>
      </c>
      <c r="M9" s="65">
        <v>1</v>
      </c>
      <c r="N9" s="65"/>
      <c r="O9" s="79">
        <f t="shared" si="1"/>
        <v>10</v>
      </c>
      <c r="P9" s="80">
        <f t="shared" si="2"/>
        <v>30</v>
      </c>
      <c r="Q9" s="81">
        <f t="shared" si="3"/>
        <v>0</v>
      </c>
      <c r="R9" s="82"/>
      <c r="S9" s="82"/>
    </row>
    <row r="10" spans="1:20" s="83" customFormat="1" ht="15" x14ac:dyDescent="0.25">
      <c r="A10" s="78" t="s">
        <v>102</v>
      </c>
      <c r="B10" s="65">
        <v>7</v>
      </c>
      <c r="C10" s="65"/>
      <c r="D10" s="65"/>
      <c r="E10" s="65">
        <v>5</v>
      </c>
      <c r="F10" s="65">
        <v>5</v>
      </c>
      <c r="G10" s="65">
        <v>2</v>
      </c>
      <c r="H10" s="79">
        <f t="shared" si="0"/>
        <v>19</v>
      </c>
      <c r="I10" s="65">
        <v>3</v>
      </c>
      <c r="J10" s="65"/>
      <c r="K10" s="65">
        <v>2</v>
      </c>
      <c r="L10" s="65">
        <v>2</v>
      </c>
      <c r="M10" s="65">
        <v>2</v>
      </c>
      <c r="N10" s="65"/>
      <c r="O10" s="79">
        <f t="shared" si="1"/>
        <v>9</v>
      </c>
      <c r="P10" s="80">
        <f t="shared" si="2"/>
        <v>28</v>
      </c>
      <c r="Q10" s="81">
        <f t="shared" si="3"/>
        <v>2</v>
      </c>
      <c r="R10" s="82"/>
      <c r="S10" s="82"/>
    </row>
    <row r="11" spans="1:20" s="83" customFormat="1" ht="15" x14ac:dyDescent="0.25">
      <c r="A11" s="78" t="s">
        <v>89</v>
      </c>
      <c r="B11" s="65"/>
      <c r="C11" s="65"/>
      <c r="D11" s="65">
        <v>2</v>
      </c>
      <c r="E11" s="65">
        <v>12</v>
      </c>
      <c r="F11" s="65">
        <v>4</v>
      </c>
      <c r="G11" s="65"/>
      <c r="H11" s="79">
        <f t="shared" si="0"/>
        <v>18</v>
      </c>
      <c r="I11" s="65"/>
      <c r="J11" s="65"/>
      <c r="K11" s="65">
        <v>2</v>
      </c>
      <c r="L11" s="65">
        <v>4</v>
      </c>
      <c r="M11" s="65">
        <v>2</v>
      </c>
      <c r="N11" s="65"/>
      <c r="O11" s="79">
        <f t="shared" si="1"/>
        <v>8</v>
      </c>
      <c r="P11" s="80">
        <f t="shared" si="2"/>
        <v>26</v>
      </c>
      <c r="Q11" s="81">
        <f t="shared" si="3"/>
        <v>0</v>
      </c>
      <c r="R11" s="82"/>
      <c r="S11" s="82"/>
      <c r="T11" s="74"/>
    </row>
    <row r="12" spans="1:20" s="83" customFormat="1" ht="15" x14ac:dyDescent="0.25">
      <c r="A12" s="78" t="s">
        <v>108</v>
      </c>
      <c r="B12" s="65">
        <v>5</v>
      </c>
      <c r="C12" s="65">
        <v>4</v>
      </c>
      <c r="D12" s="65"/>
      <c r="E12" s="65">
        <v>2</v>
      </c>
      <c r="F12" s="65">
        <v>2</v>
      </c>
      <c r="G12" s="65">
        <v>2</v>
      </c>
      <c r="H12" s="79">
        <f t="shared" si="0"/>
        <v>15</v>
      </c>
      <c r="I12" s="65">
        <v>4</v>
      </c>
      <c r="J12" s="65">
        <v>1</v>
      </c>
      <c r="K12" s="65"/>
      <c r="L12" s="65">
        <v>2</v>
      </c>
      <c r="M12" s="65">
        <v>2</v>
      </c>
      <c r="N12" s="65">
        <v>1</v>
      </c>
      <c r="O12" s="79">
        <f t="shared" si="1"/>
        <v>10</v>
      </c>
      <c r="P12" s="80">
        <f t="shared" si="2"/>
        <v>25</v>
      </c>
      <c r="Q12" s="81">
        <f t="shared" si="3"/>
        <v>3</v>
      </c>
      <c r="R12" s="82"/>
      <c r="S12" s="82"/>
    </row>
    <row r="13" spans="1:20" s="83" customFormat="1" ht="15" x14ac:dyDescent="0.25">
      <c r="A13" s="78" t="s">
        <v>66</v>
      </c>
      <c r="B13" s="65">
        <v>2</v>
      </c>
      <c r="C13" s="65">
        <v>9</v>
      </c>
      <c r="D13" s="65"/>
      <c r="E13" s="65"/>
      <c r="F13" s="65"/>
      <c r="G13" s="65">
        <v>4</v>
      </c>
      <c r="H13" s="79">
        <f t="shared" si="0"/>
        <v>15</v>
      </c>
      <c r="I13" s="65">
        <v>2</v>
      </c>
      <c r="J13" s="65">
        <v>4</v>
      </c>
      <c r="K13" s="65"/>
      <c r="L13" s="65"/>
      <c r="M13" s="65"/>
      <c r="N13" s="65">
        <v>3</v>
      </c>
      <c r="O13" s="79">
        <f t="shared" si="1"/>
        <v>9</v>
      </c>
      <c r="P13" s="80">
        <f t="shared" si="2"/>
        <v>24</v>
      </c>
      <c r="Q13" s="81">
        <f t="shared" si="3"/>
        <v>7</v>
      </c>
      <c r="R13" s="82"/>
      <c r="S13" s="82"/>
    </row>
    <row r="14" spans="1:20" s="83" customFormat="1" ht="15" x14ac:dyDescent="0.25">
      <c r="A14" s="78" t="s">
        <v>49</v>
      </c>
      <c r="B14" s="65">
        <v>5</v>
      </c>
      <c r="C14" s="65">
        <v>5</v>
      </c>
      <c r="D14" s="65"/>
      <c r="E14" s="65"/>
      <c r="F14" s="65"/>
      <c r="G14" s="65">
        <v>7</v>
      </c>
      <c r="H14" s="79">
        <f t="shared" si="0"/>
        <v>17</v>
      </c>
      <c r="I14" s="65">
        <v>3</v>
      </c>
      <c r="J14" s="65">
        <v>2</v>
      </c>
      <c r="K14" s="65"/>
      <c r="L14" s="65"/>
      <c r="M14" s="65"/>
      <c r="N14" s="65">
        <v>2</v>
      </c>
      <c r="O14" s="79">
        <f t="shared" si="1"/>
        <v>7</v>
      </c>
      <c r="P14" s="80">
        <f t="shared" si="2"/>
        <v>24</v>
      </c>
      <c r="Q14" s="81">
        <f t="shared" si="3"/>
        <v>9</v>
      </c>
      <c r="R14" s="82"/>
      <c r="S14" s="82"/>
    </row>
    <row r="15" spans="1:20" s="83" customFormat="1" ht="15" x14ac:dyDescent="0.25">
      <c r="A15" s="78" t="s">
        <v>46</v>
      </c>
      <c r="B15" s="65"/>
      <c r="C15" s="65">
        <v>5</v>
      </c>
      <c r="D15" s="65">
        <v>5</v>
      </c>
      <c r="E15" s="65">
        <v>5</v>
      </c>
      <c r="F15" s="65">
        <v>5</v>
      </c>
      <c r="G15" s="65"/>
      <c r="H15" s="79">
        <f t="shared" si="0"/>
        <v>20</v>
      </c>
      <c r="I15" s="65"/>
      <c r="J15" s="65">
        <v>1</v>
      </c>
      <c r="K15" s="65">
        <v>1</v>
      </c>
      <c r="L15" s="65"/>
      <c r="M15" s="65"/>
      <c r="N15" s="65"/>
      <c r="O15" s="79">
        <f t="shared" si="1"/>
        <v>2</v>
      </c>
      <c r="P15" s="80">
        <f t="shared" si="2"/>
        <v>22</v>
      </c>
      <c r="Q15" s="81">
        <f t="shared" si="3"/>
        <v>0</v>
      </c>
      <c r="R15" s="82"/>
      <c r="S15" s="82"/>
    </row>
    <row r="16" spans="1:20" s="83" customFormat="1" ht="15" x14ac:dyDescent="0.25">
      <c r="A16" s="78" t="s">
        <v>144</v>
      </c>
      <c r="B16" s="65">
        <v>12</v>
      </c>
      <c r="C16" s="65"/>
      <c r="D16" s="65"/>
      <c r="E16" s="65"/>
      <c r="F16" s="65"/>
      <c r="G16" s="65">
        <v>2</v>
      </c>
      <c r="H16" s="79">
        <f t="shared" si="0"/>
        <v>14</v>
      </c>
      <c r="I16" s="65">
        <v>4</v>
      </c>
      <c r="J16" s="65"/>
      <c r="K16" s="65"/>
      <c r="L16" s="65"/>
      <c r="M16" s="65"/>
      <c r="N16" s="65">
        <v>3</v>
      </c>
      <c r="O16" s="79">
        <f t="shared" si="1"/>
        <v>7</v>
      </c>
      <c r="P16" s="80">
        <f t="shared" si="2"/>
        <v>21</v>
      </c>
      <c r="Q16" s="81">
        <f t="shared" si="3"/>
        <v>5</v>
      </c>
      <c r="R16" s="82"/>
      <c r="S16" s="82"/>
    </row>
    <row r="17" spans="1:19" s="83" customFormat="1" ht="15" x14ac:dyDescent="0.25">
      <c r="A17" s="78" t="s">
        <v>95</v>
      </c>
      <c r="B17" s="65"/>
      <c r="C17" s="65"/>
      <c r="D17" s="65"/>
      <c r="E17" s="65">
        <v>7</v>
      </c>
      <c r="F17" s="65">
        <v>7</v>
      </c>
      <c r="G17" s="65"/>
      <c r="H17" s="79">
        <f t="shared" si="0"/>
        <v>14</v>
      </c>
      <c r="I17" s="65"/>
      <c r="J17" s="65"/>
      <c r="K17" s="65"/>
      <c r="L17" s="65">
        <v>2</v>
      </c>
      <c r="M17" s="65">
        <v>2</v>
      </c>
      <c r="N17" s="65"/>
      <c r="O17" s="79">
        <f t="shared" si="1"/>
        <v>4</v>
      </c>
      <c r="P17" s="80">
        <f t="shared" si="2"/>
        <v>18</v>
      </c>
      <c r="Q17" s="81">
        <f t="shared" si="3"/>
        <v>0</v>
      </c>
      <c r="R17" s="82"/>
      <c r="S17" s="82"/>
    </row>
    <row r="18" spans="1:19" s="83" customFormat="1" ht="15" x14ac:dyDescent="0.25">
      <c r="A18" s="78" t="s">
        <v>56</v>
      </c>
      <c r="B18" s="65">
        <v>2</v>
      </c>
      <c r="C18" s="65"/>
      <c r="D18" s="65"/>
      <c r="E18" s="65"/>
      <c r="F18" s="65">
        <v>5</v>
      </c>
      <c r="G18" s="65">
        <v>2</v>
      </c>
      <c r="H18" s="79">
        <f t="shared" si="0"/>
        <v>9</v>
      </c>
      <c r="I18" s="65"/>
      <c r="J18" s="65"/>
      <c r="K18" s="65"/>
      <c r="L18" s="65"/>
      <c r="M18" s="65">
        <v>4</v>
      </c>
      <c r="N18" s="65">
        <v>4</v>
      </c>
      <c r="O18" s="79">
        <f t="shared" si="1"/>
        <v>8</v>
      </c>
      <c r="P18" s="80">
        <f t="shared" si="2"/>
        <v>17</v>
      </c>
      <c r="Q18" s="81">
        <f t="shared" si="3"/>
        <v>6</v>
      </c>
      <c r="R18" s="82"/>
      <c r="S18" s="82"/>
    </row>
    <row r="19" spans="1:19" ht="15" x14ac:dyDescent="0.25">
      <c r="A19" s="78" t="s">
        <v>47</v>
      </c>
      <c r="B19" s="65"/>
      <c r="C19" s="65">
        <v>2</v>
      </c>
      <c r="D19" s="65">
        <v>2</v>
      </c>
      <c r="E19" s="65"/>
      <c r="F19" s="65">
        <v>10</v>
      </c>
      <c r="G19" s="65"/>
      <c r="H19" s="79">
        <f t="shared" si="0"/>
        <v>14</v>
      </c>
      <c r="I19" s="65"/>
      <c r="J19" s="65"/>
      <c r="K19" s="65">
        <v>1</v>
      </c>
      <c r="L19" s="65"/>
      <c r="M19" s="65">
        <v>1</v>
      </c>
      <c r="N19" s="65"/>
      <c r="O19" s="79">
        <f t="shared" si="1"/>
        <v>2</v>
      </c>
      <c r="P19" s="80">
        <f t="shared" si="2"/>
        <v>16</v>
      </c>
      <c r="Q19" s="81">
        <f t="shared" si="3"/>
        <v>0</v>
      </c>
      <c r="R19" s="34"/>
      <c r="S19" s="34"/>
    </row>
    <row r="20" spans="1:19" ht="15" x14ac:dyDescent="0.25">
      <c r="A20" s="78" t="s">
        <v>110</v>
      </c>
      <c r="B20" s="65"/>
      <c r="C20" s="65"/>
      <c r="D20" s="65">
        <v>5</v>
      </c>
      <c r="E20" s="65">
        <v>2</v>
      </c>
      <c r="F20" s="65">
        <v>2</v>
      </c>
      <c r="G20" s="65"/>
      <c r="H20" s="79">
        <f t="shared" si="0"/>
        <v>9</v>
      </c>
      <c r="I20" s="65"/>
      <c r="J20" s="65"/>
      <c r="K20" s="65">
        <v>3</v>
      </c>
      <c r="L20" s="65">
        <v>2</v>
      </c>
      <c r="M20" s="65">
        <v>2</v>
      </c>
      <c r="N20" s="65"/>
      <c r="O20" s="79">
        <f t="shared" si="1"/>
        <v>7</v>
      </c>
      <c r="P20" s="80">
        <f t="shared" si="2"/>
        <v>16</v>
      </c>
      <c r="Q20" s="81">
        <f t="shared" si="3"/>
        <v>0</v>
      </c>
      <c r="R20" s="34"/>
      <c r="S20" s="34"/>
    </row>
    <row r="21" spans="1:19" ht="15" x14ac:dyDescent="0.25">
      <c r="A21" s="78" t="s">
        <v>53</v>
      </c>
      <c r="B21" s="65"/>
      <c r="C21" s="65">
        <v>5</v>
      </c>
      <c r="D21" s="65">
        <v>2</v>
      </c>
      <c r="E21" s="65">
        <v>2</v>
      </c>
      <c r="F21" s="65"/>
      <c r="G21" s="65">
        <v>2</v>
      </c>
      <c r="H21" s="79">
        <f t="shared" si="0"/>
        <v>11</v>
      </c>
      <c r="I21" s="65"/>
      <c r="J21" s="65">
        <v>1</v>
      </c>
      <c r="K21" s="65"/>
      <c r="L21" s="65">
        <v>3</v>
      </c>
      <c r="M21" s="65"/>
      <c r="N21" s="65">
        <v>1</v>
      </c>
      <c r="O21" s="79">
        <f t="shared" si="1"/>
        <v>5</v>
      </c>
      <c r="P21" s="80">
        <f t="shared" si="2"/>
        <v>16</v>
      </c>
      <c r="Q21" s="81">
        <f t="shared" si="3"/>
        <v>3</v>
      </c>
      <c r="R21" s="34"/>
      <c r="S21" s="34"/>
    </row>
    <row r="22" spans="1:19" ht="15" x14ac:dyDescent="0.25">
      <c r="A22" s="78" t="s">
        <v>58</v>
      </c>
      <c r="B22" s="65"/>
      <c r="C22" s="65"/>
      <c r="D22" s="65"/>
      <c r="E22" s="65"/>
      <c r="F22" s="65">
        <v>9</v>
      </c>
      <c r="G22" s="65"/>
      <c r="H22" s="79">
        <f t="shared" si="0"/>
        <v>9</v>
      </c>
      <c r="I22" s="65">
        <v>2</v>
      </c>
      <c r="J22" s="65"/>
      <c r="K22" s="65">
        <v>1</v>
      </c>
      <c r="L22" s="65"/>
      <c r="M22" s="65">
        <v>3</v>
      </c>
      <c r="N22" s="65"/>
      <c r="O22" s="79">
        <f t="shared" si="1"/>
        <v>6</v>
      </c>
      <c r="P22" s="80">
        <f t="shared" si="2"/>
        <v>15</v>
      </c>
      <c r="Q22" s="81">
        <f t="shared" si="3"/>
        <v>0</v>
      </c>
      <c r="R22" s="34"/>
      <c r="S22" s="34"/>
    </row>
    <row r="23" spans="1:19" ht="15" x14ac:dyDescent="0.25">
      <c r="A23" s="78" t="s">
        <v>36</v>
      </c>
      <c r="B23" s="65">
        <v>5</v>
      </c>
      <c r="C23" s="65">
        <v>7</v>
      </c>
      <c r="D23" s="65"/>
      <c r="E23" s="65"/>
      <c r="F23" s="65"/>
      <c r="G23" s="65"/>
      <c r="H23" s="79">
        <f t="shared" si="0"/>
        <v>12</v>
      </c>
      <c r="I23" s="65">
        <v>1</v>
      </c>
      <c r="J23" s="65">
        <v>1</v>
      </c>
      <c r="K23" s="65"/>
      <c r="L23" s="65"/>
      <c r="M23" s="65"/>
      <c r="N23" s="65">
        <v>1</v>
      </c>
      <c r="O23" s="79">
        <f t="shared" si="1"/>
        <v>3</v>
      </c>
      <c r="P23" s="80">
        <f t="shared" si="2"/>
        <v>15</v>
      </c>
      <c r="Q23" s="81">
        <f t="shared" si="3"/>
        <v>1</v>
      </c>
      <c r="R23" s="34"/>
      <c r="S23" s="34"/>
    </row>
    <row r="24" spans="1:19" ht="15" x14ac:dyDescent="0.25">
      <c r="A24" s="78" t="s">
        <v>109</v>
      </c>
      <c r="B24" s="65">
        <v>5</v>
      </c>
      <c r="C24" s="65">
        <v>2</v>
      </c>
      <c r="D24" s="65"/>
      <c r="E24" s="65">
        <v>2</v>
      </c>
      <c r="F24" s="65"/>
      <c r="G24" s="65"/>
      <c r="H24" s="79">
        <f t="shared" si="0"/>
        <v>9</v>
      </c>
      <c r="I24" s="65">
        <v>2</v>
      </c>
      <c r="J24" s="65">
        <v>1</v>
      </c>
      <c r="K24" s="65"/>
      <c r="L24" s="65">
        <v>1</v>
      </c>
      <c r="M24" s="65"/>
      <c r="N24" s="65">
        <v>2</v>
      </c>
      <c r="O24" s="79">
        <f t="shared" si="1"/>
        <v>6</v>
      </c>
      <c r="P24" s="80">
        <f t="shared" si="2"/>
        <v>15</v>
      </c>
      <c r="Q24" s="81">
        <f t="shared" si="3"/>
        <v>2</v>
      </c>
      <c r="R24" s="34"/>
      <c r="S24" s="34"/>
    </row>
    <row r="25" spans="1:19" ht="15" x14ac:dyDescent="0.25">
      <c r="A25" s="78" t="s">
        <v>114</v>
      </c>
      <c r="B25" s="65"/>
      <c r="C25" s="65">
        <v>2</v>
      </c>
      <c r="D25" s="65"/>
      <c r="E25" s="65">
        <v>7</v>
      </c>
      <c r="F25" s="65"/>
      <c r="G25" s="65">
        <v>2</v>
      </c>
      <c r="H25" s="79">
        <f t="shared" si="0"/>
        <v>11</v>
      </c>
      <c r="I25" s="65"/>
      <c r="J25" s="65">
        <v>1</v>
      </c>
      <c r="K25" s="65"/>
      <c r="L25" s="65">
        <v>2</v>
      </c>
      <c r="M25" s="65"/>
      <c r="N25" s="65">
        <v>1</v>
      </c>
      <c r="O25" s="79">
        <f t="shared" si="1"/>
        <v>4</v>
      </c>
      <c r="P25" s="80">
        <f t="shared" si="2"/>
        <v>15</v>
      </c>
      <c r="Q25" s="81">
        <f t="shared" si="3"/>
        <v>3</v>
      </c>
      <c r="R25" s="34"/>
      <c r="S25" s="34"/>
    </row>
    <row r="26" spans="1:19" ht="15" x14ac:dyDescent="0.25">
      <c r="A26" s="78" t="s">
        <v>51</v>
      </c>
      <c r="B26" s="65"/>
      <c r="C26" s="65">
        <v>2</v>
      </c>
      <c r="D26" s="65"/>
      <c r="E26" s="65">
        <v>5</v>
      </c>
      <c r="F26" s="65"/>
      <c r="G26" s="65"/>
      <c r="H26" s="79">
        <f t="shared" si="0"/>
        <v>7</v>
      </c>
      <c r="I26" s="65"/>
      <c r="J26" s="65">
        <v>2</v>
      </c>
      <c r="K26" s="65"/>
      <c r="L26" s="65">
        <v>2</v>
      </c>
      <c r="M26" s="65">
        <v>2</v>
      </c>
      <c r="N26" s="65"/>
      <c r="O26" s="79">
        <f t="shared" si="1"/>
        <v>6</v>
      </c>
      <c r="P26" s="80">
        <f t="shared" si="2"/>
        <v>13</v>
      </c>
      <c r="Q26" s="81">
        <f t="shared" si="3"/>
        <v>0</v>
      </c>
      <c r="R26" s="34"/>
      <c r="S26" s="34"/>
    </row>
    <row r="27" spans="1:19" ht="15" x14ac:dyDescent="0.25">
      <c r="A27" s="78" t="s">
        <v>118</v>
      </c>
      <c r="B27" s="65"/>
      <c r="C27" s="65"/>
      <c r="D27" s="65"/>
      <c r="E27" s="65"/>
      <c r="F27" s="65"/>
      <c r="G27" s="65">
        <v>9</v>
      </c>
      <c r="H27" s="79">
        <f t="shared" si="0"/>
        <v>9</v>
      </c>
      <c r="I27" s="65"/>
      <c r="J27" s="65">
        <v>1</v>
      </c>
      <c r="K27" s="65"/>
      <c r="L27" s="65"/>
      <c r="M27" s="65"/>
      <c r="N27" s="65">
        <v>2</v>
      </c>
      <c r="O27" s="79">
        <f t="shared" si="1"/>
        <v>3</v>
      </c>
      <c r="P27" s="80">
        <f t="shared" si="2"/>
        <v>12</v>
      </c>
      <c r="Q27" s="81">
        <f t="shared" si="3"/>
        <v>11</v>
      </c>
      <c r="R27" s="34"/>
      <c r="S27" s="34"/>
    </row>
    <row r="28" spans="1:19" ht="15" x14ac:dyDescent="0.25">
      <c r="A28" s="78" t="s">
        <v>90</v>
      </c>
      <c r="B28" s="65"/>
      <c r="C28" s="65"/>
      <c r="D28" s="65">
        <v>5</v>
      </c>
      <c r="E28" s="65"/>
      <c r="F28" s="65"/>
      <c r="G28" s="65"/>
      <c r="H28" s="79">
        <f t="shared" si="0"/>
        <v>5</v>
      </c>
      <c r="I28" s="65"/>
      <c r="J28" s="65">
        <v>1</v>
      </c>
      <c r="K28" s="65">
        <v>1</v>
      </c>
      <c r="L28" s="65">
        <v>2</v>
      </c>
      <c r="M28" s="65"/>
      <c r="N28" s="65">
        <v>2</v>
      </c>
      <c r="O28" s="79">
        <f t="shared" si="1"/>
        <v>6</v>
      </c>
      <c r="P28" s="80">
        <f t="shared" si="2"/>
        <v>11</v>
      </c>
      <c r="Q28" s="81">
        <f t="shared" si="3"/>
        <v>2</v>
      </c>
      <c r="R28" s="34"/>
      <c r="S28" s="34"/>
    </row>
    <row r="29" spans="1:19" ht="15" x14ac:dyDescent="0.25">
      <c r="A29" s="78" t="s">
        <v>116</v>
      </c>
      <c r="B29" s="65">
        <v>2</v>
      </c>
      <c r="C29" s="65"/>
      <c r="D29" s="65"/>
      <c r="E29" s="65"/>
      <c r="F29" s="65">
        <v>2</v>
      </c>
      <c r="G29" s="65">
        <v>5</v>
      </c>
      <c r="H29" s="79">
        <f t="shared" si="0"/>
        <v>9</v>
      </c>
      <c r="I29" s="65"/>
      <c r="J29" s="65"/>
      <c r="K29" s="65"/>
      <c r="L29" s="65"/>
      <c r="M29" s="65"/>
      <c r="N29" s="65">
        <v>1</v>
      </c>
      <c r="O29" s="79">
        <f t="shared" si="1"/>
        <v>1</v>
      </c>
      <c r="P29" s="80">
        <f t="shared" si="2"/>
        <v>10</v>
      </c>
      <c r="Q29" s="81">
        <f t="shared" si="3"/>
        <v>6</v>
      </c>
      <c r="R29" s="34"/>
      <c r="S29" s="34"/>
    </row>
    <row r="30" spans="1:19" ht="15" x14ac:dyDescent="0.25">
      <c r="A30" s="78" t="s">
        <v>91</v>
      </c>
      <c r="B30" s="65"/>
      <c r="C30" s="65"/>
      <c r="D30" s="65">
        <v>5</v>
      </c>
      <c r="E30" s="65"/>
      <c r="F30" s="65"/>
      <c r="G30" s="65"/>
      <c r="H30" s="79">
        <f t="shared" si="0"/>
        <v>5</v>
      </c>
      <c r="I30" s="65"/>
      <c r="J30" s="65"/>
      <c r="K30" s="65">
        <v>3</v>
      </c>
      <c r="L30" s="65">
        <v>1</v>
      </c>
      <c r="M30" s="65"/>
      <c r="N30" s="65"/>
      <c r="O30" s="79">
        <f t="shared" si="1"/>
        <v>4</v>
      </c>
      <c r="P30" s="80">
        <f t="shared" si="2"/>
        <v>9</v>
      </c>
      <c r="Q30" s="81">
        <f t="shared" si="3"/>
        <v>0</v>
      </c>
      <c r="R30" s="34"/>
      <c r="S30" s="34"/>
    </row>
    <row r="31" spans="1:19" ht="15" x14ac:dyDescent="0.25">
      <c r="A31" s="78" t="s">
        <v>100</v>
      </c>
      <c r="B31" s="65">
        <v>4</v>
      </c>
      <c r="C31" s="65"/>
      <c r="D31" s="65"/>
      <c r="E31" s="65"/>
      <c r="F31" s="65"/>
      <c r="G31" s="65"/>
      <c r="H31" s="79">
        <f t="shared" si="0"/>
        <v>4</v>
      </c>
      <c r="I31" s="65">
        <v>3</v>
      </c>
      <c r="J31" s="65">
        <v>1</v>
      </c>
      <c r="K31" s="65">
        <v>1</v>
      </c>
      <c r="L31" s="65"/>
      <c r="M31" s="65"/>
      <c r="N31" s="65"/>
      <c r="O31" s="79">
        <f t="shared" si="1"/>
        <v>5</v>
      </c>
      <c r="P31" s="80">
        <f t="shared" si="2"/>
        <v>9</v>
      </c>
      <c r="Q31" s="81">
        <f t="shared" si="3"/>
        <v>0</v>
      </c>
      <c r="R31" s="34"/>
      <c r="S31" s="34"/>
    </row>
    <row r="32" spans="1:19" ht="15" x14ac:dyDescent="0.25">
      <c r="A32" s="78" t="s">
        <v>111</v>
      </c>
      <c r="B32" s="65">
        <v>2</v>
      </c>
      <c r="C32" s="65">
        <v>2</v>
      </c>
      <c r="D32" s="65"/>
      <c r="E32" s="65"/>
      <c r="F32" s="65"/>
      <c r="G32" s="65"/>
      <c r="H32" s="79">
        <f t="shared" si="0"/>
        <v>4</v>
      </c>
      <c r="I32" s="65">
        <v>2</v>
      </c>
      <c r="J32" s="65"/>
      <c r="K32" s="65">
        <v>1</v>
      </c>
      <c r="L32" s="65"/>
      <c r="M32" s="65">
        <v>2</v>
      </c>
      <c r="N32" s="65"/>
      <c r="O32" s="79">
        <f t="shared" si="1"/>
        <v>5</v>
      </c>
      <c r="P32" s="80">
        <f t="shared" si="2"/>
        <v>9</v>
      </c>
      <c r="Q32" s="81">
        <f t="shared" si="3"/>
        <v>0</v>
      </c>
      <c r="R32" s="34"/>
      <c r="S32" s="34"/>
    </row>
    <row r="33" spans="1:19" ht="15" x14ac:dyDescent="0.25">
      <c r="A33" s="78" t="s">
        <v>88</v>
      </c>
      <c r="B33" s="65"/>
      <c r="C33" s="65"/>
      <c r="D33" s="65"/>
      <c r="E33" s="65"/>
      <c r="F33" s="65"/>
      <c r="G33" s="65">
        <v>5</v>
      </c>
      <c r="H33" s="79">
        <f t="shared" si="0"/>
        <v>5</v>
      </c>
      <c r="I33" s="65"/>
      <c r="J33" s="65"/>
      <c r="K33" s="65"/>
      <c r="L33" s="65"/>
      <c r="M33" s="65">
        <v>2</v>
      </c>
      <c r="N33" s="65">
        <v>2</v>
      </c>
      <c r="O33" s="79">
        <f t="shared" si="1"/>
        <v>4</v>
      </c>
      <c r="P33" s="80">
        <f t="shared" si="2"/>
        <v>9</v>
      </c>
      <c r="Q33" s="81">
        <f t="shared" si="3"/>
        <v>7</v>
      </c>
      <c r="R33" s="34"/>
      <c r="S33" s="34"/>
    </row>
    <row r="34" spans="1:19" ht="15" x14ac:dyDescent="0.25">
      <c r="A34" s="143" t="s">
        <v>123</v>
      </c>
      <c r="B34" s="64"/>
      <c r="C34" s="64"/>
      <c r="D34" s="64"/>
      <c r="E34" s="64"/>
      <c r="F34" s="64">
        <v>7</v>
      </c>
      <c r="G34" s="64"/>
      <c r="H34" s="79">
        <f t="shared" si="0"/>
        <v>7</v>
      </c>
      <c r="I34" s="64"/>
      <c r="J34" s="64"/>
      <c r="K34" s="64"/>
      <c r="L34" s="64"/>
      <c r="M34" s="64">
        <v>1</v>
      </c>
      <c r="N34" s="64"/>
      <c r="O34" s="79">
        <f t="shared" si="1"/>
        <v>1</v>
      </c>
      <c r="P34" s="144">
        <f t="shared" si="2"/>
        <v>8</v>
      </c>
      <c r="Q34" s="81">
        <f t="shared" si="3"/>
        <v>0</v>
      </c>
      <c r="R34" s="34"/>
      <c r="S34" s="34"/>
    </row>
    <row r="35" spans="1:19" ht="15" x14ac:dyDescent="0.25">
      <c r="A35" s="78" t="s">
        <v>52</v>
      </c>
      <c r="B35" s="65"/>
      <c r="C35" s="65"/>
      <c r="D35" s="65"/>
      <c r="E35" s="65">
        <v>5</v>
      </c>
      <c r="F35" s="65"/>
      <c r="G35" s="65"/>
      <c r="H35" s="79">
        <f t="shared" ref="H35:H54" si="4">SUM(B35:G35)</f>
        <v>5</v>
      </c>
      <c r="I35" s="65"/>
      <c r="J35" s="65"/>
      <c r="K35" s="65"/>
      <c r="L35" s="65">
        <v>3</v>
      </c>
      <c r="M35" s="65"/>
      <c r="N35" s="65"/>
      <c r="O35" s="79">
        <f t="shared" ref="O35:O54" si="5">SUM(I35:N35)</f>
        <v>3</v>
      </c>
      <c r="P35" s="80">
        <f t="shared" ref="P35:P54" si="6">H35+O35</f>
        <v>8</v>
      </c>
      <c r="Q35" s="81">
        <f t="shared" ref="Q35:Q54" si="7">G35+N35</f>
        <v>0</v>
      </c>
      <c r="R35" s="34"/>
      <c r="S35" s="34"/>
    </row>
    <row r="36" spans="1:19" ht="15" x14ac:dyDescent="0.25">
      <c r="A36" s="78" t="s">
        <v>103</v>
      </c>
      <c r="B36" s="65"/>
      <c r="C36" s="65"/>
      <c r="D36" s="65"/>
      <c r="E36" s="65"/>
      <c r="F36" s="65">
        <v>5</v>
      </c>
      <c r="G36" s="65"/>
      <c r="H36" s="79">
        <f t="shared" si="4"/>
        <v>5</v>
      </c>
      <c r="I36" s="65"/>
      <c r="J36" s="65">
        <v>1</v>
      </c>
      <c r="K36" s="65"/>
      <c r="L36" s="65"/>
      <c r="M36" s="65">
        <v>2</v>
      </c>
      <c r="N36" s="65"/>
      <c r="O36" s="79">
        <f t="shared" si="5"/>
        <v>3</v>
      </c>
      <c r="P36" s="80">
        <f t="shared" si="6"/>
        <v>8</v>
      </c>
      <c r="Q36" s="81">
        <f t="shared" si="7"/>
        <v>0</v>
      </c>
      <c r="R36" s="34"/>
      <c r="S36" s="34"/>
    </row>
    <row r="37" spans="1:19" ht="15" x14ac:dyDescent="0.25">
      <c r="A37" s="78" t="s">
        <v>85</v>
      </c>
      <c r="B37" s="65"/>
      <c r="C37" s="65"/>
      <c r="D37" s="65">
        <v>2</v>
      </c>
      <c r="E37" s="65"/>
      <c r="F37" s="65">
        <v>2</v>
      </c>
      <c r="G37" s="65"/>
      <c r="H37" s="79">
        <f t="shared" si="4"/>
        <v>4</v>
      </c>
      <c r="I37" s="65"/>
      <c r="J37" s="65"/>
      <c r="K37" s="65">
        <v>1</v>
      </c>
      <c r="L37" s="65">
        <v>1</v>
      </c>
      <c r="M37" s="65">
        <v>1</v>
      </c>
      <c r="N37" s="65">
        <v>1</v>
      </c>
      <c r="O37" s="79">
        <f t="shared" si="5"/>
        <v>4</v>
      </c>
      <c r="P37" s="80">
        <f t="shared" si="6"/>
        <v>8</v>
      </c>
      <c r="Q37" s="81">
        <f t="shared" si="7"/>
        <v>1</v>
      </c>
      <c r="R37" s="34"/>
      <c r="S37" s="34"/>
    </row>
    <row r="38" spans="1:19" ht="15" x14ac:dyDescent="0.25">
      <c r="A38" s="78" t="s">
        <v>64</v>
      </c>
      <c r="B38" s="65"/>
      <c r="C38" s="65"/>
      <c r="D38" s="65"/>
      <c r="E38" s="65"/>
      <c r="F38" s="65"/>
      <c r="G38" s="65">
        <v>2</v>
      </c>
      <c r="H38" s="79">
        <f t="shared" si="4"/>
        <v>2</v>
      </c>
      <c r="I38" s="65">
        <v>1</v>
      </c>
      <c r="J38" s="65">
        <v>1</v>
      </c>
      <c r="K38" s="65">
        <v>1</v>
      </c>
      <c r="L38" s="65"/>
      <c r="M38" s="65"/>
      <c r="N38" s="65">
        <v>3</v>
      </c>
      <c r="O38" s="79">
        <f t="shared" si="5"/>
        <v>6</v>
      </c>
      <c r="P38" s="80">
        <f t="shared" si="6"/>
        <v>8</v>
      </c>
      <c r="Q38" s="81">
        <f t="shared" si="7"/>
        <v>5</v>
      </c>
      <c r="R38" s="34"/>
      <c r="S38" s="34"/>
    </row>
    <row r="39" spans="1:19" ht="15" x14ac:dyDescent="0.25">
      <c r="A39" s="54" t="s">
        <v>62</v>
      </c>
      <c r="B39" s="55">
        <v>5</v>
      </c>
      <c r="C39" s="55"/>
      <c r="D39" s="55"/>
      <c r="E39" s="55"/>
      <c r="F39" s="55"/>
      <c r="G39" s="55"/>
      <c r="H39" s="79">
        <f t="shared" si="4"/>
        <v>5</v>
      </c>
      <c r="I39" s="55">
        <v>2</v>
      </c>
      <c r="J39" s="55"/>
      <c r="K39" s="55"/>
      <c r="L39" s="65"/>
      <c r="M39" s="65"/>
      <c r="N39" s="65"/>
      <c r="O39" s="79">
        <f t="shared" si="5"/>
        <v>2</v>
      </c>
      <c r="P39" s="80">
        <f t="shared" si="6"/>
        <v>7</v>
      </c>
      <c r="Q39" s="81">
        <f t="shared" si="7"/>
        <v>0</v>
      </c>
      <c r="R39" s="34"/>
      <c r="S39" s="34"/>
    </row>
    <row r="40" spans="1:19" ht="15" x14ac:dyDescent="0.25">
      <c r="A40" s="54" t="s">
        <v>86</v>
      </c>
      <c r="B40" s="55">
        <v>4</v>
      </c>
      <c r="C40" s="55"/>
      <c r="D40" s="55"/>
      <c r="E40" s="55"/>
      <c r="F40" s="55"/>
      <c r="G40" s="55"/>
      <c r="H40" s="79">
        <f t="shared" si="4"/>
        <v>4</v>
      </c>
      <c r="I40" s="55">
        <v>2</v>
      </c>
      <c r="J40" s="55"/>
      <c r="K40" s="55"/>
      <c r="L40" s="65"/>
      <c r="M40" s="65">
        <v>1</v>
      </c>
      <c r="N40" s="65"/>
      <c r="O40" s="79">
        <f t="shared" si="5"/>
        <v>3</v>
      </c>
      <c r="P40" s="80">
        <f t="shared" si="6"/>
        <v>7</v>
      </c>
      <c r="Q40" s="81">
        <f t="shared" si="7"/>
        <v>0</v>
      </c>
      <c r="R40" s="34"/>
      <c r="S40" s="34"/>
    </row>
    <row r="41" spans="1:19" ht="15" x14ac:dyDescent="0.25">
      <c r="A41" s="54" t="s">
        <v>101</v>
      </c>
      <c r="B41" s="55"/>
      <c r="C41" s="55">
        <v>5</v>
      </c>
      <c r="D41" s="55"/>
      <c r="E41" s="55"/>
      <c r="F41" s="55"/>
      <c r="G41" s="55"/>
      <c r="H41" s="79">
        <f t="shared" si="4"/>
        <v>5</v>
      </c>
      <c r="I41" s="55"/>
      <c r="J41" s="55">
        <v>1</v>
      </c>
      <c r="K41" s="55"/>
      <c r="L41" s="65"/>
      <c r="M41" s="65"/>
      <c r="N41" s="65"/>
      <c r="O41" s="79">
        <f t="shared" si="5"/>
        <v>1</v>
      </c>
      <c r="P41" s="80">
        <f t="shared" si="6"/>
        <v>6</v>
      </c>
      <c r="Q41" s="81">
        <f t="shared" si="7"/>
        <v>0</v>
      </c>
      <c r="R41" s="34"/>
      <c r="S41" s="34"/>
    </row>
    <row r="42" spans="1:19" ht="15" x14ac:dyDescent="0.25">
      <c r="A42" s="54" t="s">
        <v>112</v>
      </c>
      <c r="B42" s="55">
        <v>2</v>
      </c>
      <c r="C42" s="55"/>
      <c r="D42" s="55">
        <v>2</v>
      </c>
      <c r="E42" s="55"/>
      <c r="F42" s="55"/>
      <c r="G42" s="55"/>
      <c r="H42" s="79">
        <f t="shared" si="4"/>
        <v>4</v>
      </c>
      <c r="I42" s="55">
        <v>2</v>
      </c>
      <c r="J42" s="55"/>
      <c r="K42" s="55"/>
      <c r="L42" s="65"/>
      <c r="M42" s="65"/>
      <c r="N42" s="65"/>
      <c r="O42" s="79">
        <f t="shared" si="5"/>
        <v>2</v>
      </c>
      <c r="P42" s="80">
        <f t="shared" si="6"/>
        <v>6</v>
      </c>
      <c r="Q42" s="81">
        <f t="shared" si="7"/>
        <v>0</v>
      </c>
      <c r="R42" s="34"/>
      <c r="S42" s="34"/>
    </row>
    <row r="43" spans="1:19" ht="15" x14ac:dyDescent="0.25">
      <c r="A43" s="54" t="s">
        <v>104</v>
      </c>
      <c r="B43" s="55"/>
      <c r="C43" s="55"/>
      <c r="D43" s="55">
        <v>2</v>
      </c>
      <c r="E43" s="55"/>
      <c r="F43" s="55">
        <v>2</v>
      </c>
      <c r="G43" s="55"/>
      <c r="H43" s="79">
        <f t="shared" si="4"/>
        <v>4</v>
      </c>
      <c r="I43" s="55"/>
      <c r="J43" s="55">
        <v>1</v>
      </c>
      <c r="K43" s="55"/>
      <c r="L43" s="65">
        <v>1</v>
      </c>
      <c r="M43" s="65"/>
      <c r="N43" s="65"/>
      <c r="O43" s="79">
        <f t="shared" si="5"/>
        <v>2</v>
      </c>
      <c r="P43" s="80">
        <f t="shared" si="6"/>
        <v>6</v>
      </c>
      <c r="Q43" s="81">
        <f t="shared" si="7"/>
        <v>0</v>
      </c>
      <c r="R43" s="34"/>
      <c r="S43" s="34"/>
    </row>
    <row r="44" spans="1:19" ht="15" x14ac:dyDescent="0.25">
      <c r="A44" s="54" t="s">
        <v>92</v>
      </c>
      <c r="B44" s="55"/>
      <c r="C44" s="55"/>
      <c r="D44" s="55"/>
      <c r="E44" s="55"/>
      <c r="F44" s="55"/>
      <c r="G44" s="55">
        <v>5</v>
      </c>
      <c r="H44" s="79">
        <f t="shared" si="4"/>
        <v>5</v>
      </c>
      <c r="I44" s="55"/>
      <c r="J44" s="55"/>
      <c r="K44" s="55"/>
      <c r="L44" s="65"/>
      <c r="M44" s="65"/>
      <c r="N44" s="65">
        <v>1</v>
      </c>
      <c r="O44" s="79">
        <f t="shared" si="5"/>
        <v>1</v>
      </c>
      <c r="P44" s="80">
        <f t="shared" si="6"/>
        <v>6</v>
      </c>
      <c r="Q44" s="81">
        <f t="shared" si="7"/>
        <v>6</v>
      </c>
      <c r="R44" s="34"/>
      <c r="S44" s="34"/>
    </row>
    <row r="45" spans="1:19" ht="15" x14ac:dyDescent="0.25">
      <c r="A45" s="54" t="s">
        <v>82</v>
      </c>
      <c r="B45" s="55"/>
      <c r="C45" s="55"/>
      <c r="D45" s="55"/>
      <c r="E45" s="55"/>
      <c r="F45" s="55"/>
      <c r="G45" s="55">
        <v>5</v>
      </c>
      <c r="H45" s="79">
        <f t="shared" si="4"/>
        <v>5</v>
      </c>
      <c r="I45" s="55"/>
      <c r="J45" s="55"/>
      <c r="K45" s="55"/>
      <c r="L45" s="65"/>
      <c r="M45" s="65"/>
      <c r="N45" s="65">
        <v>1</v>
      </c>
      <c r="O45" s="79">
        <f t="shared" si="5"/>
        <v>1</v>
      </c>
      <c r="P45" s="80">
        <f t="shared" si="6"/>
        <v>6</v>
      </c>
      <c r="Q45" s="81">
        <f t="shared" si="7"/>
        <v>6</v>
      </c>
      <c r="R45" s="34"/>
      <c r="S45" s="34"/>
    </row>
    <row r="46" spans="1:19" ht="15" x14ac:dyDescent="0.25">
      <c r="A46" s="54" t="s">
        <v>113</v>
      </c>
      <c r="B46" s="55"/>
      <c r="C46" s="55">
        <v>2</v>
      </c>
      <c r="D46" s="55"/>
      <c r="E46" s="55"/>
      <c r="F46" s="55"/>
      <c r="G46" s="55"/>
      <c r="H46" s="79">
        <f t="shared" si="4"/>
        <v>2</v>
      </c>
      <c r="I46" s="55"/>
      <c r="J46" s="55">
        <v>2</v>
      </c>
      <c r="K46" s="55"/>
      <c r="L46" s="65"/>
      <c r="M46" s="65"/>
      <c r="N46" s="65">
        <v>1</v>
      </c>
      <c r="O46" s="79">
        <f t="shared" si="5"/>
        <v>3</v>
      </c>
      <c r="P46" s="80">
        <f t="shared" si="6"/>
        <v>5</v>
      </c>
      <c r="Q46" s="81">
        <f t="shared" si="7"/>
        <v>1</v>
      </c>
      <c r="R46" s="34"/>
      <c r="S46" s="34"/>
    </row>
    <row r="47" spans="1:19" ht="15" x14ac:dyDescent="0.25">
      <c r="A47" s="54" t="s">
        <v>94</v>
      </c>
      <c r="B47" s="55"/>
      <c r="C47" s="55"/>
      <c r="D47" s="55"/>
      <c r="E47" s="55">
        <v>2</v>
      </c>
      <c r="F47" s="55"/>
      <c r="G47" s="55"/>
      <c r="H47" s="79">
        <f t="shared" si="4"/>
        <v>2</v>
      </c>
      <c r="I47" s="55"/>
      <c r="J47" s="55">
        <v>1</v>
      </c>
      <c r="K47" s="55"/>
      <c r="L47" s="65">
        <v>1</v>
      </c>
      <c r="M47" s="65"/>
      <c r="N47" s="65">
        <v>1</v>
      </c>
      <c r="O47" s="79">
        <f t="shared" si="5"/>
        <v>3</v>
      </c>
      <c r="P47" s="80">
        <f t="shared" si="6"/>
        <v>5</v>
      </c>
      <c r="Q47" s="81">
        <f t="shared" si="7"/>
        <v>1</v>
      </c>
      <c r="R47" s="34"/>
      <c r="S47" s="34"/>
    </row>
    <row r="48" spans="1:19" ht="15" x14ac:dyDescent="0.25">
      <c r="A48" s="54" t="s">
        <v>119</v>
      </c>
      <c r="B48" s="55"/>
      <c r="C48" s="55"/>
      <c r="D48" s="55"/>
      <c r="E48" s="55"/>
      <c r="F48" s="55"/>
      <c r="G48" s="55"/>
      <c r="H48" s="79">
        <f t="shared" si="4"/>
        <v>0</v>
      </c>
      <c r="I48" s="55">
        <v>1</v>
      </c>
      <c r="J48" s="55"/>
      <c r="K48" s="55"/>
      <c r="L48" s="65">
        <v>1</v>
      </c>
      <c r="M48" s="65">
        <v>2</v>
      </c>
      <c r="N48" s="65">
        <v>1</v>
      </c>
      <c r="O48" s="79">
        <f t="shared" si="5"/>
        <v>5</v>
      </c>
      <c r="P48" s="80">
        <f t="shared" si="6"/>
        <v>5</v>
      </c>
      <c r="Q48" s="81">
        <f t="shared" si="7"/>
        <v>1</v>
      </c>
      <c r="R48" s="34"/>
      <c r="S48" s="34"/>
    </row>
    <row r="49" spans="1:20" ht="15" x14ac:dyDescent="0.25">
      <c r="A49" s="54" t="s">
        <v>115</v>
      </c>
      <c r="B49" s="55"/>
      <c r="C49" s="55"/>
      <c r="D49" s="55">
        <v>2</v>
      </c>
      <c r="E49" s="55"/>
      <c r="F49" s="55"/>
      <c r="G49" s="55"/>
      <c r="H49" s="79">
        <f t="shared" si="4"/>
        <v>2</v>
      </c>
      <c r="I49" s="55"/>
      <c r="J49" s="55"/>
      <c r="K49" s="55">
        <v>1</v>
      </c>
      <c r="L49" s="65"/>
      <c r="M49" s="65"/>
      <c r="N49" s="65">
        <v>1</v>
      </c>
      <c r="O49" s="79">
        <f t="shared" si="5"/>
        <v>2</v>
      </c>
      <c r="P49" s="80">
        <f t="shared" si="6"/>
        <v>4</v>
      </c>
      <c r="Q49" s="81">
        <f t="shared" si="7"/>
        <v>1</v>
      </c>
      <c r="R49" s="34"/>
      <c r="S49" s="34"/>
    </row>
    <row r="50" spans="1:20" ht="15" x14ac:dyDescent="0.25">
      <c r="A50" s="54" t="s">
        <v>117</v>
      </c>
      <c r="B50" s="55"/>
      <c r="C50" s="55"/>
      <c r="D50" s="55">
        <v>2</v>
      </c>
      <c r="E50" s="55"/>
      <c r="F50" s="55"/>
      <c r="G50" s="55"/>
      <c r="H50" s="79">
        <f t="shared" si="4"/>
        <v>2</v>
      </c>
      <c r="I50" s="55"/>
      <c r="J50" s="55"/>
      <c r="K50" s="55"/>
      <c r="L50" s="65"/>
      <c r="M50" s="65"/>
      <c r="N50" s="65"/>
      <c r="O50" s="79">
        <f t="shared" si="5"/>
        <v>0</v>
      </c>
      <c r="P50" s="80">
        <f t="shared" si="6"/>
        <v>2</v>
      </c>
      <c r="Q50" s="81">
        <f t="shared" si="7"/>
        <v>0</v>
      </c>
      <c r="R50" s="34"/>
      <c r="S50" s="34"/>
    </row>
    <row r="51" spans="1:20" ht="15" x14ac:dyDescent="0.25">
      <c r="A51" s="54" t="s">
        <v>122</v>
      </c>
      <c r="B51" s="55"/>
      <c r="C51" s="55"/>
      <c r="D51" s="55"/>
      <c r="E51" s="55"/>
      <c r="F51" s="55"/>
      <c r="G51" s="55">
        <v>2</v>
      </c>
      <c r="H51" s="79">
        <f t="shared" si="4"/>
        <v>2</v>
      </c>
      <c r="I51" s="55"/>
      <c r="J51" s="55"/>
      <c r="K51" s="55"/>
      <c r="L51" s="65"/>
      <c r="M51" s="65"/>
      <c r="N51" s="65"/>
      <c r="O51" s="79">
        <f t="shared" si="5"/>
        <v>0</v>
      </c>
      <c r="P51" s="80">
        <f t="shared" si="6"/>
        <v>2</v>
      </c>
      <c r="Q51" s="81">
        <f t="shared" si="7"/>
        <v>2</v>
      </c>
    </row>
    <row r="52" spans="1:20" ht="15" x14ac:dyDescent="0.25">
      <c r="A52" s="54" t="s">
        <v>83</v>
      </c>
      <c r="B52" s="55"/>
      <c r="C52" s="55"/>
      <c r="D52" s="55"/>
      <c r="E52" s="55"/>
      <c r="F52" s="55"/>
      <c r="G52" s="55"/>
      <c r="H52" s="79">
        <f t="shared" si="4"/>
        <v>0</v>
      </c>
      <c r="I52" s="55"/>
      <c r="J52" s="55"/>
      <c r="K52" s="55">
        <v>1</v>
      </c>
      <c r="L52" s="65"/>
      <c r="M52" s="65"/>
      <c r="N52" s="65"/>
      <c r="O52" s="79">
        <f t="shared" si="5"/>
        <v>1</v>
      </c>
      <c r="P52" s="80">
        <f t="shared" si="6"/>
        <v>1</v>
      </c>
      <c r="Q52" s="81">
        <f t="shared" si="7"/>
        <v>0</v>
      </c>
      <c r="R52" s="34"/>
    </row>
    <row r="53" spans="1:20" ht="15" x14ac:dyDescent="0.25">
      <c r="A53" s="63" t="s">
        <v>124</v>
      </c>
      <c r="B53" s="64"/>
      <c r="C53" s="64"/>
      <c r="D53" s="64"/>
      <c r="E53" s="64"/>
      <c r="F53" s="64"/>
      <c r="G53" s="64"/>
      <c r="H53" s="79">
        <f t="shared" si="4"/>
        <v>0</v>
      </c>
      <c r="I53" s="64"/>
      <c r="J53" s="64"/>
      <c r="K53" s="64"/>
      <c r="L53" s="64">
        <v>1</v>
      </c>
      <c r="M53" s="64"/>
      <c r="N53" s="64"/>
      <c r="O53" s="79">
        <f t="shared" si="5"/>
        <v>1</v>
      </c>
      <c r="P53" s="151">
        <f t="shared" si="6"/>
        <v>1</v>
      </c>
      <c r="Q53" s="81">
        <f t="shared" si="7"/>
        <v>0</v>
      </c>
      <c r="R53" s="34"/>
    </row>
    <row r="54" spans="1:20" ht="15" x14ac:dyDescent="0.25">
      <c r="A54" s="98" t="s">
        <v>121</v>
      </c>
      <c r="B54" s="99"/>
      <c r="C54" s="99"/>
      <c r="D54" s="99"/>
      <c r="E54" s="99"/>
      <c r="F54" s="99"/>
      <c r="G54" s="99"/>
      <c r="H54" s="84">
        <f t="shared" si="4"/>
        <v>0</v>
      </c>
      <c r="I54" s="99"/>
      <c r="J54" s="99"/>
      <c r="K54" s="99"/>
      <c r="L54" s="100"/>
      <c r="M54" s="100"/>
      <c r="N54" s="100"/>
      <c r="O54" s="84">
        <f t="shared" si="5"/>
        <v>0</v>
      </c>
      <c r="P54" s="152">
        <f t="shared" si="6"/>
        <v>0</v>
      </c>
      <c r="Q54" s="85">
        <f t="shared" si="7"/>
        <v>0</v>
      </c>
      <c r="R54" s="34"/>
      <c r="S54" s="34"/>
      <c r="T54" s="34"/>
    </row>
    <row r="55" spans="1:20" ht="15" x14ac:dyDescent="0.2">
      <c r="A55" s="101" t="s">
        <v>99</v>
      </c>
      <c r="B55" s="34"/>
      <c r="C55" s="34"/>
      <c r="D55" s="34"/>
      <c r="E55" s="34"/>
      <c r="F55" s="34"/>
      <c r="G55" s="34"/>
      <c r="H55" s="123">
        <f>AVERAGE(H2:H54)</f>
        <v>10.30188679245283</v>
      </c>
      <c r="I55" s="34"/>
      <c r="J55" s="34"/>
      <c r="K55" s="34"/>
      <c r="L55" s="34"/>
      <c r="M55" s="34"/>
      <c r="N55" s="34"/>
      <c r="O55" s="123">
        <f>AVERAGE(O2:O54)</f>
        <v>4.9056603773584904</v>
      </c>
      <c r="P55" s="153">
        <f>AVERAGE(P2:P54)</f>
        <v>15.20754716981132</v>
      </c>
      <c r="Q55" s="34"/>
      <c r="R55" s="34"/>
      <c r="S55" s="34"/>
      <c r="T55" s="34"/>
    </row>
    <row r="56" spans="1:20" ht="15" x14ac:dyDescent="0.2">
      <c r="A56" s="101" t="s">
        <v>125</v>
      </c>
      <c r="B56" s="34"/>
      <c r="C56" s="34"/>
      <c r="D56" s="34"/>
      <c r="E56" s="34"/>
      <c r="F56" s="34"/>
      <c r="G56" s="34"/>
      <c r="H56" s="35">
        <f>MEDIAN(H2:H54)</f>
        <v>7</v>
      </c>
      <c r="I56" s="34"/>
      <c r="J56" s="34"/>
      <c r="K56" s="34"/>
      <c r="L56" s="34"/>
      <c r="M56" s="34"/>
      <c r="N56" s="34"/>
      <c r="O56" s="35">
        <f>MEDIAN(O2:O54)</f>
        <v>4</v>
      </c>
      <c r="P56" s="154">
        <f>MEDIAN(P2:P54)</f>
        <v>11</v>
      </c>
      <c r="Q56" s="34"/>
      <c r="R56" s="34"/>
      <c r="S56" s="34"/>
      <c r="T56" s="34"/>
    </row>
  </sheetData>
  <sortState xmlns:xlrd2="http://schemas.microsoft.com/office/spreadsheetml/2017/richdata2" ref="A2:Q54">
    <sortCondition descending="1" ref="P2:P5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043A-790D-4B21-A5F7-7343699A1F7B}">
  <dimension ref="A1:H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6.42578125" style="127" customWidth="1"/>
    <col min="2" max="2" width="16.42578125" style="128" customWidth="1"/>
    <col min="3" max="7" width="16.42578125" style="129" customWidth="1"/>
    <col min="8" max="8" width="9.140625" style="10"/>
  </cols>
  <sheetData>
    <row r="1" spans="1:8" x14ac:dyDescent="0.2">
      <c r="A1" s="124" t="s">
        <v>620</v>
      </c>
      <c r="B1" s="125" t="s">
        <v>105</v>
      </c>
      <c r="C1" s="125" t="s">
        <v>621</v>
      </c>
      <c r="D1" s="125" t="s">
        <v>622</v>
      </c>
      <c r="E1" s="125" t="s">
        <v>623</v>
      </c>
      <c r="F1" s="125" t="s">
        <v>624</v>
      </c>
      <c r="G1" s="125" t="s">
        <v>625</v>
      </c>
      <c r="H1" s="126" t="s">
        <v>40</v>
      </c>
    </row>
    <row r="2" spans="1:8" x14ac:dyDescent="0.2">
      <c r="A2" s="127" t="s">
        <v>0</v>
      </c>
      <c r="B2" s="125"/>
      <c r="C2" s="125"/>
      <c r="D2" s="125"/>
      <c r="E2" s="125"/>
      <c r="F2" s="125"/>
      <c r="G2" s="125"/>
      <c r="H2" s="126"/>
    </row>
    <row r="3" spans="1:8" x14ac:dyDescent="0.2">
      <c r="A3" s="127">
        <v>52</v>
      </c>
      <c r="B3" s="131" t="s">
        <v>103</v>
      </c>
      <c r="C3" s="128" t="s">
        <v>674</v>
      </c>
      <c r="D3" s="130" t="s">
        <v>627</v>
      </c>
      <c r="E3" s="11" t="s">
        <v>700</v>
      </c>
      <c r="F3" s="128" t="s">
        <v>636</v>
      </c>
      <c r="G3" s="128" t="s">
        <v>634</v>
      </c>
    </row>
    <row r="4" spans="1:8" x14ac:dyDescent="0.2">
      <c r="A4" s="127">
        <v>51</v>
      </c>
      <c r="B4" s="131" t="s">
        <v>91</v>
      </c>
      <c r="C4" s="128" t="s">
        <v>642</v>
      </c>
      <c r="D4" s="130" t="s">
        <v>627</v>
      </c>
      <c r="E4" s="11" t="s">
        <v>638</v>
      </c>
      <c r="F4" s="128" t="s">
        <v>643</v>
      </c>
      <c r="G4" s="128" t="s">
        <v>632</v>
      </c>
    </row>
    <row r="5" spans="1:8" x14ac:dyDescent="0.2">
      <c r="A5" s="127">
        <v>50</v>
      </c>
      <c r="B5" s="131" t="s">
        <v>83</v>
      </c>
      <c r="C5" s="128" t="s">
        <v>650</v>
      </c>
      <c r="D5" s="130" t="s">
        <v>627</v>
      </c>
      <c r="E5" s="11" t="s">
        <v>699</v>
      </c>
      <c r="F5" s="128" t="s">
        <v>636</v>
      </c>
      <c r="G5" s="128" t="s">
        <v>649</v>
      </c>
    </row>
    <row r="6" spans="1:8" x14ac:dyDescent="0.2">
      <c r="A6" s="127">
        <v>49</v>
      </c>
      <c r="B6" s="131" t="s">
        <v>43</v>
      </c>
      <c r="C6" s="128" t="s">
        <v>644</v>
      </c>
      <c r="D6" s="130" t="s">
        <v>627</v>
      </c>
      <c r="E6" s="11" t="s">
        <v>698</v>
      </c>
      <c r="F6" s="128" t="s">
        <v>649</v>
      </c>
      <c r="G6" s="128" t="s">
        <v>643</v>
      </c>
    </row>
    <row r="7" spans="1:8" x14ac:dyDescent="0.2">
      <c r="A7" s="127">
        <v>48</v>
      </c>
      <c r="B7" s="131" t="s">
        <v>86</v>
      </c>
      <c r="C7" s="128" t="s">
        <v>633</v>
      </c>
      <c r="D7" s="130" t="s">
        <v>627</v>
      </c>
      <c r="E7" s="11" t="s">
        <v>697</v>
      </c>
      <c r="F7" s="128" t="s">
        <v>639</v>
      </c>
      <c r="G7" s="128" t="s">
        <v>647</v>
      </c>
    </row>
    <row r="8" spans="1:8" x14ac:dyDescent="0.2">
      <c r="A8" s="127">
        <v>47</v>
      </c>
      <c r="B8" s="131" t="s">
        <v>110</v>
      </c>
      <c r="C8" s="128" t="s">
        <v>668</v>
      </c>
      <c r="D8" s="130" t="s">
        <v>627</v>
      </c>
      <c r="E8" s="11" t="s">
        <v>696</v>
      </c>
      <c r="F8" s="128" t="s">
        <v>639</v>
      </c>
      <c r="G8" s="128" t="s">
        <v>632</v>
      </c>
    </row>
    <row r="9" spans="1:8" x14ac:dyDescent="0.2">
      <c r="A9" s="127">
        <v>46</v>
      </c>
      <c r="B9" s="131" t="s">
        <v>121</v>
      </c>
      <c r="C9" s="128" t="s">
        <v>635</v>
      </c>
      <c r="D9" s="130" t="s">
        <v>627</v>
      </c>
      <c r="E9" s="11" t="s">
        <v>695</v>
      </c>
      <c r="F9" s="128" t="s">
        <v>636</v>
      </c>
      <c r="G9" s="128" t="s">
        <v>628</v>
      </c>
    </row>
    <row r="10" spans="1:8" x14ac:dyDescent="0.2">
      <c r="A10" s="127">
        <v>45</v>
      </c>
      <c r="B10" s="131" t="s">
        <v>47</v>
      </c>
      <c r="C10" s="128" t="s">
        <v>670</v>
      </c>
      <c r="D10" s="130" t="s">
        <v>627</v>
      </c>
      <c r="E10" s="11" t="s">
        <v>646</v>
      </c>
      <c r="F10" s="128" t="s">
        <v>636</v>
      </c>
      <c r="G10" s="128" t="s">
        <v>629</v>
      </c>
    </row>
    <row r="11" spans="1:8" x14ac:dyDescent="0.2">
      <c r="A11" s="127">
        <v>44</v>
      </c>
      <c r="B11" s="131" t="s">
        <v>123</v>
      </c>
      <c r="C11" s="128" t="s">
        <v>660</v>
      </c>
      <c r="D11" s="130" t="s">
        <v>627</v>
      </c>
      <c r="E11" s="11" t="s">
        <v>651</v>
      </c>
      <c r="F11" s="128" t="s">
        <v>656</v>
      </c>
      <c r="G11" s="128" t="s">
        <v>632</v>
      </c>
    </row>
    <row r="12" spans="1:8" x14ac:dyDescent="0.2">
      <c r="A12" s="127">
        <v>43</v>
      </c>
      <c r="B12" s="131" t="s">
        <v>89</v>
      </c>
      <c r="C12" s="128" t="s">
        <v>676</v>
      </c>
      <c r="D12" s="130" t="s">
        <v>627</v>
      </c>
      <c r="E12" s="11" t="s">
        <v>694</v>
      </c>
      <c r="F12" s="128" t="s">
        <v>631</v>
      </c>
      <c r="G12" s="128" t="s">
        <v>634</v>
      </c>
    </row>
    <row r="13" spans="1:8" x14ac:dyDescent="0.2">
      <c r="A13" s="127">
        <v>41</v>
      </c>
      <c r="B13" s="131" t="s">
        <v>112</v>
      </c>
      <c r="C13" s="128" t="s">
        <v>652</v>
      </c>
      <c r="D13" s="130" t="s">
        <v>627</v>
      </c>
      <c r="E13" s="11" t="s">
        <v>693</v>
      </c>
      <c r="F13" s="128" t="s">
        <v>643</v>
      </c>
      <c r="G13" s="128" t="s">
        <v>634</v>
      </c>
    </row>
    <row r="14" spans="1:8" x14ac:dyDescent="0.2">
      <c r="A14" s="127">
        <v>41</v>
      </c>
      <c r="B14" s="131" t="s">
        <v>60</v>
      </c>
      <c r="C14" s="128" t="s">
        <v>673</v>
      </c>
      <c r="D14" s="130" t="s">
        <v>627</v>
      </c>
      <c r="E14" s="11" t="s">
        <v>693</v>
      </c>
      <c r="F14" s="128" t="s">
        <v>631</v>
      </c>
      <c r="G14" s="128" t="s">
        <v>629</v>
      </c>
    </row>
    <row r="15" spans="1:8" x14ac:dyDescent="0.2">
      <c r="A15" s="127">
        <v>40</v>
      </c>
      <c r="B15" s="131" t="s">
        <v>100</v>
      </c>
      <c r="C15" s="128" t="s">
        <v>658</v>
      </c>
      <c r="D15" s="130" t="s">
        <v>627</v>
      </c>
      <c r="E15" s="11" t="s">
        <v>692</v>
      </c>
      <c r="F15" s="128" t="s">
        <v>647</v>
      </c>
      <c r="G15" s="128" t="s">
        <v>631</v>
      </c>
    </row>
    <row r="16" spans="1:8" x14ac:dyDescent="0.2">
      <c r="A16" s="127">
        <v>39</v>
      </c>
      <c r="B16" s="131" t="s">
        <v>51</v>
      </c>
      <c r="C16" s="128" t="s">
        <v>666</v>
      </c>
      <c r="D16" s="130" t="s">
        <v>627</v>
      </c>
      <c r="E16" s="11" t="s">
        <v>691</v>
      </c>
      <c r="F16" s="128" t="s">
        <v>649</v>
      </c>
      <c r="G16" s="128" t="s">
        <v>634</v>
      </c>
    </row>
    <row r="17" spans="1:8" x14ac:dyDescent="0.2">
      <c r="A17" s="127">
        <v>38</v>
      </c>
      <c r="B17" s="131" t="s">
        <v>95</v>
      </c>
      <c r="C17" s="128" t="s">
        <v>677</v>
      </c>
      <c r="D17" s="130" t="s">
        <v>627</v>
      </c>
      <c r="E17" s="11" t="s">
        <v>690</v>
      </c>
      <c r="F17" s="128" t="s">
        <v>639</v>
      </c>
      <c r="G17" s="128" t="s">
        <v>628</v>
      </c>
    </row>
    <row r="18" spans="1:8" x14ac:dyDescent="0.2">
      <c r="A18" s="127">
        <v>37</v>
      </c>
      <c r="B18" s="131" t="s">
        <v>117</v>
      </c>
      <c r="C18" s="128" t="s">
        <v>635</v>
      </c>
      <c r="D18" s="130" t="s">
        <v>627</v>
      </c>
      <c r="E18" s="11" t="s">
        <v>689</v>
      </c>
      <c r="F18" s="128" t="s">
        <v>636</v>
      </c>
      <c r="G18" s="128" t="s">
        <v>643</v>
      </c>
    </row>
    <row r="19" spans="1:8" x14ac:dyDescent="0.2">
      <c r="A19" s="127">
        <v>36</v>
      </c>
      <c r="B19" s="131" t="s">
        <v>115</v>
      </c>
      <c r="C19" s="128" t="s">
        <v>665</v>
      </c>
      <c r="D19" s="130" t="s">
        <v>627</v>
      </c>
      <c r="E19" s="11" t="s">
        <v>688</v>
      </c>
      <c r="F19" s="128" t="s">
        <v>649</v>
      </c>
      <c r="G19" s="128" t="s">
        <v>629</v>
      </c>
      <c r="H19" s="10">
        <v>1</v>
      </c>
    </row>
    <row r="20" spans="1:8" x14ac:dyDescent="0.2">
      <c r="A20" s="127">
        <v>35</v>
      </c>
      <c r="B20" s="131" t="s">
        <v>84</v>
      </c>
      <c r="C20" s="128" t="s">
        <v>657</v>
      </c>
      <c r="D20" s="130" t="s">
        <v>627</v>
      </c>
      <c r="E20" s="11" t="s">
        <v>687</v>
      </c>
      <c r="F20" s="128" t="s">
        <v>636</v>
      </c>
      <c r="G20" s="128" t="s">
        <v>631</v>
      </c>
    </row>
    <row r="21" spans="1:8" x14ac:dyDescent="0.2">
      <c r="A21" s="127">
        <v>34</v>
      </c>
      <c r="B21" s="131" t="s">
        <v>104</v>
      </c>
      <c r="C21" s="128" t="s">
        <v>644</v>
      </c>
      <c r="D21" s="130" t="s">
        <v>627</v>
      </c>
      <c r="E21" s="11" t="s">
        <v>686</v>
      </c>
      <c r="F21" s="128" t="s">
        <v>647</v>
      </c>
      <c r="G21" s="128" t="s">
        <v>641</v>
      </c>
    </row>
    <row r="22" spans="1:8" x14ac:dyDescent="0.2">
      <c r="A22" s="127">
        <v>33</v>
      </c>
      <c r="B22" s="131" t="s">
        <v>58</v>
      </c>
      <c r="C22" s="128" t="s">
        <v>658</v>
      </c>
      <c r="D22" s="130" t="s">
        <v>627</v>
      </c>
      <c r="E22" s="11" t="s">
        <v>675</v>
      </c>
      <c r="F22" s="128" t="s">
        <v>656</v>
      </c>
      <c r="G22" s="128" t="s">
        <v>629</v>
      </c>
    </row>
    <row r="23" spans="1:8" x14ac:dyDescent="0.2">
      <c r="A23" s="127">
        <v>32</v>
      </c>
      <c r="B23" s="131" t="s">
        <v>61</v>
      </c>
      <c r="C23" s="128" t="s">
        <v>663</v>
      </c>
      <c r="D23" s="130" t="s">
        <v>627</v>
      </c>
      <c r="E23" s="11" t="s">
        <v>685</v>
      </c>
      <c r="F23" s="128" t="s">
        <v>628</v>
      </c>
      <c r="G23" s="128" t="s">
        <v>649</v>
      </c>
    </row>
    <row r="24" spans="1:8" x14ac:dyDescent="0.2">
      <c r="A24" s="127">
        <v>31</v>
      </c>
      <c r="B24" s="131" t="s">
        <v>52</v>
      </c>
      <c r="C24" s="128" t="s">
        <v>640</v>
      </c>
      <c r="D24" s="130" t="s">
        <v>627</v>
      </c>
      <c r="E24" s="11" t="s">
        <v>684</v>
      </c>
      <c r="F24" s="128" t="s">
        <v>636</v>
      </c>
      <c r="G24" s="128" t="s">
        <v>641</v>
      </c>
    </row>
    <row r="25" spans="1:8" x14ac:dyDescent="0.2">
      <c r="A25" s="127">
        <v>30</v>
      </c>
      <c r="B25" s="131" t="s">
        <v>119</v>
      </c>
      <c r="C25" s="128" t="s">
        <v>663</v>
      </c>
      <c r="D25" s="130" t="s">
        <v>627</v>
      </c>
      <c r="E25" s="11" t="s">
        <v>683</v>
      </c>
      <c r="F25" s="128" t="s">
        <v>649</v>
      </c>
      <c r="G25" s="128" t="s">
        <v>631</v>
      </c>
      <c r="H25" s="10">
        <v>1</v>
      </c>
    </row>
    <row r="26" spans="1:8" x14ac:dyDescent="0.2">
      <c r="A26" s="127">
        <v>29</v>
      </c>
      <c r="B26" s="131" t="s">
        <v>113</v>
      </c>
      <c r="C26" s="128" t="s">
        <v>659</v>
      </c>
      <c r="D26" s="130" t="s">
        <v>627</v>
      </c>
      <c r="E26" s="11" t="s">
        <v>682</v>
      </c>
      <c r="F26" s="128" t="s">
        <v>639</v>
      </c>
      <c r="G26" s="128" t="s">
        <v>649</v>
      </c>
      <c r="H26" s="10">
        <v>1</v>
      </c>
    </row>
    <row r="27" spans="1:8" x14ac:dyDescent="0.2">
      <c r="A27" s="127">
        <v>28</v>
      </c>
      <c r="B27" s="131" t="s">
        <v>101</v>
      </c>
      <c r="C27" s="128" t="s">
        <v>655</v>
      </c>
      <c r="D27" s="130" t="s">
        <v>627</v>
      </c>
      <c r="E27" s="11" t="s">
        <v>681</v>
      </c>
      <c r="F27" s="128" t="s">
        <v>656</v>
      </c>
      <c r="G27" s="128" t="s">
        <v>631</v>
      </c>
    </row>
    <row r="28" spans="1:8" x14ac:dyDescent="0.2">
      <c r="A28" s="127">
        <v>27</v>
      </c>
      <c r="B28" s="131" t="s">
        <v>109</v>
      </c>
      <c r="C28" s="128" t="s">
        <v>653</v>
      </c>
      <c r="D28" s="130" t="s">
        <v>627</v>
      </c>
      <c r="E28" s="11" t="s">
        <v>680</v>
      </c>
      <c r="F28" s="128" t="s">
        <v>649</v>
      </c>
      <c r="G28" s="128" t="s">
        <v>632</v>
      </c>
      <c r="H28" s="10">
        <v>2</v>
      </c>
    </row>
    <row r="29" spans="1:8" x14ac:dyDescent="0.2">
      <c r="A29" s="127">
        <v>26</v>
      </c>
      <c r="B29" s="131" t="s">
        <v>111</v>
      </c>
      <c r="C29" s="128" t="s">
        <v>653</v>
      </c>
      <c r="D29" s="130" t="s">
        <v>627</v>
      </c>
      <c r="E29" s="11" t="s">
        <v>679</v>
      </c>
      <c r="F29" s="128" t="s">
        <v>636</v>
      </c>
      <c r="G29" s="128" t="s">
        <v>632</v>
      </c>
    </row>
    <row r="30" spans="1:8" x14ac:dyDescent="0.2">
      <c r="A30" s="127" t="s">
        <v>664</v>
      </c>
      <c r="C30" s="128"/>
      <c r="D30" s="130"/>
      <c r="E30" s="128"/>
      <c r="F30" s="128"/>
      <c r="G30" s="128"/>
    </row>
    <row r="31" spans="1:8" x14ac:dyDescent="0.2">
      <c r="A31" s="127">
        <v>25</v>
      </c>
      <c r="B31" s="128" t="s">
        <v>120</v>
      </c>
      <c r="C31" s="128" t="s">
        <v>678</v>
      </c>
      <c r="D31" s="130" t="s">
        <v>627</v>
      </c>
      <c r="E31" s="128" t="s">
        <v>701</v>
      </c>
      <c r="F31" s="128" t="s">
        <v>628</v>
      </c>
      <c r="G31" s="128" t="s">
        <v>634</v>
      </c>
      <c r="H31" s="10">
        <v>1</v>
      </c>
    </row>
    <row r="32" spans="1:8" x14ac:dyDescent="0.2">
      <c r="A32" s="127">
        <v>24</v>
      </c>
      <c r="B32" s="128" t="s">
        <v>62</v>
      </c>
      <c r="C32" s="128" t="s">
        <v>660</v>
      </c>
      <c r="D32" s="130" t="s">
        <v>627</v>
      </c>
      <c r="E32" s="128" t="s">
        <v>702</v>
      </c>
      <c r="F32" s="128" t="s">
        <v>647</v>
      </c>
      <c r="G32" s="128" t="s">
        <v>632</v>
      </c>
    </row>
    <row r="33" spans="1:8" x14ac:dyDescent="0.2">
      <c r="A33" s="127">
        <v>23</v>
      </c>
      <c r="B33" s="128" t="s">
        <v>85</v>
      </c>
      <c r="C33" s="128" t="s">
        <v>642</v>
      </c>
      <c r="D33" s="130" t="s">
        <v>627</v>
      </c>
      <c r="E33" s="128" t="s">
        <v>703</v>
      </c>
      <c r="F33" s="128" t="s">
        <v>628</v>
      </c>
      <c r="G33" s="128" t="s">
        <v>643</v>
      </c>
      <c r="H33" s="10">
        <v>1</v>
      </c>
    </row>
    <row r="34" spans="1:8" x14ac:dyDescent="0.2">
      <c r="A34" s="127">
        <v>22</v>
      </c>
      <c r="B34" t="s">
        <v>46</v>
      </c>
      <c r="C34" s="128" t="s">
        <v>670</v>
      </c>
      <c r="D34" s="130" t="s">
        <v>627</v>
      </c>
      <c r="E34" s="128" t="s">
        <v>704</v>
      </c>
      <c r="F34" s="128" t="s">
        <v>636</v>
      </c>
      <c r="G34" s="128" t="s">
        <v>647</v>
      </c>
    </row>
    <row r="35" spans="1:8" x14ac:dyDescent="0.2">
      <c r="A35" s="127">
        <v>21</v>
      </c>
      <c r="B35" t="s">
        <v>94</v>
      </c>
      <c r="C35" s="128" t="s">
        <v>660</v>
      </c>
      <c r="D35" s="130" t="s">
        <v>627</v>
      </c>
      <c r="E35" s="128" t="s">
        <v>705</v>
      </c>
      <c r="F35" s="128" t="s">
        <v>643</v>
      </c>
      <c r="G35" s="128" t="s">
        <v>629</v>
      </c>
      <c r="H35" s="10">
        <v>1</v>
      </c>
    </row>
    <row r="36" spans="1:8" x14ac:dyDescent="0.2">
      <c r="A36" s="127">
        <v>20</v>
      </c>
      <c r="B36" t="s">
        <v>36</v>
      </c>
      <c r="C36" s="128" t="s">
        <v>645</v>
      </c>
      <c r="D36" s="129" t="s">
        <v>667</v>
      </c>
      <c r="E36" s="128" t="s">
        <v>707</v>
      </c>
      <c r="F36" s="128" t="s">
        <v>628</v>
      </c>
      <c r="G36" s="128" t="s">
        <v>647</v>
      </c>
      <c r="H36" s="10">
        <v>1</v>
      </c>
    </row>
    <row r="37" spans="1:8" x14ac:dyDescent="0.2">
      <c r="A37" s="127">
        <v>19</v>
      </c>
      <c r="B37" t="s">
        <v>90</v>
      </c>
      <c r="C37" s="128" t="s">
        <v>662</v>
      </c>
      <c r="D37" s="129" t="s">
        <v>667</v>
      </c>
      <c r="E37" s="128" t="s">
        <v>706</v>
      </c>
      <c r="F37" s="128" t="s">
        <v>639</v>
      </c>
      <c r="G37" s="128" t="s">
        <v>634</v>
      </c>
      <c r="H37" s="10">
        <v>2</v>
      </c>
    </row>
    <row r="38" spans="1:8" x14ac:dyDescent="0.2">
      <c r="A38" s="127" t="s">
        <v>9</v>
      </c>
      <c r="F38" s="128"/>
      <c r="G38" s="128"/>
    </row>
    <row r="39" spans="1:8" x14ac:dyDescent="0.2">
      <c r="A39" s="127">
        <v>18</v>
      </c>
      <c r="B39" t="s">
        <v>92</v>
      </c>
      <c r="C39" s="128" t="s">
        <v>661</v>
      </c>
      <c r="D39" s="130" t="s">
        <v>627</v>
      </c>
      <c r="E39" s="132" t="s">
        <v>709</v>
      </c>
      <c r="F39" s="128" t="s">
        <v>647</v>
      </c>
      <c r="G39" s="128" t="s">
        <v>629</v>
      </c>
      <c r="H39" s="10">
        <v>1</v>
      </c>
    </row>
    <row r="40" spans="1:8" x14ac:dyDescent="0.2">
      <c r="A40" s="127">
        <v>17</v>
      </c>
      <c r="B40" t="s">
        <v>102</v>
      </c>
      <c r="C40" s="128" t="s">
        <v>671</v>
      </c>
      <c r="D40" s="130" t="s">
        <v>627</v>
      </c>
      <c r="E40" s="132" t="s">
        <v>708</v>
      </c>
      <c r="F40" s="128" t="s">
        <v>628</v>
      </c>
      <c r="G40" s="128" t="s">
        <v>641</v>
      </c>
    </row>
    <row r="41" spans="1:8" x14ac:dyDescent="0.2">
      <c r="A41" s="127">
        <v>16</v>
      </c>
      <c r="B41" t="s">
        <v>116</v>
      </c>
      <c r="C41" s="128" t="s">
        <v>673</v>
      </c>
      <c r="D41" s="130" t="s">
        <v>627</v>
      </c>
      <c r="E41" s="132" t="s">
        <v>712</v>
      </c>
      <c r="F41" s="128" t="s">
        <v>631</v>
      </c>
      <c r="G41" s="128" t="s">
        <v>643</v>
      </c>
      <c r="H41" s="10">
        <v>1</v>
      </c>
    </row>
    <row r="42" spans="1:8" x14ac:dyDescent="0.2">
      <c r="A42" s="127">
        <v>15</v>
      </c>
      <c r="B42" t="s">
        <v>88</v>
      </c>
      <c r="C42" s="128" t="s">
        <v>661</v>
      </c>
      <c r="D42" s="130" t="s">
        <v>627</v>
      </c>
      <c r="E42" s="132" t="s">
        <v>710</v>
      </c>
      <c r="F42" s="128" t="s">
        <v>656</v>
      </c>
      <c r="G42" s="128" t="s">
        <v>643</v>
      </c>
      <c r="H42" s="10">
        <v>2</v>
      </c>
    </row>
    <row r="43" spans="1:8" x14ac:dyDescent="0.2">
      <c r="A43" s="127">
        <v>14</v>
      </c>
      <c r="B43" t="s">
        <v>82</v>
      </c>
      <c r="C43" s="128" t="s">
        <v>633</v>
      </c>
      <c r="D43" s="130" t="s">
        <v>627</v>
      </c>
      <c r="E43" s="132" t="s">
        <v>691</v>
      </c>
      <c r="F43" s="128" t="s">
        <v>639</v>
      </c>
      <c r="G43" s="128" t="s">
        <v>631</v>
      </c>
      <c r="H43" s="10">
        <v>1</v>
      </c>
    </row>
    <row r="44" spans="1:8" x14ac:dyDescent="0.2">
      <c r="A44" s="127">
        <v>13</v>
      </c>
      <c r="B44" t="s">
        <v>108</v>
      </c>
      <c r="C44" s="128" t="s">
        <v>652</v>
      </c>
      <c r="D44" s="130" t="s">
        <v>627</v>
      </c>
      <c r="E44" s="132" t="s">
        <v>711</v>
      </c>
      <c r="F44" s="128" t="s">
        <v>656</v>
      </c>
      <c r="G44" s="128" t="s">
        <v>634</v>
      </c>
      <c r="H44" s="10">
        <v>1</v>
      </c>
    </row>
    <row r="45" spans="1:8" x14ac:dyDescent="0.2">
      <c r="A45" s="127">
        <v>12</v>
      </c>
      <c r="B45" t="s">
        <v>53</v>
      </c>
      <c r="C45" s="128" t="s">
        <v>648</v>
      </c>
      <c r="D45" s="130" t="s">
        <v>627</v>
      </c>
      <c r="E45" s="132" t="s">
        <v>688</v>
      </c>
      <c r="F45" s="128" t="s">
        <v>649</v>
      </c>
      <c r="G45" s="128" t="s">
        <v>641</v>
      </c>
      <c r="H45" s="10">
        <v>1</v>
      </c>
    </row>
    <row r="46" spans="1:8" x14ac:dyDescent="0.2">
      <c r="A46" s="127">
        <v>11</v>
      </c>
      <c r="B46" t="s">
        <v>122</v>
      </c>
      <c r="C46" s="128" t="s">
        <v>654</v>
      </c>
      <c r="D46" s="130" t="s">
        <v>627</v>
      </c>
      <c r="E46" s="132" t="s">
        <v>685</v>
      </c>
      <c r="F46" s="128" t="s">
        <v>647</v>
      </c>
      <c r="G46" s="128" t="s">
        <v>634</v>
      </c>
    </row>
    <row r="47" spans="1:8" x14ac:dyDescent="0.2">
      <c r="A47" s="127">
        <v>10</v>
      </c>
      <c r="B47" t="s">
        <v>56</v>
      </c>
      <c r="C47" s="128" t="s">
        <v>645</v>
      </c>
      <c r="D47" s="129" t="s">
        <v>667</v>
      </c>
      <c r="E47" s="132" t="s">
        <v>716</v>
      </c>
      <c r="F47" s="128" t="s">
        <v>647</v>
      </c>
      <c r="G47" s="128" t="s">
        <v>649</v>
      </c>
      <c r="H47" s="10">
        <v>4</v>
      </c>
    </row>
    <row r="48" spans="1:8" x14ac:dyDescent="0.2">
      <c r="A48" s="127">
        <v>9</v>
      </c>
      <c r="B48" t="s">
        <v>64</v>
      </c>
      <c r="C48" s="128" t="s">
        <v>642</v>
      </c>
      <c r="D48" s="129" t="s">
        <v>667</v>
      </c>
      <c r="E48" s="132" t="s">
        <v>714</v>
      </c>
      <c r="F48" s="128" t="s">
        <v>629</v>
      </c>
      <c r="G48" s="128" t="s">
        <v>632</v>
      </c>
      <c r="H48" s="10">
        <v>3</v>
      </c>
    </row>
    <row r="49" spans="1:8" x14ac:dyDescent="0.2">
      <c r="A49" s="127">
        <v>8</v>
      </c>
      <c r="B49" t="s">
        <v>144</v>
      </c>
      <c r="C49" s="128" t="s">
        <v>626</v>
      </c>
      <c r="D49" s="129" t="s">
        <v>667</v>
      </c>
      <c r="E49" s="132" t="s">
        <v>715</v>
      </c>
      <c r="F49" s="128" t="s">
        <v>628</v>
      </c>
      <c r="G49" s="128" t="s">
        <v>629</v>
      </c>
      <c r="H49" s="10">
        <v>3</v>
      </c>
    </row>
    <row r="50" spans="1:8" x14ac:dyDescent="0.2">
      <c r="A50" s="127">
        <v>7</v>
      </c>
      <c r="B50" t="s">
        <v>114</v>
      </c>
      <c r="C50" s="128" t="s">
        <v>630</v>
      </c>
      <c r="D50" s="129" t="s">
        <v>667</v>
      </c>
      <c r="E50" s="132" t="s">
        <v>713</v>
      </c>
      <c r="F50" s="128" t="s">
        <v>639</v>
      </c>
      <c r="G50" s="128" t="s">
        <v>629</v>
      </c>
      <c r="H50" s="10">
        <v>1</v>
      </c>
    </row>
    <row r="51" spans="1:8" x14ac:dyDescent="0.2">
      <c r="A51" s="127" t="s">
        <v>11</v>
      </c>
      <c r="F51" s="128"/>
      <c r="G51" s="128"/>
    </row>
    <row r="52" spans="1:8" x14ac:dyDescent="0.2">
      <c r="A52" s="127">
        <v>6</v>
      </c>
      <c r="B52" s="11" t="s">
        <v>49</v>
      </c>
      <c r="C52" s="128" t="s">
        <v>644</v>
      </c>
      <c r="D52" s="130" t="s">
        <v>627</v>
      </c>
      <c r="E52" s="132" t="s">
        <v>651</v>
      </c>
      <c r="F52" s="128" t="s">
        <v>628</v>
      </c>
      <c r="G52" s="128" t="s">
        <v>631</v>
      </c>
      <c r="H52" s="92">
        <v>2</v>
      </c>
    </row>
    <row r="53" spans="1:8" x14ac:dyDescent="0.2">
      <c r="A53" s="127">
        <v>5</v>
      </c>
      <c r="B53" s="11" t="s">
        <v>65</v>
      </c>
      <c r="C53" s="128" t="s">
        <v>669</v>
      </c>
      <c r="D53" s="130" t="s">
        <v>627</v>
      </c>
      <c r="E53" s="132" t="s">
        <v>683</v>
      </c>
      <c r="F53" s="128" t="s">
        <v>639</v>
      </c>
      <c r="G53" s="128" t="s">
        <v>641</v>
      </c>
      <c r="H53" s="92">
        <v>1</v>
      </c>
    </row>
    <row r="54" spans="1:8" x14ac:dyDescent="0.2">
      <c r="A54" s="127">
        <v>4</v>
      </c>
      <c r="B54" s="11" t="s">
        <v>44</v>
      </c>
      <c r="C54" s="128" t="s">
        <v>672</v>
      </c>
      <c r="D54" s="128" t="s">
        <v>731</v>
      </c>
      <c r="E54" s="132" t="s">
        <v>735</v>
      </c>
      <c r="F54" s="128" t="s">
        <v>639</v>
      </c>
      <c r="G54" s="128" t="s">
        <v>643</v>
      </c>
      <c r="H54" s="92">
        <v>3</v>
      </c>
    </row>
    <row r="55" spans="1:8" x14ac:dyDescent="0.2">
      <c r="A55" s="127">
        <v>3</v>
      </c>
      <c r="B55" s="11" t="s">
        <v>66</v>
      </c>
      <c r="C55" s="128" t="s">
        <v>630</v>
      </c>
      <c r="D55" s="128" t="s">
        <v>730</v>
      </c>
      <c r="E55" s="132" t="s">
        <v>734</v>
      </c>
      <c r="F55" s="128" t="s">
        <v>631</v>
      </c>
      <c r="G55" s="128" t="s">
        <v>632</v>
      </c>
      <c r="H55" s="92">
        <v>3</v>
      </c>
    </row>
    <row r="56" spans="1:8" x14ac:dyDescent="0.2">
      <c r="A56" s="127">
        <v>2</v>
      </c>
      <c r="B56" s="11" t="s">
        <v>118</v>
      </c>
      <c r="C56" s="128" t="s">
        <v>633</v>
      </c>
      <c r="D56" s="128" t="s">
        <v>13</v>
      </c>
      <c r="E56" s="11" t="s">
        <v>733</v>
      </c>
      <c r="F56" s="128" t="s">
        <v>632</v>
      </c>
      <c r="G56" s="128" t="s">
        <v>634</v>
      </c>
      <c r="H56" s="92">
        <v>2</v>
      </c>
    </row>
    <row r="57" spans="1:8" x14ac:dyDescent="0.2">
      <c r="A57" s="127">
        <v>1</v>
      </c>
      <c r="B57" s="11" t="s">
        <v>57</v>
      </c>
      <c r="C57" s="128" t="s">
        <v>637</v>
      </c>
      <c r="D57" s="128" t="s">
        <v>729</v>
      </c>
      <c r="E57" s="11" t="s">
        <v>732</v>
      </c>
      <c r="F57" s="128" t="s">
        <v>639</v>
      </c>
      <c r="G57" s="128" t="s">
        <v>636</v>
      </c>
      <c r="H57" s="92">
        <v>2</v>
      </c>
    </row>
    <row r="59" spans="1:8" x14ac:dyDescent="0.2">
      <c r="B59" s="11"/>
      <c r="C59" s="128"/>
      <c r="D59" s="128"/>
      <c r="E59" s="11"/>
      <c r="F59" s="128"/>
      <c r="G59" s="128"/>
    </row>
    <row r="60" spans="1:8" x14ac:dyDescent="0.2">
      <c r="B60" s="11"/>
      <c r="C60" s="128"/>
      <c r="D60" s="128"/>
      <c r="E60" s="11"/>
      <c r="F60" s="128"/>
      <c r="G60" s="128"/>
    </row>
    <row r="61" spans="1:8" x14ac:dyDescent="0.2">
      <c r="B61" s="11"/>
      <c r="C61" s="128"/>
      <c r="D61" s="128"/>
      <c r="E61" s="11"/>
      <c r="F61" s="128"/>
      <c r="G61" s="128"/>
    </row>
    <row r="62" spans="1:8" x14ac:dyDescent="0.2">
      <c r="B62" s="11"/>
      <c r="C62" s="128"/>
      <c r="D62" s="128"/>
      <c r="E62" s="11"/>
      <c r="F62" s="128"/>
      <c r="G62" s="128"/>
    </row>
    <row r="63" spans="1:8" x14ac:dyDescent="0.2">
      <c r="B63" s="11"/>
      <c r="C63" s="128"/>
      <c r="D63" s="128"/>
      <c r="E63" s="11"/>
      <c r="F63" s="128"/>
      <c r="G63" s="128"/>
    </row>
    <row r="64" spans="1:8" x14ac:dyDescent="0.2">
      <c r="B64" s="11"/>
      <c r="C64" s="128"/>
      <c r="D64" s="128"/>
      <c r="E64" s="11"/>
      <c r="F64" s="128"/>
      <c r="G64" s="128"/>
    </row>
  </sheetData>
  <sortState xmlns:xlrd2="http://schemas.microsoft.com/office/spreadsheetml/2017/richdata2" ref="A3:H29">
    <sortCondition descending="1" ref="E4:E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124B-FFFF-4DDA-90BD-4B17C2B06CC4}">
  <dimension ref="A1:L16"/>
  <sheetViews>
    <sheetView workbookViewId="0"/>
  </sheetViews>
  <sheetFormatPr defaultRowHeight="12.75" x14ac:dyDescent="0.2"/>
  <cols>
    <col min="1" max="12" width="12.85546875" customWidth="1"/>
  </cols>
  <sheetData>
    <row r="1" spans="1:12" ht="15" x14ac:dyDescent="0.2">
      <c r="A1" s="145" t="s">
        <v>736</v>
      </c>
      <c r="B1" s="148" t="s">
        <v>639</v>
      </c>
      <c r="C1" s="148" t="s">
        <v>628</v>
      </c>
      <c r="D1" s="148" t="s">
        <v>631</v>
      </c>
      <c r="E1" s="148" t="s">
        <v>643</v>
      </c>
      <c r="F1" s="148" t="s">
        <v>641</v>
      </c>
      <c r="G1" s="148" t="s">
        <v>636</v>
      </c>
      <c r="H1" s="148" t="s">
        <v>634</v>
      </c>
      <c r="I1" s="148" t="s">
        <v>629</v>
      </c>
      <c r="J1" s="148" t="s">
        <v>649</v>
      </c>
      <c r="K1" s="148" t="s">
        <v>632</v>
      </c>
      <c r="L1" s="148" t="s">
        <v>647</v>
      </c>
    </row>
    <row r="2" spans="1:12" ht="15" x14ac:dyDescent="0.2">
      <c r="A2" s="146" t="s">
        <v>153</v>
      </c>
      <c r="B2" s="149">
        <v>55</v>
      </c>
      <c r="C2" s="149">
        <v>31</v>
      </c>
      <c r="D2" s="149">
        <v>37</v>
      </c>
      <c r="E2" s="149">
        <v>55</v>
      </c>
      <c r="F2" s="149">
        <v>32</v>
      </c>
      <c r="G2" s="149">
        <v>48</v>
      </c>
      <c r="H2" s="149">
        <v>31</v>
      </c>
      <c r="I2" s="149">
        <v>37</v>
      </c>
      <c r="J2" s="149">
        <v>34</v>
      </c>
      <c r="K2" s="149">
        <v>24</v>
      </c>
      <c r="L2" s="149">
        <v>22</v>
      </c>
    </row>
    <row r="3" spans="1:12" ht="15" x14ac:dyDescent="0.2">
      <c r="A3" s="146" t="s">
        <v>154</v>
      </c>
      <c r="B3" s="149">
        <v>48</v>
      </c>
      <c r="C3" s="149">
        <v>30</v>
      </c>
      <c r="D3" s="149">
        <v>35</v>
      </c>
      <c r="E3" s="149">
        <v>34</v>
      </c>
      <c r="F3" s="149">
        <v>28</v>
      </c>
      <c r="G3" s="149">
        <v>35</v>
      </c>
      <c r="H3" s="149">
        <v>26</v>
      </c>
      <c r="I3" s="149">
        <v>21</v>
      </c>
      <c r="J3" s="149">
        <v>30</v>
      </c>
      <c r="K3" s="149">
        <v>16</v>
      </c>
      <c r="L3" s="149">
        <v>17</v>
      </c>
    </row>
    <row r="4" spans="1:12" ht="15" x14ac:dyDescent="0.2">
      <c r="A4" s="146" t="s">
        <v>155</v>
      </c>
      <c r="B4" s="149">
        <v>32</v>
      </c>
      <c r="C4" s="149">
        <v>28</v>
      </c>
      <c r="D4" s="149">
        <v>26</v>
      </c>
      <c r="E4" s="149">
        <v>10</v>
      </c>
      <c r="F4" s="149">
        <v>25</v>
      </c>
      <c r="G4" s="149">
        <v>22</v>
      </c>
      <c r="H4" s="149">
        <v>25</v>
      </c>
      <c r="I4" s="149">
        <v>16</v>
      </c>
      <c r="J4" s="149">
        <v>17</v>
      </c>
      <c r="K4" s="149">
        <v>15</v>
      </c>
      <c r="L4" s="149">
        <v>15</v>
      </c>
    </row>
    <row r="5" spans="1:12" ht="15" x14ac:dyDescent="0.2">
      <c r="A5" s="146" t="s">
        <v>156</v>
      </c>
      <c r="B5" s="149">
        <v>18</v>
      </c>
      <c r="C5" s="149">
        <v>24</v>
      </c>
      <c r="D5" s="149">
        <v>24</v>
      </c>
      <c r="E5" s="149">
        <v>9</v>
      </c>
      <c r="F5" s="149">
        <v>16</v>
      </c>
      <c r="G5" s="149">
        <v>16</v>
      </c>
      <c r="H5" s="149">
        <v>13</v>
      </c>
      <c r="I5" s="149">
        <v>15</v>
      </c>
      <c r="J5" s="149">
        <v>16</v>
      </c>
      <c r="K5" s="149">
        <v>12</v>
      </c>
      <c r="L5" s="149">
        <v>9</v>
      </c>
    </row>
    <row r="6" spans="1:12" ht="15" x14ac:dyDescent="0.2">
      <c r="A6" s="146" t="s">
        <v>157</v>
      </c>
      <c r="B6" s="149">
        <v>16</v>
      </c>
      <c r="C6" s="149">
        <v>21</v>
      </c>
      <c r="D6" s="149">
        <v>24</v>
      </c>
      <c r="E6" s="149">
        <v>9</v>
      </c>
      <c r="F6" s="149">
        <v>15</v>
      </c>
      <c r="G6" s="149">
        <v>9</v>
      </c>
      <c r="H6" s="149">
        <v>12</v>
      </c>
      <c r="I6" s="149">
        <v>15</v>
      </c>
      <c r="J6" s="149">
        <v>15</v>
      </c>
      <c r="K6" s="149">
        <v>9</v>
      </c>
      <c r="L6" s="149">
        <v>7</v>
      </c>
    </row>
    <row r="7" spans="1:12" ht="15" x14ac:dyDescent="0.2">
      <c r="A7" s="146" t="s">
        <v>158</v>
      </c>
      <c r="B7" s="149">
        <v>15</v>
      </c>
      <c r="C7" s="149">
        <v>18</v>
      </c>
      <c r="D7" s="149">
        <v>10</v>
      </c>
      <c r="E7" s="149">
        <v>8</v>
      </c>
      <c r="F7" s="149">
        <v>9</v>
      </c>
      <c r="G7" s="149">
        <v>8</v>
      </c>
      <c r="H7" s="149">
        <v>11</v>
      </c>
      <c r="I7" s="149">
        <v>8</v>
      </c>
      <c r="J7" s="149">
        <v>13</v>
      </c>
      <c r="K7" s="149">
        <v>9</v>
      </c>
      <c r="L7" s="149">
        <v>7</v>
      </c>
    </row>
    <row r="8" spans="1:12" ht="15" x14ac:dyDescent="0.2">
      <c r="A8" s="146" t="s">
        <v>159</v>
      </c>
      <c r="B8" s="149">
        <v>11</v>
      </c>
      <c r="C8" s="149">
        <v>15</v>
      </c>
      <c r="D8" s="149">
        <v>9</v>
      </c>
      <c r="E8" s="149">
        <v>6</v>
      </c>
      <c r="F8" s="149">
        <v>8</v>
      </c>
      <c r="G8" s="149">
        <v>8</v>
      </c>
      <c r="H8" s="149">
        <v>8</v>
      </c>
      <c r="I8" s="149">
        <v>6</v>
      </c>
      <c r="J8" s="149">
        <v>5</v>
      </c>
      <c r="K8" s="149">
        <v>8</v>
      </c>
      <c r="L8" s="149">
        <v>6</v>
      </c>
    </row>
    <row r="9" spans="1:12" ht="15" x14ac:dyDescent="0.2">
      <c r="A9" s="146" t="s">
        <v>160</v>
      </c>
      <c r="B9" s="149">
        <v>7</v>
      </c>
      <c r="C9" s="149">
        <v>8</v>
      </c>
      <c r="D9" s="149">
        <v>6</v>
      </c>
      <c r="E9" s="149">
        <v>5</v>
      </c>
      <c r="F9" s="149">
        <v>8</v>
      </c>
      <c r="G9" s="149">
        <v>2</v>
      </c>
      <c r="H9" s="149">
        <v>6</v>
      </c>
      <c r="I9" s="149">
        <v>5</v>
      </c>
      <c r="J9" s="149">
        <v>5</v>
      </c>
      <c r="K9" s="149">
        <v>8</v>
      </c>
      <c r="L9" s="149">
        <v>6</v>
      </c>
    </row>
    <row r="10" spans="1:12" ht="15" x14ac:dyDescent="0.2">
      <c r="A10" s="146" t="s">
        <v>161</v>
      </c>
      <c r="B10" s="149">
        <v>6</v>
      </c>
      <c r="C10" s="149">
        <v>0</v>
      </c>
      <c r="D10" s="149">
        <v>6</v>
      </c>
      <c r="E10" s="149">
        <v>2</v>
      </c>
      <c r="F10" s="149">
        <v>6</v>
      </c>
      <c r="G10" s="149">
        <v>1</v>
      </c>
      <c r="H10" s="149">
        <v>2</v>
      </c>
      <c r="I10" s="149">
        <v>4</v>
      </c>
      <c r="J10" s="149">
        <v>4</v>
      </c>
      <c r="K10" s="149">
        <v>7</v>
      </c>
      <c r="L10" s="149">
        <v>2</v>
      </c>
    </row>
    <row r="11" spans="1:12" ht="15" x14ac:dyDescent="0.2">
      <c r="A11" s="146" t="s">
        <v>162</v>
      </c>
      <c r="B11" s="149">
        <v>5</v>
      </c>
      <c r="C11" s="149"/>
      <c r="D11" s="149">
        <v>5</v>
      </c>
      <c r="E11" s="149"/>
      <c r="F11" s="149">
        <v>6</v>
      </c>
      <c r="G11" s="149">
        <v>0</v>
      </c>
      <c r="H11" s="149"/>
      <c r="I11" s="149"/>
      <c r="J11" s="149">
        <v>1</v>
      </c>
      <c r="K11" s="149"/>
      <c r="L11" s="149"/>
    </row>
    <row r="12" spans="1:12" ht="15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" x14ac:dyDescent="0.2">
      <c r="A13" s="145" t="s">
        <v>54</v>
      </c>
      <c r="B13" s="150">
        <f t="shared" ref="B13" si="0">AVERAGE(B2:B11)</f>
        <v>21.3</v>
      </c>
      <c r="C13" s="150">
        <f t="shared" ref="C13" si="1">AVERAGE(C2:C11)</f>
        <v>19.444444444444443</v>
      </c>
      <c r="D13" s="150">
        <f>AVERAGE(D2:D11)</f>
        <v>18.2</v>
      </c>
      <c r="E13" s="150">
        <f t="shared" ref="E13" si="2">AVERAGE(E2:E11)</f>
        <v>15.333333333333334</v>
      </c>
      <c r="F13" s="150">
        <f t="shared" ref="F13" si="3">AVERAGE(F2:F11)</f>
        <v>15.3</v>
      </c>
      <c r="G13" s="150">
        <f t="shared" ref="G13:L13" si="4">AVERAGE(G2:G11)</f>
        <v>14.9</v>
      </c>
      <c r="H13" s="150">
        <f t="shared" si="4"/>
        <v>14.888888888888889</v>
      </c>
      <c r="I13" s="150">
        <f t="shared" ref="I13" si="5">AVERAGE(I2:I11)</f>
        <v>14.111111111111111</v>
      </c>
      <c r="J13" s="150">
        <f t="shared" si="4"/>
        <v>14</v>
      </c>
      <c r="K13" s="150">
        <f t="shared" si="4"/>
        <v>12</v>
      </c>
      <c r="L13" s="150">
        <f t="shared" si="4"/>
        <v>10.111111111111111</v>
      </c>
    </row>
    <row r="14" spans="1:12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34623-7A25-4B73-8F19-D3939D3E6EA3}">
  <dimension ref="A1:V1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5.7109375" style="5" customWidth="1"/>
    <col min="2" max="2" width="15" style="10" customWidth="1"/>
    <col min="3" max="4" width="5.7109375" style="10" customWidth="1"/>
    <col min="5" max="5" width="15" style="10" customWidth="1"/>
    <col min="6" max="7" width="5.7109375" style="10" customWidth="1"/>
    <col min="8" max="8" width="15" style="10" customWidth="1"/>
    <col min="9" max="10" width="5.7109375" style="10" customWidth="1"/>
    <col min="11" max="11" width="15" style="10" customWidth="1"/>
    <col min="12" max="13" width="5.7109375" style="10" customWidth="1"/>
    <col min="14" max="14" width="15" style="10" customWidth="1"/>
    <col min="15" max="16" width="5.7109375" style="10" customWidth="1"/>
    <col min="17" max="17" width="15" style="10" customWidth="1"/>
    <col min="18" max="19" width="5.7109375" style="10" customWidth="1"/>
    <col min="20" max="20" width="15" style="10" customWidth="1"/>
    <col min="21" max="22" width="5.7109375" style="10" customWidth="1"/>
  </cols>
  <sheetData>
    <row r="1" spans="1:22" ht="13.5" thickBot="1" x14ac:dyDescent="0.25">
      <c r="A1" s="105"/>
      <c r="B1" s="103" t="s">
        <v>152</v>
      </c>
      <c r="C1" s="114" t="s">
        <v>401</v>
      </c>
      <c r="D1" s="113" t="s">
        <v>402</v>
      </c>
      <c r="E1" s="103" t="s">
        <v>147</v>
      </c>
      <c r="F1" s="114" t="s">
        <v>401</v>
      </c>
      <c r="G1" s="113" t="s">
        <v>402</v>
      </c>
      <c r="H1" s="103" t="s">
        <v>148</v>
      </c>
      <c r="I1" s="114" t="s">
        <v>401</v>
      </c>
      <c r="J1" s="113" t="s">
        <v>402</v>
      </c>
      <c r="K1" s="103" t="s">
        <v>139</v>
      </c>
      <c r="L1" s="114" t="s">
        <v>401</v>
      </c>
      <c r="M1" s="113" t="s">
        <v>402</v>
      </c>
      <c r="N1" s="103" t="s">
        <v>149</v>
      </c>
      <c r="O1" s="114" t="s">
        <v>401</v>
      </c>
      <c r="P1" s="113" t="s">
        <v>402</v>
      </c>
      <c r="Q1" s="103" t="s">
        <v>150</v>
      </c>
      <c r="R1" s="114" t="s">
        <v>401</v>
      </c>
      <c r="S1" s="113" t="s">
        <v>402</v>
      </c>
      <c r="T1" s="103" t="s">
        <v>151</v>
      </c>
      <c r="U1" s="114" t="s">
        <v>401</v>
      </c>
      <c r="V1" s="113" t="s">
        <v>402</v>
      </c>
    </row>
    <row r="2" spans="1:22" x14ac:dyDescent="0.2">
      <c r="A2" s="106" t="s">
        <v>153</v>
      </c>
      <c r="B2" s="109" t="s">
        <v>44</v>
      </c>
      <c r="C2" s="139">
        <v>75</v>
      </c>
      <c r="D2" s="140">
        <v>13</v>
      </c>
      <c r="E2" s="109" t="s">
        <v>82</v>
      </c>
      <c r="F2" s="139">
        <v>14</v>
      </c>
      <c r="G2" s="140">
        <v>6</v>
      </c>
      <c r="H2" s="109" t="s">
        <v>57</v>
      </c>
      <c r="I2" s="139">
        <v>65</v>
      </c>
      <c r="J2" s="140">
        <v>17</v>
      </c>
      <c r="K2" s="109" t="s">
        <v>113</v>
      </c>
      <c r="L2" s="139">
        <v>15</v>
      </c>
      <c r="M2" s="140">
        <v>1</v>
      </c>
      <c r="N2" s="109" t="s">
        <v>84</v>
      </c>
      <c r="O2" s="139">
        <v>77</v>
      </c>
      <c r="P2" s="140"/>
      <c r="Q2" s="109" t="s">
        <v>83</v>
      </c>
      <c r="R2" s="139">
        <v>12</v>
      </c>
      <c r="S2" s="140">
        <v>2</v>
      </c>
      <c r="T2" s="109" t="s">
        <v>122</v>
      </c>
      <c r="U2" s="139">
        <v>5</v>
      </c>
      <c r="V2" s="140">
        <v>2</v>
      </c>
    </row>
    <row r="3" spans="1:22" x14ac:dyDescent="0.2">
      <c r="A3" s="107" t="s">
        <v>154</v>
      </c>
      <c r="B3" s="110" t="s">
        <v>64</v>
      </c>
      <c r="C3" s="141">
        <v>9</v>
      </c>
      <c r="D3" s="142">
        <v>5</v>
      </c>
      <c r="E3" s="110" t="s">
        <v>46</v>
      </c>
      <c r="F3" s="141">
        <v>46</v>
      </c>
      <c r="G3" s="142"/>
      <c r="H3" s="110" t="s">
        <v>60</v>
      </c>
      <c r="I3" s="141">
        <v>69</v>
      </c>
      <c r="J3" s="142">
        <v>2</v>
      </c>
      <c r="K3" s="110" t="s">
        <v>110</v>
      </c>
      <c r="L3" s="141">
        <v>30</v>
      </c>
      <c r="M3" s="142"/>
      <c r="N3" s="110" t="s">
        <v>121</v>
      </c>
      <c r="O3" s="141">
        <v>10</v>
      </c>
      <c r="P3" s="142"/>
      <c r="Q3" s="110" t="s">
        <v>65</v>
      </c>
      <c r="R3" s="141">
        <v>40</v>
      </c>
      <c r="S3" s="142">
        <v>11</v>
      </c>
      <c r="T3" s="110" t="s">
        <v>61</v>
      </c>
      <c r="U3" s="141">
        <v>47</v>
      </c>
      <c r="V3" s="142"/>
    </row>
    <row r="4" spans="1:22" x14ac:dyDescent="0.2">
      <c r="A4" s="107" t="s">
        <v>155</v>
      </c>
      <c r="B4" s="110" t="s">
        <v>95</v>
      </c>
      <c r="C4" s="141">
        <v>60</v>
      </c>
      <c r="D4" s="142"/>
      <c r="E4" s="110" t="s">
        <v>47</v>
      </c>
      <c r="F4" s="141">
        <v>20</v>
      </c>
      <c r="G4" s="142">
        <v>2</v>
      </c>
      <c r="H4" s="110" t="s">
        <v>108</v>
      </c>
      <c r="I4" s="141">
        <v>34</v>
      </c>
      <c r="J4" s="142">
        <v>3</v>
      </c>
      <c r="K4" s="110" t="s">
        <v>119</v>
      </c>
      <c r="L4" s="141">
        <v>25</v>
      </c>
      <c r="M4" s="142">
        <v>1</v>
      </c>
      <c r="N4" s="110" t="s">
        <v>43</v>
      </c>
      <c r="O4" s="141">
        <v>40</v>
      </c>
      <c r="P4" s="142">
        <v>2</v>
      </c>
      <c r="Q4" s="110" t="s">
        <v>51</v>
      </c>
      <c r="R4" s="141">
        <v>25</v>
      </c>
      <c r="S4" s="142"/>
      <c r="T4" s="110" t="s">
        <v>144</v>
      </c>
      <c r="U4" s="141">
        <v>15</v>
      </c>
      <c r="V4" s="142">
        <v>5</v>
      </c>
    </row>
    <row r="5" spans="1:22" x14ac:dyDescent="0.2">
      <c r="A5" s="107" t="s">
        <v>156</v>
      </c>
      <c r="B5" s="110" t="s">
        <v>85</v>
      </c>
      <c r="C5" s="141">
        <v>18</v>
      </c>
      <c r="D5" s="142">
        <v>1</v>
      </c>
      <c r="E5" s="110" t="s">
        <v>86</v>
      </c>
      <c r="F5" s="141">
        <v>24</v>
      </c>
      <c r="G5" s="142"/>
      <c r="H5" s="110" t="s">
        <v>111</v>
      </c>
      <c r="I5" s="141">
        <v>13</v>
      </c>
      <c r="J5" s="142"/>
      <c r="K5" s="110" t="s">
        <v>102</v>
      </c>
      <c r="L5" s="141">
        <v>50</v>
      </c>
      <c r="M5" s="142">
        <v>2</v>
      </c>
      <c r="N5" s="110" t="s">
        <v>91</v>
      </c>
      <c r="O5" s="141">
        <v>18</v>
      </c>
      <c r="P5" s="142">
        <v>2</v>
      </c>
      <c r="Q5" s="110" t="s">
        <v>123</v>
      </c>
      <c r="R5" s="141">
        <v>12</v>
      </c>
      <c r="S5" s="142">
        <v>2</v>
      </c>
      <c r="T5" s="110" t="s">
        <v>49</v>
      </c>
      <c r="U5" s="141">
        <v>26</v>
      </c>
      <c r="V5" s="142">
        <v>11</v>
      </c>
    </row>
    <row r="6" spans="1:22" x14ac:dyDescent="0.2">
      <c r="A6" s="107" t="s">
        <v>157</v>
      </c>
      <c r="B6" s="110" t="s">
        <v>92</v>
      </c>
      <c r="C6" s="141">
        <v>13</v>
      </c>
      <c r="D6" s="142">
        <v>8</v>
      </c>
      <c r="E6" s="110" t="s">
        <v>36</v>
      </c>
      <c r="F6" s="141">
        <v>34</v>
      </c>
      <c r="G6" s="142">
        <v>1</v>
      </c>
      <c r="H6" s="110" t="s">
        <v>116</v>
      </c>
      <c r="I6" s="141">
        <v>17</v>
      </c>
      <c r="J6" s="142">
        <v>8</v>
      </c>
      <c r="K6" s="110" t="s">
        <v>66</v>
      </c>
      <c r="L6" s="141">
        <v>40</v>
      </c>
      <c r="M6" s="142">
        <v>7</v>
      </c>
      <c r="N6" s="110" t="s">
        <v>104</v>
      </c>
      <c r="O6" s="141">
        <v>22</v>
      </c>
      <c r="P6" s="142">
        <v>2</v>
      </c>
      <c r="Q6" s="110" t="s">
        <v>89</v>
      </c>
      <c r="R6" s="141">
        <v>40</v>
      </c>
      <c r="S6" s="142"/>
      <c r="T6" s="110" t="s">
        <v>115</v>
      </c>
      <c r="U6" s="141">
        <v>5</v>
      </c>
      <c r="V6" s="142">
        <v>1</v>
      </c>
    </row>
    <row r="7" spans="1:22" x14ac:dyDescent="0.2">
      <c r="A7" s="107" t="s">
        <v>158</v>
      </c>
      <c r="B7" s="110" t="s">
        <v>94</v>
      </c>
      <c r="C7" s="141">
        <v>13</v>
      </c>
      <c r="D7" s="142">
        <v>1</v>
      </c>
      <c r="E7" s="110" t="s">
        <v>100</v>
      </c>
      <c r="F7" s="141">
        <v>13</v>
      </c>
      <c r="G7" s="142"/>
      <c r="H7" s="110"/>
      <c r="I7" s="141"/>
      <c r="J7" s="142"/>
      <c r="K7" s="110" t="s">
        <v>103</v>
      </c>
      <c r="L7" s="141">
        <v>15</v>
      </c>
      <c r="M7" s="142">
        <v>2</v>
      </c>
      <c r="N7" s="110" t="s">
        <v>109</v>
      </c>
      <c r="O7" s="141">
        <v>16</v>
      </c>
      <c r="P7" s="142">
        <v>2</v>
      </c>
      <c r="Q7" s="110" t="s">
        <v>101</v>
      </c>
      <c r="R7" s="141">
        <v>16</v>
      </c>
      <c r="S7" s="142"/>
      <c r="T7" s="110" t="s">
        <v>53</v>
      </c>
      <c r="U7" s="141">
        <v>15</v>
      </c>
      <c r="V7" s="142">
        <v>3</v>
      </c>
    </row>
    <row r="8" spans="1:22" x14ac:dyDescent="0.2">
      <c r="A8" s="107" t="s">
        <v>159</v>
      </c>
      <c r="B8" s="110" t="s">
        <v>88</v>
      </c>
      <c r="C8" s="141">
        <v>12</v>
      </c>
      <c r="D8" s="142">
        <v>9</v>
      </c>
      <c r="E8" s="110" t="s">
        <v>90</v>
      </c>
      <c r="F8" s="141">
        <v>18</v>
      </c>
      <c r="G8" s="142">
        <v>2</v>
      </c>
      <c r="H8" s="110"/>
      <c r="I8" s="141"/>
      <c r="J8" s="142"/>
      <c r="K8" s="110" t="s">
        <v>52</v>
      </c>
      <c r="L8" s="141">
        <v>17</v>
      </c>
      <c r="M8" s="142"/>
      <c r="N8" s="110" t="s">
        <v>118</v>
      </c>
      <c r="O8" s="141">
        <v>17</v>
      </c>
      <c r="P8" s="142">
        <v>11</v>
      </c>
      <c r="Q8" s="110" t="s">
        <v>114</v>
      </c>
      <c r="R8" s="141">
        <v>20</v>
      </c>
      <c r="S8" s="142">
        <v>3</v>
      </c>
      <c r="T8" s="110" t="s">
        <v>120</v>
      </c>
      <c r="U8" s="141">
        <v>52</v>
      </c>
      <c r="V8" s="142">
        <v>3</v>
      </c>
    </row>
    <row r="9" spans="1:22" x14ac:dyDescent="0.2">
      <c r="A9" s="107" t="s">
        <v>160</v>
      </c>
      <c r="B9" s="110"/>
      <c r="C9" s="141"/>
      <c r="D9" s="142"/>
      <c r="E9" s="110" t="s">
        <v>117</v>
      </c>
      <c r="F9" s="141">
        <v>16</v>
      </c>
      <c r="G9" s="142"/>
      <c r="H9" s="110"/>
      <c r="I9" s="141"/>
      <c r="J9" s="142"/>
      <c r="K9" s="110"/>
      <c r="L9" s="141"/>
      <c r="M9" s="142"/>
      <c r="N9" s="110"/>
      <c r="O9" s="141"/>
      <c r="P9" s="142"/>
      <c r="Q9" s="110" t="s">
        <v>58</v>
      </c>
      <c r="R9" s="141">
        <v>15</v>
      </c>
      <c r="S9" s="142"/>
      <c r="T9" s="110" t="s">
        <v>62</v>
      </c>
      <c r="U9" s="141">
        <v>7</v>
      </c>
      <c r="V9" s="142"/>
    </row>
    <row r="10" spans="1:22" x14ac:dyDescent="0.2">
      <c r="A10" s="107" t="s">
        <v>161</v>
      </c>
      <c r="B10" s="110"/>
      <c r="C10" s="141"/>
      <c r="D10" s="142"/>
      <c r="E10" s="110"/>
      <c r="F10" s="141"/>
      <c r="G10" s="142"/>
      <c r="H10" s="110"/>
      <c r="I10" s="141"/>
      <c r="J10" s="142"/>
      <c r="K10" s="110"/>
      <c r="L10" s="141"/>
      <c r="M10" s="142"/>
      <c r="N10" s="110"/>
      <c r="O10" s="141"/>
      <c r="P10" s="142"/>
      <c r="Q10" s="110" t="s">
        <v>112</v>
      </c>
      <c r="R10" s="141">
        <v>20</v>
      </c>
      <c r="S10" s="142"/>
      <c r="T10" s="110" t="s">
        <v>56</v>
      </c>
      <c r="U10" s="141">
        <v>12</v>
      </c>
      <c r="V10" s="142">
        <v>6</v>
      </c>
    </row>
    <row r="11" spans="1:22" ht="13.5" thickBot="1" x14ac:dyDescent="0.25">
      <c r="A11" s="107" t="s">
        <v>162</v>
      </c>
      <c r="B11" s="110"/>
      <c r="C11" s="141"/>
      <c r="D11" s="142"/>
      <c r="E11" s="110"/>
      <c r="F11" s="141"/>
      <c r="G11" s="142"/>
      <c r="H11" s="110"/>
      <c r="I11" s="141"/>
      <c r="J11" s="142"/>
      <c r="K11" s="110"/>
      <c r="L11" s="141"/>
      <c r="M11" s="142"/>
      <c r="N11" s="110"/>
      <c r="O11" s="141"/>
      <c r="P11" s="142"/>
      <c r="Q11" s="110"/>
      <c r="R11" s="141"/>
      <c r="S11" s="142"/>
      <c r="T11" s="110"/>
      <c r="U11" s="141"/>
      <c r="V11" s="142"/>
    </row>
    <row r="12" spans="1:22" ht="13.5" thickBot="1" x14ac:dyDescent="0.25">
      <c r="A12" s="108" t="s">
        <v>453</v>
      </c>
      <c r="B12" s="104"/>
      <c r="C12" s="115"/>
      <c r="D12" s="118">
        <f>SUM(D2:D11)</f>
        <v>37</v>
      </c>
      <c r="E12" s="104"/>
      <c r="F12" s="115"/>
      <c r="G12" s="118">
        <f>SUM(G2:G11)</f>
        <v>11</v>
      </c>
      <c r="H12" s="104"/>
      <c r="I12" s="115"/>
      <c r="J12" s="118">
        <f>SUM(J2:J11)</f>
        <v>30</v>
      </c>
      <c r="K12" s="104"/>
      <c r="L12" s="115"/>
      <c r="M12" s="118">
        <f>SUM(M2:M11)</f>
        <v>13</v>
      </c>
      <c r="N12" s="104"/>
      <c r="O12" s="115"/>
      <c r="P12" s="118">
        <f>SUM(P2:P11)</f>
        <v>19</v>
      </c>
      <c r="Q12" s="104"/>
      <c r="R12" s="115"/>
      <c r="S12" s="118">
        <f>SUM(S2:S11)</f>
        <v>18</v>
      </c>
      <c r="T12" s="104"/>
      <c r="U12" s="115"/>
      <c r="V12" s="118">
        <f>SUM(V2:V11)</f>
        <v>31</v>
      </c>
    </row>
    <row r="14" spans="1:22" x14ac:dyDescent="0.2">
      <c r="A14" s="5" t="s">
        <v>404</v>
      </c>
    </row>
    <row r="15" spans="1:22" x14ac:dyDescent="0.2">
      <c r="A15" s="5" t="s">
        <v>403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11" customWidth="1"/>
    <col min="2" max="2" width="17.85546875" style="2" customWidth="1"/>
    <col min="3" max="5" width="11.42578125" style="2" customWidth="1"/>
    <col min="6" max="6" width="13.5703125" style="6" customWidth="1"/>
    <col min="7" max="7" width="12.140625" style="6" customWidth="1"/>
    <col min="8" max="13" width="11.42578125" style="6" customWidth="1"/>
    <col min="14" max="14" width="11.42578125" style="2" customWidth="1"/>
    <col min="15" max="17" width="11.42578125" style="6" customWidth="1"/>
    <col min="18" max="18" width="11.42578125" style="3" customWidth="1"/>
  </cols>
  <sheetData>
    <row r="1" spans="1:18" ht="15.75" x14ac:dyDescent="0.25">
      <c r="A1" s="4" t="s">
        <v>41</v>
      </c>
      <c r="B1" s="1" t="s">
        <v>32</v>
      </c>
      <c r="C1" s="7" t="s">
        <v>54</v>
      </c>
      <c r="D1" s="7" t="s">
        <v>67</v>
      </c>
      <c r="E1" s="7" t="s">
        <v>93</v>
      </c>
      <c r="F1" s="2" t="s">
        <v>11</v>
      </c>
      <c r="G1" s="2" t="s">
        <v>77</v>
      </c>
      <c r="H1" s="2" t="s">
        <v>74</v>
      </c>
      <c r="I1" s="2" t="s">
        <v>70</v>
      </c>
      <c r="J1" s="2" t="s">
        <v>69</v>
      </c>
      <c r="K1" s="2" t="s">
        <v>8</v>
      </c>
      <c r="L1" s="2" t="s">
        <v>7</v>
      </c>
      <c r="M1" s="2" t="s">
        <v>6</v>
      </c>
      <c r="N1" s="2" t="s">
        <v>5</v>
      </c>
      <c r="O1" s="2" t="s">
        <v>4</v>
      </c>
      <c r="P1" s="2" t="s">
        <v>3</v>
      </c>
      <c r="Q1" s="2" t="s">
        <v>2</v>
      </c>
      <c r="R1" s="2" t="s">
        <v>1</v>
      </c>
    </row>
    <row r="2" spans="1:18" x14ac:dyDescent="0.2">
      <c r="A2" s="5"/>
    </row>
    <row r="3" spans="1:18" x14ac:dyDescent="0.2">
      <c r="A3" s="27" t="s">
        <v>357</v>
      </c>
      <c r="B3" s="9">
        <f t="shared" ref="B3:B4" si="0">SUM(F3:R3)</f>
        <v>162</v>
      </c>
      <c r="C3" s="8">
        <f t="shared" ref="C3:C4" si="1">SUM(F3:R3)/COUNT(F3:R3)</f>
        <v>12.461538461538462</v>
      </c>
      <c r="D3" s="9">
        <f t="shared" ref="D3:D4" si="2">IF(COUNT(F3:R3)&gt;=5,LARGE(F3:R3,1)+LARGE(F3:R3,2)+LARGE(F3:R3,3)+LARGE(F3:R3,4)+LARGE(F3:R3,5)) + IF(COUNT(F3:R3)=4,LARGE(F3:R3,1)+LARGE(F3:R3,2)+LARGE(F3:R3,3)+LARGE(F3:R3,4)) + IF(COUNT(F3:R3)=3,LARGE(F3:R3,1)+LARGE(F3:R3,2)+LARGE(F3:R3,3)) + IF(COUNT(F3:R3)=2,LARGE(F3:R3,1)+LARGE(F3:R3,2)) + IF(COUNT(F3:R3)=1,LARGE(F3:R3,1))</f>
        <v>84</v>
      </c>
      <c r="E3" s="9">
        <f t="shared" ref="E3:E4" si="3">SUM(F3:I3)</f>
        <v>55</v>
      </c>
      <c r="F3" s="6">
        <f>_xlfn.IFNA(VLOOKUP(A3, Championship!$A$1:$N$377, 2, FALSE), "")</f>
        <v>8</v>
      </c>
      <c r="G3" s="6">
        <f>_xlfn.IFNA(VLOOKUP(A3, Playoff3!$A$1:$N$377, 2, FALSE), "")</f>
        <v>12</v>
      </c>
      <c r="H3" s="6">
        <f>_xlfn.IFNA(VLOOKUP(A3, Playoff2!$A$1:$N$377, 2, FALSE), "")</f>
        <v>19</v>
      </c>
      <c r="I3" s="6">
        <f>_xlfn.IFNA(VLOOKUP(A3, Playoff1!$A$1:$N$377, 2, FALSE), "")</f>
        <v>16</v>
      </c>
      <c r="J3" s="6">
        <f>_xlfn.IFNA(VLOOKUP(A3, Wildcard!$A$1:$N$377, 2, FALSE), "")</f>
        <v>15</v>
      </c>
      <c r="K3" s="6">
        <f>_xlfn.IFNA(VLOOKUP(A3, Game8!$A$1:$N$377, 2, FALSE), "")</f>
        <v>14</v>
      </c>
      <c r="L3" s="6">
        <f>_xlfn.IFNA(VLOOKUP(A3, Game7!$A$1:$N$389, 2, FALSE), "")</f>
        <v>14</v>
      </c>
      <c r="M3" s="6">
        <f>_xlfn.IFNA(VLOOKUP(A3, Game6!$A$1:$N$389, 2, FALSE), "")</f>
        <v>7</v>
      </c>
      <c r="N3" s="6">
        <f>_xlfn.IFNA(VLOOKUP(A3, Game5!$A$1:$N$389, 2, FALSE), "")</f>
        <v>9</v>
      </c>
      <c r="O3" s="6">
        <f>_xlfn.IFNA(VLOOKUP(A3, Game4!$A$1:$N$389, 2, FALSE), "")</f>
        <v>8</v>
      </c>
      <c r="P3" s="6">
        <f>_xlfn.IFNA(VLOOKUP(A3, Game3!$A$1:$N$389, 2, FALSE), "")</f>
        <v>18</v>
      </c>
      <c r="Q3" s="6">
        <f>_xlfn.IFNA(VLOOKUP(A3, Game2!$A$1:$N$388, 2, FALSE), "")</f>
        <v>16</v>
      </c>
      <c r="R3" s="3">
        <f>_xlfn.IFNA(VLOOKUP(A3, Game1!$A$1:$N$391, 2, FALSE), "")</f>
        <v>6</v>
      </c>
    </row>
    <row r="4" spans="1:18" x14ac:dyDescent="0.2">
      <c r="A4" s="27" t="s">
        <v>226</v>
      </c>
      <c r="B4" s="9">
        <f t="shared" si="0"/>
        <v>159</v>
      </c>
      <c r="C4" s="8">
        <f t="shared" si="1"/>
        <v>12.23076923076923</v>
      </c>
      <c r="D4" s="9">
        <f t="shared" si="2"/>
        <v>88</v>
      </c>
      <c r="E4" s="9">
        <f t="shared" si="3"/>
        <v>60</v>
      </c>
      <c r="F4" s="6">
        <f>_xlfn.IFNA(VLOOKUP(A4, Championship!$A$1:$N$377, 2, FALSE), "")</f>
        <v>6</v>
      </c>
      <c r="G4" s="6">
        <f>_xlfn.IFNA(VLOOKUP(A4, Playoff3!$A$1:$N$377, 2, FALSE), "")</f>
        <v>12</v>
      </c>
      <c r="H4" s="6">
        <f>_xlfn.IFNA(VLOOKUP(A4, Playoff2!$A$1:$N$377, 2, FALSE), "")</f>
        <v>17</v>
      </c>
      <c r="I4" s="6">
        <f>_xlfn.IFNA(VLOOKUP(A4, Playoff1!$A$1:$N$377, 2, FALSE), "")</f>
        <v>25</v>
      </c>
      <c r="J4" s="6">
        <f>_xlfn.IFNA(VLOOKUP(A4, Wildcard!$A$1:$N$377, 2, FALSE), "")</f>
        <v>16</v>
      </c>
      <c r="K4" s="6">
        <f>_xlfn.IFNA(VLOOKUP(A4, Game8!$A$1:$N$377, 2, FALSE), "")</f>
        <v>11</v>
      </c>
      <c r="L4" s="6">
        <f>_xlfn.IFNA(VLOOKUP(A4, Game7!$A$1:$N$389, 2, FALSE), "")</f>
        <v>18</v>
      </c>
      <c r="M4" s="6">
        <f>_xlfn.IFNA(VLOOKUP(A4, Game6!$A$1:$N$389, 2, FALSE), "")</f>
        <v>6</v>
      </c>
      <c r="N4" s="6">
        <f>_xlfn.IFNA(VLOOKUP(A4, Game5!$A$1:$N$389, 2, FALSE), "")</f>
        <v>11</v>
      </c>
      <c r="O4" s="6">
        <f>_xlfn.IFNA(VLOOKUP(A4, Game4!$A$1:$N$389, 2, FALSE), "")</f>
        <v>11</v>
      </c>
      <c r="P4" s="6">
        <f>_xlfn.IFNA(VLOOKUP(A4, Game3!$A$1:$N$389, 2, FALSE), "")</f>
        <v>9</v>
      </c>
      <c r="Q4" s="6">
        <f>_xlfn.IFNA(VLOOKUP(A4, Game2!$A$1:$N$388, 2, FALSE), "")</f>
        <v>11</v>
      </c>
      <c r="R4" s="3">
        <f>_xlfn.IFNA(VLOOKUP(A4, Game1!$A$1:$N$391, 2, FALSE), "")</f>
        <v>6</v>
      </c>
    </row>
    <row r="5" spans="1:18" x14ac:dyDescent="0.2">
      <c r="A5" s="27" t="s">
        <v>282</v>
      </c>
      <c r="B5" s="9">
        <f>SUM(F5:R5)</f>
        <v>156</v>
      </c>
      <c r="C5" s="8">
        <f>SUM(F5:R5)/COUNT(F5:R5)</f>
        <v>12</v>
      </c>
      <c r="D5" s="9">
        <f>IF(COUNT(F5:R5)&gt;=5,LARGE(F5:R5,1)+LARGE(F5:R5,2)+LARGE(F5:R5,3)+LARGE(F5:R5,4)+LARGE(F5:R5,5)) + IF(COUNT(F5:R5)=4,LARGE(F5:R5,1)+LARGE(F5:R5,2)+LARGE(F5:R5,3)+LARGE(F5:R5,4)) + IF(COUNT(F5:R5)=3,LARGE(F5:R5,1)+LARGE(F5:R5,2)+LARGE(F5:R5,3)) + IF(COUNT(F5:R5)=2,LARGE(F5:R5,1)+LARGE(F5:R5,2)) + IF(COUNT(F5:R5)=1,LARGE(F5:R5,1))</f>
        <v>91</v>
      </c>
      <c r="E5" s="9">
        <f>SUM(F5:I5)</f>
        <v>69</v>
      </c>
      <c r="F5" s="6">
        <f>_xlfn.IFNA(VLOOKUP(A5, Championship!$A$1:$N$377, 2, FALSE), "")</f>
        <v>9</v>
      </c>
      <c r="G5" s="6">
        <f>_xlfn.IFNA(VLOOKUP(A5, Playoff3!$A$1:$N$377, 2, FALSE), "")</f>
        <v>13</v>
      </c>
      <c r="H5" s="6">
        <f>_xlfn.IFNA(VLOOKUP(A5, Playoff2!$A$1:$N$377, 2, FALSE), "")</f>
        <v>24</v>
      </c>
      <c r="I5" s="6">
        <f>_xlfn.IFNA(VLOOKUP(A5, Playoff1!$A$1:$N$377, 2, FALSE), "")</f>
        <v>23</v>
      </c>
      <c r="J5" s="6">
        <f>_xlfn.IFNA(VLOOKUP(A5, Wildcard!$A$1:$N$377, 2, FALSE), "")</f>
        <v>11</v>
      </c>
      <c r="K5" s="6">
        <f>_xlfn.IFNA(VLOOKUP(A5, Game8!$A$1:$N$377, 2, FALSE), "")</f>
        <v>4</v>
      </c>
      <c r="L5" s="6">
        <f>_xlfn.IFNA(VLOOKUP(A5, Game7!$A$1:$N$389, 2, FALSE), "")</f>
        <v>14</v>
      </c>
      <c r="M5" s="6">
        <f>_xlfn.IFNA(VLOOKUP(A5, Game6!$A$1:$N$389, 2, FALSE), "")</f>
        <v>7</v>
      </c>
      <c r="N5" s="6">
        <f>_xlfn.IFNA(VLOOKUP(A5, Game5!$A$1:$N$389, 2, FALSE), "")</f>
        <v>7</v>
      </c>
      <c r="O5" s="6">
        <f>_xlfn.IFNA(VLOOKUP(A5, Game4!$A$1:$N$389, 2, FALSE), "")</f>
        <v>14</v>
      </c>
      <c r="P5" s="6">
        <f>_xlfn.IFNA(VLOOKUP(A5, Game3!$A$1:$N$389, 2, FALSE), "")</f>
        <v>16</v>
      </c>
      <c r="Q5" s="6">
        <f>_xlfn.IFNA(VLOOKUP(A5, Game2!$A$1:$N$388, 2, FALSE), "")</f>
        <v>7</v>
      </c>
      <c r="R5" s="3">
        <f>_xlfn.IFNA(VLOOKUP(A5, Game1!$A$1:$N$391, 2, FALSE), "")</f>
        <v>7</v>
      </c>
    </row>
    <row r="6" spans="1:18" x14ac:dyDescent="0.2">
      <c r="A6" s="27" t="s">
        <v>244</v>
      </c>
      <c r="B6" s="9">
        <f>SUM(F6:R6)</f>
        <v>155</v>
      </c>
      <c r="C6" s="8">
        <f>SUM(F6:R6)/COUNT(F6:R6)</f>
        <v>11.923076923076923</v>
      </c>
      <c r="D6" s="9">
        <f>IF(COUNT(F6:R6)&gt;=5,LARGE(F6:R6,1)+LARGE(F6:R6,2)+LARGE(F6:R6,3)+LARGE(F6:R6,4)+LARGE(F6:R6,5)) + IF(COUNT(F6:R6)=4,LARGE(F6:R6,1)+LARGE(F6:R6,2)+LARGE(F6:R6,3)+LARGE(F6:R6,4)) + IF(COUNT(F6:R6)=3,LARGE(F6:R6,1)+LARGE(F6:R6,2)+LARGE(F6:R6,3)) + IF(COUNT(F6:R6)=2,LARGE(F6:R6,1)+LARGE(F6:R6,2)) + IF(COUNT(F6:R6)=1,LARGE(F6:R6,1))</f>
        <v>84</v>
      </c>
      <c r="E6" s="9">
        <f>SUM(F6:I6)</f>
        <v>67</v>
      </c>
      <c r="F6" s="6">
        <f>_xlfn.IFNA(VLOOKUP(A6, Championship!$A$1:$N$377, 2, FALSE), "")</f>
        <v>11</v>
      </c>
      <c r="G6" s="6">
        <f>_xlfn.IFNA(VLOOKUP(A6, Playoff3!$A$1:$N$377, 2, FALSE), "")</f>
        <v>14</v>
      </c>
      <c r="H6" s="6">
        <f>_xlfn.IFNA(VLOOKUP(A6, Playoff2!$A$1:$N$377, 2, FALSE), "")</f>
        <v>22</v>
      </c>
      <c r="I6" s="6">
        <f>_xlfn.IFNA(VLOOKUP(A6, Playoff1!$A$1:$N$377, 2, FALSE), "")</f>
        <v>20</v>
      </c>
      <c r="J6" s="6">
        <f>_xlfn.IFNA(VLOOKUP(A6, Wildcard!$A$1:$N$377, 2, FALSE), "")</f>
        <v>13</v>
      </c>
      <c r="K6" s="6">
        <f>_xlfn.IFNA(VLOOKUP(A6, Game8!$A$1:$N$377, 2, FALSE), "")</f>
        <v>14</v>
      </c>
      <c r="L6" s="6">
        <f>_xlfn.IFNA(VLOOKUP(A6, Game7!$A$1:$N$389, 2, FALSE), "")</f>
        <v>11</v>
      </c>
      <c r="M6" s="6">
        <f>_xlfn.IFNA(VLOOKUP(A6, Game6!$A$1:$N$389, 2, FALSE), "")</f>
        <v>4</v>
      </c>
      <c r="N6" s="6">
        <f>_xlfn.IFNA(VLOOKUP(A6, Game5!$A$1:$N$389, 2, FALSE), "")</f>
        <v>7</v>
      </c>
      <c r="O6" s="6">
        <f>_xlfn.IFNA(VLOOKUP(A6, Game4!$A$1:$N$389, 2, FALSE), "")</f>
        <v>9</v>
      </c>
      <c r="P6" s="6">
        <f>_xlfn.IFNA(VLOOKUP(A6, Game3!$A$1:$N$389, 2, FALSE), "")</f>
        <v>14</v>
      </c>
      <c r="Q6" s="6">
        <f>_xlfn.IFNA(VLOOKUP(A6, Game2!$A$1:$N$388, 2, FALSE), "")</f>
        <v>7</v>
      </c>
      <c r="R6" s="3">
        <f>_xlfn.IFNA(VLOOKUP(A6, Game1!$A$1:$N$391, 2, FALSE), "")</f>
        <v>9</v>
      </c>
    </row>
    <row r="7" spans="1:18" x14ac:dyDescent="0.2">
      <c r="A7" s="27" t="s">
        <v>288</v>
      </c>
      <c r="B7" s="9">
        <f>SUM(F7:R7)</f>
        <v>154</v>
      </c>
      <c r="C7" s="8">
        <f>SUM(F7:R7)/COUNT(F7:R7)</f>
        <v>11.846153846153847</v>
      </c>
      <c r="D7" s="9">
        <f>IF(COUNT(F7:R7)&gt;=5,LARGE(F7:R7,1)+LARGE(F7:R7,2)+LARGE(F7:R7,3)+LARGE(F7:R7,4)+LARGE(F7:R7,5)) + IF(COUNT(F7:R7)=4,LARGE(F7:R7,1)+LARGE(F7:R7,2)+LARGE(F7:R7,3)+LARGE(F7:R7,4)) + IF(COUNT(F7:R7)=3,LARGE(F7:R7,1)+LARGE(F7:R7,2)+LARGE(F7:R7,3)) + IF(COUNT(F7:R7)=2,LARGE(F7:R7,1)+LARGE(F7:R7,2)) + IF(COUNT(F7:R7)=1,LARGE(F7:R7,1))</f>
        <v>88</v>
      </c>
      <c r="E7" s="9">
        <f>SUM(F7:I7)</f>
        <v>54</v>
      </c>
      <c r="F7" s="6">
        <f>_xlfn.IFNA(VLOOKUP(A7, Championship!$A$1:$N$377, 2, FALSE), "")</f>
        <v>4</v>
      </c>
      <c r="G7" s="6">
        <f>_xlfn.IFNA(VLOOKUP(A7, Playoff3!$A$1:$N$377, 2, FALSE), "")</f>
        <v>9</v>
      </c>
      <c r="H7" s="6">
        <f>_xlfn.IFNA(VLOOKUP(A7, Playoff2!$A$1:$N$377, 2, FALSE), "")</f>
        <v>22</v>
      </c>
      <c r="I7" s="6">
        <f>_xlfn.IFNA(VLOOKUP(A7, Playoff1!$A$1:$N$377, 2, FALSE), "")</f>
        <v>19</v>
      </c>
      <c r="J7" s="6">
        <f>_xlfn.IFNA(VLOOKUP(A7, Wildcard!$A$1:$N$377, 2, FALSE), "")</f>
        <v>14</v>
      </c>
      <c r="K7" s="6">
        <f>_xlfn.IFNA(VLOOKUP(A7, Game8!$A$1:$N$377, 2, FALSE), "")</f>
        <v>9</v>
      </c>
      <c r="L7" s="6">
        <f>_xlfn.IFNA(VLOOKUP(A7, Game7!$A$1:$N$389, 2, FALSE), "")</f>
        <v>21</v>
      </c>
      <c r="M7" s="6">
        <f>_xlfn.IFNA(VLOOKUP(A7, Game6!$A$1:$N$389, 2, FALSE), "")</f>
        <v>11</v>
      </c>
      <c r="N7" s="6">
        <f>_xlfn.IFNA(VLOOKUP(A7, Game5!$A$1:$N$389, 2, FALSE), "")</f>
        <v>8</v>
      </c>
      <c r="O7" s="6">
        <f>_xlfn.IFNA(VLOOKUP(A7, Game4!$A$1:$N$389, 2, FALSE), "")</f>
        <v>12</v>
      </c>
      <c r="P7" s="6">
        <f>_xlfn.IFNA(VLOOKUP(A7, Game3!$A$1:$N$389, 2, FALSE), "")</f>
        <v>11</v>
      </c>
      <c r="Q7" s="6">
        <f>_xlfn.IFNA(VLOOKUP(A7, Game2!$A$1:$N$388, 2, FALSE), "")</f>
        <v>9</v>
      </c>
      <c r="R7" s="3">
        <f>_xlfn.IFNA(VLOOKUP(A7, Game1!$A$1:$N$391, 2, FALSE), "")</f>
        <v>5</v>
      </c>
    </row>
    <row r="8" spans="1:18" x14ac:dyDescent="0.2">
      <c r="A8" s="27" t="s">
        <v>319</v>
      </c>
      <c r="B8" s="9">
        <f>SUM(F8:R8)</f>
        <v>154</v>
      </c>
      <c r="C8" s="8">
        <f>SUM(F8:R8)/COUNT(F8:R8)</f>
        <v>11.846153846153847</v>
      </c>
      <c r="D8" s="9">
        <f>IF(COUNT(F8:R8)&gt;=5,LARGE(F8:R8,1)+LARGE(F8:R8,2)+LARGE(F8:R8,3)+LARGE(F8:R8,4)+LARGE(F8:R8,5)) + IF(COUNT(F8:R8)=4,LARGE(F8:R8,1)+LARGE(F8:R8,2)+LARGE(F8:R8,3)+LARGE(F8:R8,4)) + IF(COUNT(F8:R8)=3,LARGE(F8:R8,1)+LARGE(F8:R8,2)+LARGE(F8:R8,3)) + IF(COUNT(F8:R8)=2,LARGE(F8:R8,1)+LARGE(F8:R8,2)) + IF(COUNT(F8:R8)=1,LARGE(F8:R8,1))</f>
        <v>94</v>
      </c>
      <c r="E8" s="9">
        <f>SUM(F8:I8)</f>
        <v>80</v>
      </c>
      <c r="F8" s="6">
        <f>_xlfn.IFNA(VLOOKUP(A8, Championship!$A$1:$N$377, 2, FALSE), "")</f>
        <v>16</v>
      </c>
      <c r="G8" s="6">
        <f>_xlfn.IFNA(VLOOKUP(A8, Playoff3!$A$1:$N$377, 2, FALSE), "")</f>
        <v>14</v>
      </c>
      <c r="H8" s="6">
        <f>_xlfn.IFNA(VLOOKUP(A8, Playoff2!$A$1:$N$377, 2, FALSE), "")</f>
        <v>24</v>
      </c>
      <c r="I8" s="6">
        <f>_xlfn.IFNA(VLOOKUP(A8, Playoff1!$A$1:$N$377, 2, FALSE), "")</f>
        <v>26</v>
      </c>
      <c r="J8" s="6">
        <f>_xlfn.IFNA(VLOOKUP(A8, Wildcard!$A$1:$N$377, 2, FALSE), "")</f>
        <v>13</v>
      </c>
      <c r="K8" s="6">
        <f>_xlfn.IFNA(VLOOKUP(A8, Game8!$A$1:$N$377, 2, FALSE), "")</f>
        <v>14</v>
      </c>
      <c r="L8" s="6">
        <f>_xlfn.IFNA(VLOOKUP(A8, Game7!$A$1:$N$389, 2, FALSE), "")</f>
        <v>4</v>
      </c>
      <c r="M8" s="6">
        <f>_xlfn.IFNA(VLOOKUP(A8, Game6!$A$1:$N$389, 2, FALSE), "")</f>
        <v>12</v>
      </c>
      <c r="N8" s="6">
        <f>_xlfn.IFNA(VLOOKUP(A8, Game5!$A$1:$N$389, 2, FALSE), "")</f>
        <v>2</v>
      </c>
      <c r="O8" s="6">
        <f>_xlfn.IFNA(VLOOKUP(A8, Game4!$A$1:$N$389, 2, FALSE), "")</f>
        <v>9</v>
      </c>
      <c r="P8" s="6">
        <f>_xlfn.IFNA(VLOOKUP(A8, Game3!$A$1:$N$389, 2, FALSE), "")</f>
        <v>10</v>
      </c>
      <c r="Q8" s="6">
        <f>_xlfn.IFNA(VLOOKUP(A8, Game2!$A$1:$N$388, 2, FALSE), "")</f>
        <v>7</v>
      </c>
      <c r="R8" s="3">
        <f>_xlfn.IFNA(VLOOKUP(A8, Game1!$A$1:$N$391, 2, FALSE), "")</f>
        <v>3</v>
      </c>
    </row>
    <row r="9" spans="1:18" x14ac:dyDescent="0.2">
      <c r="A9" s="27" t="s">
        <v>266</v>
      </c>
      <c r="B9" s="9">
        <f>SUM(F9:R9)</f>
        <v>153</v>
      </c>
      <c r="C9" s="8">
        <f>SUM(F9:R9)/COUNT(F9:R9)</f>
        <v>11.76923076923077</v>
      </c>
      <c r="D9" s="9">
        <f>IF(COUNT(F9:R9)&gt;=5,LARGE(F9:R9,1)+LARGE(F9:R9,2)+LARGE(F9:R9,3)+LARGE(F9:R9,4)+LARGE(F9:R9,5)) + IF(COUNT(F9:R9)=4,LARGE(F9:R9,1)+LARGE(F9:R9,2)+LARGE(F9:R9,3)+LARGE(F9:R9,4)) + IF(COUNT(F9:R9)=3,LARGE(F9:R9,1)+LARGE(F9:R9,2)+LARGE(F9:R9,3)) + IF(COUNT(F9:R9)=2,LARGE(F9:R9,1)+LARGE(F9:R9,2)) + IF(COUNT(F9:R9)=1,LARGE(F9:R9,1))</f>
        <v>87</v>
      </c>
      <c r="E9" s="9">
        <f>SUM(F9:I9)</f>
        <v>66</v>
      </c>
      <c r="F9" s="6">
        <f>_xlfn.IFNA(VLOOKUP(A9, Championship!$A$1:$N$377, 2, FALSE), "")</f>
        <v>16</v>
      </c>
      <c r="G9" s="6">
        <f>_xlfn.IFNA(VLOOKUP(A9, Playoff3!$A$1:$N$377, 2, FALSE), "")</f>
        <v>7</v>
      </c>
      <c r="H9" s="6">
        <f>_xlfn.IFNA(VLOOKUP(A9, Playoff2!$A$1:$N$377, 2, FALSE), "")</f>
        <v>21</v>
      </c>
      <c r="I9" s="6">
        <f>_xlfn.IFNA(VLOOKUP(A9, Playoff1!$A$1:$N$377, 2, FALSE), "")</f>
        <v>22</v>
      </c>
      <c r="J9" s="6">
        <f>_xlfn.IFNA(VLOOKUP(A9, Wildcard!$A$1:$N$377, 2, FALSE), "")</f>
        <v>14</v>
      </c>
      <c r="K9" s="6">
        <f>_xlfn.IFNA(VLOOKUP(A9, Game8!$A$1:$N$377, 2, FALSE), "")</f>
        <v>14</v>
      </c>
      <c r="L9" s="6">
        <f>_xlfn.IFNA(VLOOKUP(A9, Game7!$A$1:$N$389, 2, FALSE), "")</f>
        <v>13</v>
      </c>
      <c r="M9" s="6">
        <f>_xlfn.IFNA(VLOOKUP(A9, Game6!$A$1:$N$389, 2, FALSE), "")</f>
        <v>7</v>
      </c>
      <c r="N9" s="6">
        <f>_xlfn.IFNA(VLOOKUP(A9, Game5!$A$1:$N$389, 2, FALSE), "")</f>
        <v>9</v>
      </c>
      <c r="O9" s="6">
        <f>_xlfn.IFNA(VLOOKUP(A9, Game4!$A$1:$N$389, 2, FALSE), "")</f>
        <v>7</v>
      </c>
      <c r="P9" s="6">
        <f>_xlfn.IFNA(VLOOKUP(A9, Game3!$A$1:$N$389, 2, FALSE), "")</f>
        <v>8</v>
      </c>
      <c r="Q9" s="6">
        <f>_xlfn.IFNA(VLOOKUP(A9, Game2!$A$1:$N$388, 2, FALSE), "")</f>
        <v>9</v>
      </c>
      <c r="R9" s="3">
        <f>_xlfn.IFNA(VLOOKUP(A9, Game1!$A$1:$N$391, 2, FALSE), "")</f>
        <v>6</v>
      </c>
    </row>
    <row r="10" spans="1:18" x14ac:dyDescent="0.2">
      <c r="A10" s="27" t="s">
        <v>283</v>
      </c>
      <c r="B10" s="9">
        <f>SUM(F10:R10)</f>
        <v>153</v>
      </c>
      <c r="C10" s="8">
        <f>SUM(F10:R10)/COUNT(F10:R10)</f>
        <v>11.76923076923077</v>
      </c>
      <c r="D10" s="9">
        <f>IF(COUNT(F10:R10)&gt;=5,LARGE(F10:R10,1)+LARGE(F10:R10,2)+LARGE(F10:R10,3)+LARGE(F10:R10,4)+LARGE(F10:R10,5)) + IF(COUNT(F10:R10)=4,LARGE(F10:R10,1)+LARGE(F10:R10,2)+LARGE(F10:R10,3)+LARGE(F10:R10,4)) + IF(COUNT(F10:R10)=3,LARGE(F10:R10,1)+LARGE(F10:R10,2)+LARGE(F10:R10,3)) + IF(COUNT(F10:R10)=2,LARGE(F10:R10,1)+LARGE(F10:R10,2)) + IF(COUNT(F10:R10)=1,LARGE(F10:R10,1))</f>
        <v>91</v>
      </c>
      <c r="E10" s="9">
        <f>SUM(F10:I10)</f>
        <v>67</v>
      </c>
      <c r="F10" s="6">
        <f>_xlfn.IFNA(VLOOKUP(A10, Championship!$A$1:$N$377, 2, FALSE), "")</f>
        <v>8</v>
      </c>
      <c r="G10" s="6">
        <f>_xlfn.IFNA(VLOOKUP(A10, Playoff3!$A$1:$N$377, 2, FALSE), "")</f>
        <v>14</v>
      </c>
      <c r="H10" s="6">
        <f>_xlfn.IFNA(VLOOKUP(A10, Playoff2!$A$1:$N$377, 2, FALSE), "")</f>
        <v>22</v>
      </c>
      <c r="I10" s="6">
        <f>_xlfn.IFNA(VLOOKUP(A10, Playoff1!$A$1:$N$377, 2, FALSE), "")</f>
        <v>23</v>
      </c>
      <c r="J10" s="6">
        <f>_xlfn.IFNA(VLOOKUP(A10, Wildcard!$A$1:$N$377, 2, FALSE), "")</f>
        <v>16</v>
      </c>
      <c r="K10" s="6">
        <f>_xlfn.IFNA(VLOOKUP(A10, Game8!$A$1:$N$377, 2, FALSE), "")</f>
        <v>9</v>
      </c>
      <c r="L10" s="6">
        <f>_xlfn.IFNA(VLOOKUP(A10, Game7!$A$1:$N$389, 2, FALSE), "")</f>
        <v>12</v>
      </c>
      <c r="M10" s="6">
        <f>_xlfn.IFNA(VLOOKUP(A10, Game6!$A$1:$N$389, 2, FALSE), "")</f>
        <v>5</v>
      </c>
      <c r="N10" s="6">
        <f>_xlfn.IFNA(VLOOKUP(A10, Game5!$A$1:$N$389, 2, FALSE), "")</f>
        <v>9</v>
      </c>
      <c r="O10" s="6">
        <f>_xlfn.IFNA(VLOOKUP(A10, Game4!$A$1:$N$389, 2, FALSE), "")</f>
        <v>16</v>
      </c>
      <c r="P10" s="6">
        <f>_xlfn.IFNA(VLOOKUP(A10, Game3!$A$1:$N$389, 2, FALSE), "")</f>
        <v>11</v>
      </c>
      <c r="Q10" s="6">
        <f>_xlfn.IFNA(VLOOKUP(A10, Game2!$A$1:$N$388, 2, FALSE), "")</f>
        <v>5</v>
      </c>
      <c r="R10" s="3">
        <f>_xlfn.IFNA(VLOOKUP(A10, Game1!$A$1:$N$391, 2, FALSE), "")</f>
        <v>3</v>
      </c>
    </row>
    <row r="11" spans="1:18" x14ac:dyDescent="0.2">
      <c r="A11" s="27" t="s">
        <v>345</v>
      </c>
      <c r="B11" s="9">
        <f>SUM(F11:R11)</f>
        <v>152</v>
      </c>
      <c r="C11" s="8">
        <f>SUM(F11:R11)/COUNT(F11:R11)</f>
        <v>11.692307692307692</v>
      </c>
      <c r="D11" s="9">
        <f>IF(COUNT(F11:R11)&gt;=5,LARGE(F11:R11,1)+LARGE(F11:R11,2)+LARGE(F11:R11,3)+LARGE(F11:R11,4)+LARGE(F11:R11,5)) + IF(COUNT(F11:R11)=4,LARGE(F11:R11,1)+LARGE(F11:R11,2)+LARGE(F11:R11,3)+LARGE(F11:R11,4)) + IF(COUNT(F11:R11)=3,LARGE(F11:R11,1)+LARGE(F11:R11,2)+LARGE(F11:R11,3)) + IF(COUNT(F11:R11)=2,LARGE(F11:R11,1)+LARGE(F11:R11,2)) + IF(COUNT(F11:R11)=1,LARGE(F11:R11,1))</f>
        <v>87</v>
      </c>
      <c r="E11" s="9">
        <f>SUM(F11:I11)</f>
        <v>67</v>
      </c>
      <c r="F11" s="6">
        <f>_xlfn.IFNA(VLOOKUP(A11, Championship!$A$1:$N$377, 2, FALSE), "")</f>
        <v>9</v>
      </c>
      <c r="G11" s="6">
        <f>_xlfn.IFNA(VLOOKUP(A11, Playoff3!$A$1:$N$377, 2, FALSE), "")</f>
        <v>11</v>
      </c>
      <c r="H11" s="6">
        <f>_xlfn.IFNA(VLOOKUP(A11, Playoff2!$A$1:$N$377, 2, FALSE), "")</f>
        <v>24</v>
      </c>
      <c r="I11" s="6">
        <f>_xlfn.IFNA(VLOOKUP(A11, Playoff1!$A$1:$N$377, 2, FALSE), "")</f>
        <v>23</v>
      </c>
      <c r="J11" s="6">
        <f>_xlfn.IFNA(VLOOKUP(A11, Wildcard!$A$1:$N$377, 2, FALSE), "")</f>
        <v>18</v>
      </c>
      <c r="K11" s="6">
        <f>_xlfn.IFNA(VLOOKUP(A11, Game8!$A$1:$N$377, 2, FALSE), "")</f>
        <v>9</v>
      </c>
      <c r="L11" s="6">
        <f>_xlfn.IFNA(VLOOKUP(A11, Game7!$A$1:$N$389, 2, FALSE), "")</f>
        <v>8</v>
      </c>
      <c r="M11" s="6">
        <f>_xlfn.IFNA(VLOOKUP(A11, Game6!$A$1:$N$389, 2, FALSE), "")</f>
        <v>11</v>
      </c>
      <c r="N11" s="6">
        <f>_xlfn.IFNA(VLOOKUP(A11, Game5!$A$1:$N$389, 2, FALSE), "")</f>
        <v>6</v>
      </c>
      <c r="O11" s="6">
        <f>_xlfn.IFNA(VLOOKUP(A11, Game4!$A$1:$N$389, 2, FALSE), "")</f>
        <v>7</v>
      </c>
      <c r="P11" s="6">
        <f>_xlfn.IFNA(VLOOKUP(A11, Game3!$A$1:$N$389, 2, FALSE), "")</f>
        <v>10</v>
      </c>
      <c r="Q11" s="6">
        <f>_xlfn.IFNA(VLOOKUP(A11, Game2!$A$1:$N$388, 2, FALSE), "")</f>
        <v>5</v>
      </c>
      <c r="R11" s="3">
        <f>_xlfn.IFNA(VLOOKUP(A11, Game1!$A$1:$N$391, 2, FALSE), "")</f>
        <v>11</v>
      </c>
    </row>
    <row r="12" spans="1:18" x14ac:dyDescent="0.2">
      <c r="A12" s="27" t="s">
        <v>260</v>
      </c>
      <c r="B12" s="9">
        <f>SUM(F12:R12)</f>
        <v>152</v>
      </c>
      <c r="C12" s="8">
        <f>SUM(F12:R12)/COUNT(F12:R12)</f>
        <v>11.692307692307692</v>
      </c>
      <c r="D12" s="9">
        <f>IF(COUNT(F12:R12)&gt;=5,LARGE(F12:R12,1)+LARGE(F12:R12,2)+LARGE(F12:R12,3)+LARGE(F12:R12,4)+LARGE(F12:R12,5)) + IF(COUNT(F12:R12)=4,LARGE(F12:R12,1)+LARGE(F12:R12,2)+LARGE(F12:R12,3)+LARGE(F12:R12,4)) + IF(COUNT(F12:R12)=3,LARGE(F12:R12,1)+LARGE(F12:R12,2)+LARGE(F12:R12,3)) + IF(COUNT(F12:R12)=2,LARGE(F12:R12,1)+LARGE(F12:R12,2)) + IF(COUNT(F12:R12)=1,LARGE(F12:R12,1))</f>
        <v>82</v>
      </c>
      <c r="E12" s="9">
        <f>SUM(F12:I12)</f>
        <v>63</v>
      </c>
      <c r="F12" s="6">
        <f>_xlfn.IFNA(VLOOKUP(A12, Championship!$A$1:$N$377, 2, FALSE), "")</f>
        <v>9</v>
      </c>
      <c r="G12" s="6">
        <f>_xlfn.IFNA(VLOOKUP(A12, Playoff3!$A$1:$N$377, 2, FALSE), "")</f>
        <v>14</v>
      </c>
      <c r="H12" s="6">
        <f>_xlfn.IFNA(VLOOKUP(A12, Playoff2!$A$1:$N$377, 2, FALSE), "")</f>
        <v>22</v>
      </c>
      <c r="I12" s="6">
        <f>_xlfn.IFNA(VLOOKUP(A12, Playoff1!$A$1:$N$377, 2, FALSE), "")</f>
        <v>18</v>
      </c>
      <c r="J12" s="6">
        <f>_xlfn.IFNA(VLOOKUP(A12, Wildcard!$A$1:$N$377, 2, FALSE), "")</f>
        <v>13</v>
      </c>
      <c r="K12" s="6">
        <f>_xlfn.IFNA(VLOOKUP(A12, Game8!$A$1:$N$377, 2, FALSE), "")</f>
        <v>12</v>
      </c>
      <c r="L12" s="6">
        <f>_xlfn.IFNA(VLOOKUP(A12, Game7!$A$1:$N$389, 2, FALSE), "")</f>
        <v>14</v>
      </c>
      <c r="M12" s="6">
        <f>_xlfn.IFNA(VLOOKUP(A12, Game6!$A$1:$N$389, 2, FALSE), "")</f>
        <v>9</v>
      </c>
      <c r="N12" s="6">
        <f>_xlfn.IFNA(VLOOKUP(A12, Game5!$A$1:$N$389, 2, FALSE), "")</f>
        <v>9</v>
      </c>
      <c r="O12" s="6">
        <f>_xlfn.IFNA(VLOOKUP(A12, Game4!$A$1:$N$389, 2, FALSE), "")</f>
        <v>14</v>
      </c>
      <c r="P12" s="6">
        <f>_xlfn.IFNA(VLOOKUP(A12, Game3!$A$1:$N$389, 2, FALSE), "")</f>
        <v>13</v>
      </c>
      <c r="Q12" s="6">
        <f>_xlfn.IFNA(VLOOKUP(A12, Game2!$A$1:$N$388, 2, FALSE), "")</f>
        <v>4</v>
      </c>
      <c r="R12" s="3">
        <f>_xlfn.IFNA(VLOOKUP(A12, Game1!$A$1:$N$391, 2, FALSE), "")</f>
        <v>1</v>
      </c>
    </row>
    <row r="13" spans="1:18" x14ac:dyDescent="0.2">
      <c r="A13" s="27" t="s">
        <v>301</v>
      </c>
      <c r="B13" s="9">
        <f>SUM(F13:R13)</f>
        <v>151</v>
      </c>
      <c r="C13" s="8">
        <f>SUM(F13:R13)/COUNT(F13:R13)</f>
        <v>11.615384615384615</v>
      </c>
      <c r="D13" s="9">
        <f>IF(COUNT(F13:R13)&gt;=5,LARGE(F13:R13,1)+LARGE(F13:R13,2)+LARGE(F13:R13,3)+LARGE(F13:R13,4)+LARGE(F13:R13,5)) + IF(COUNT(F13:R13)=4,LARGE(F13:R13,1)+LARGE(F13:R13,2)+LARGE(F13:R13,3)+LARGE(F13:R13,4)) + IF(COUNT(F13:R13)=3,LARGE(F13:R13,1)+LARGE(F13:R13,2)+LARGE(F13:R13,3)) + IF(COUNT(F13:R13)=2,LARGE(F13:R13,1)+LARGE(F13:R13,2)) + IF(COUNT(F13:R13)=1,LARGE(F13:R13,1))</f>
        <v>90</v>
      </c>
      <c r="E13" s="9">
        <f>SUM(F13:I13)</f>
        <v>78</v>
      </c>
      <c r="F13" s="6">
        <f>_xlfn.IFNA(VLOOKUP(A13, Championship!$A$1:$N$377, 2, FALSE), "")</f>
        <v>17</v>
      </c>
      <c r="G13" s="6">
        <f>_xlfn.IFNA(VLOOKUP(A13, Playoff3!$A$1:$N$377, 2, FALSE), "")</f>
        <v>11</v>
      </c>
      <c r="H13" s="6">
        <f>_xlfn.IFNA(VLOOKUP(A13, Playoff2!$A$1:$N$377, 2, FALSE), "")</f>
        <v>24</v>
      </c>
      <c r="I13" s="6">
        <f>_xlfn.IFNA(VLOOKUP(A13, Playoff1!$A$1:$N$377, 2, FALSE), "")</f>
        <v>26</v>
      </c>
      <c r="J13" s="6">
        <f>_xlfn.IFNA(VLOOKUP(A13, Wildcard!$A$1:$N$377, 2, FALSE), "")</f>
        <v>9</v>
      </c>
      <c r="K13" s="6">
        <f>_xlfn.IFNA(VLOOKUP(A13, Game8!$A$1:$N$377, 2, FALSE), "")</f>
        <v>4</v>
      </c>
      <c r="L13" s="6">
        <f>_xlfn.IFNA(VLOOKUP(A13, Game7!$A$1:$N$389, 2, FALSE), "")</f>
        <v>9</v>
      </c>
      <c r="M13" s="6">
        <f>_xlfn.IFNA(VLOOKUP(A13, Game6!$A$1:$N$389, 2, FALSE), "")</f>
        <v>8</v>
      </c>
      <c r="N13" s="6">
        <f>_xlfn.IFNA(VLOOKUP(A13, Game5!$A$1:$N$389, 2, FALSE), "")</f>
        <v>7</v>
      </c>
      <c r="O13" s="6">
        <f>_xlfn.IFNA(VLOOKUP(A13, Game4!$A$1:$N$389, 2, FALSE), "")</f>
        <v>7</v>
      </c>
      <c r="P13" s="6">
        <f>_xlfn.IFNA(VLOOKUP(A13, Game3!$A$1:$N$389, 2, FALSE), "")</f>
        <v>12</v>
      </c>
      <c r="Q13" s="6">
        <f>_xlfn.IFNA(VLOOKUP(A13, Game2!$A$1:$N$388, 2, FALSE), "")</f>
        <v>9</v>
      </c>
      <c r="R13" s="3">
        <f>_xlfn.IFNA(VLOOKUP(A13, Game1!$A$1:$N$391, 2, FALSE), "")</f>
        <v>8</v>
      </c>
    </row>
    <row r="14" spans="1:18" x14ac:dyDescent="0.2">
      <c r="A14" s="27" t="s">
        <v>231</v>
      </c>
      <c r="B14" s="9">
        <f>SUM(F14:R14)</f>
        <v>150</v>
      </c>
      <c r="C14" s="8">
        <f>SUM(F14:R14)/COUNT(F14:R14)</f>
        <v>11.538461538461538</v>
      </c>
      <c r="D14" s="9">
        <f>IF(COUNT(F14:R14)&gt;=5,LARGE(F14:R14,1)+LARGE(F14:R14,2)+LARGE(F14:R14,3)+LARGE(F14:R14,4)+LARGE(F14:R14,5)) + IF(COUNT(F14:R14)=4,LARGE(F14:R14,1)+LARGE(F14:R14,2)+LARGE(F14:R14,3)+LARGE(F14:R14,4)) + IF(COUNT(F14:R14)=3,LARGE(F14:R14,1)+LARGE(F14:R14,2)+LARGE(F14:R14,3)) + IF(COUNT(F14:R14)=2,LARGE(F14:R14,1)+LARGE(F14:R14,2)) + IF(COUNT(F14:R14)=1,LARGE(F14:R14,1))</f>
        <v>85</v>
      </c>
      <c r="E14" s="9">
        <f>SUM(F14:I14)</f>
        <v>66</v>
      </c>
      <c r="F14" s="6">
        <f>_xlfn.IFNA(VLOOKUP(A14, Championship!$A$1:$N$377, 2, FALSE), "")</f>
        <v>8</v>
      </c>
      <c r="G14" s="6">
        <f>_xlfn.IFNA(VLOOKUP(A14, Playoff3!$A$1:$N$377, 2, FALSE), "")</f>
        <v>14</v>
      </c>
      <c r="H14" s="6">
        <f>_xlfn.IFNA(VLOOKUP(A14, Playoff2!$A$1:$N$377, 2, FALSE), "")</f>
        <v>23</v>
      </c>
      <c r="I14" s="6">
        <f>_xlfn.IFNA(VLOOKUP(A14, Playoff1!$A$1:$N$377, 2, FALSE), "")</f>
        <v>21</v>
      </c>
      <c r="J14" s="6">
        <f>_xlfn.IFNA(VLOOKUP(A14, Wildcard!$A$1:$N$377, 2, FALSE), "")</f>
        <v>15</v>
      </c>
      <c r="K14" s="6">
        <f>_xlfn.IFNA(VLOOKUP(A14, Game8!$A$1:$N$377, 2, FALSE), "")</f>
        <v>9</v>
      </c>
      <c r="L14" s="6">
        <f>_xlfn.IFNA(VLOOKUP(A14, Game7!$A$1:$N$389, 2, FALSE), "")</f>
        <v>11</v>
      </c>
      <c r="M14" s="6">
        <f>_xlfn.IFNA(VLOOKUP(A14, Game6!$A$1:$N$389, 2, FALSE), "")</f>
        <v>9</v>
      </c>
      <c r="N14" s="6">
        <f>_xlfn.IFNA(VLOOKUP(A14, Game5!$A$1:$N$389, 2, FALSE), "")</f>
        <v>11</v>
      </c>
      <c r="O14" s="6">
        <f>_xlfn.IFNA(VLOOKUP(A14, Game4!$A$1:$N$389, 2, FALSE), "")</f>
        <v>6</v>
      </c>
      <c r="P14" s="6">
        <f>_xlfn.IFNA(VLOOKUP(A14, Game3!$A$1:$N$389, 2, FALSE), "")</f>
        <v>12</v>
      </c>
      <c r="Q14" s="6">
        <f>_xlfn.IFNA(VLOOKUP(A14, Game2!$A$1:$N$388, 2, FALSE), "")</f>
        <v>7</v>
      </c>
      <c r="R14" s="3">
        <f>_xlfn.IFNA(VLOOKUP(A14, Game1!$A$1:$N$391, 2, FALSE), "")</f>
        <v>4</v>
      </c>
    </row>
    <row r="15" spans="1:18" x14ac:dyDescent="0.2">
      <c r="A15" s="27" t="s">
        <v>181</v>
      </c>
      <c r="B15" s="9">
        <f>SUM(F15:R15)</f>
        <v>150</v>
      </c>
      <c r="C15" s="8">
        <f>SUM(F15:R15)/COUNT(F15:R15)</f>
        <v>11.538461538461538</v>
      </c>
      <c r="D15" s="9">
        <f>IF(COUNT(F15:R15)&gt;=5,LARGE(F15:R15,1)+LARGE(F15:R15,2)+LARGE(F15:R15,3)+LARGE(F15:R15,4)+LARGE(F15:R15,5)) + IF(COUNT(F15:R15)=4,LARGE(F15:R15,1)+LARGE(F15:R15,2)+LARGE(F15:R15,3)+LARGE(F15:R15,4)) + IF(COUNT(F15:R15)=3,LARGE(F15:R15,1)+LARGE(F15:R15,2)+LARGE(F15:R15,3)) + IF(COUNT(F15:R15)=2,LARGE(F15:R15,1)+LARGE(F15:R15,2)) + IF(COUNT(F15:R15)=1,LARGE(F15:R15,1))</f>
        <v>75</v>
      </c>
      <c r="E15" s="9">
        <f>SUM(F15:I15)</f>
        <v>48</v>
      </c>
      <c r="F15" s="6">
        <f>_xlfn.IFNA(VLOOKUP(A15, Championship!$A$1:$N$377, 2, FALSE), "")</f>
        <v>8</v>
      </c>
      <c r="G15" s="6">
        <f>_xlfn.IFNA(VLOOKUP(A15, Playoff3!$A$1:$N$377, 2, FALSE), "")</f>
        <v>16</v>
      </c>
      <c r="H15" s="6">
        <f>_xlfn.IFNA(VLOOKUP(A15, Playoff2!$A$1:$N$377, 2, FALSE), "")</f>
        <v>15</v>
      </c>
      <c r="I15" s="6">
        <f>_xlfn.IFNA(VLOOKUP(A15, Playoff1!$A$1:$N$377, 2, FALSE), "")</f>
        <v>9</v>
      </c>
      <c r="J15" s="6">
        <f>_xlfn.IFNA(VLOOKUP(A15, Wildcard!$A$1:$N$377, 2, FALSE), "")</f>
        <v>13</v>
      </c>
      <c r="K15" s="6">
        <f>_xlfn.IFNA(VLOOKUP(A15, Game8!$A$1:$N$377, 2, FALSE), "")</f>
        <v>14</v>
      </c>
      <c r="L15" s="6">
        <f>_xlfn.IFNA(VLOOKUP(A15, Game7!$A$1:$N$389, 2, FALSE), "")</f>
        <v>12</v>
      </c>
      <c r="M15" s="6">
        <f>_xlfn.IFNA(VLOOKUP(A15, Game6!$A$1:$N$389, 2, FALSE), "")</f>
        <v>3</v>
      </c>
      <c r="N15" s="6">
        <f>_xlfn.IFNA(VLOOKUP(A15, Game5!$A$1:$N$389, 2, FALSE), "")</f>
        <v>8</v>
      </c>
      <c r="O15" s="6">
        <f>_xlfn.IFNA(VLOOKUP(A15, Game4!$A$1:$N$389, 2, FALSE), "")</f>
        <v>14</v>
      </c>
      <c r="P15" s="6">
        <f>_xlfn.IFNA(VLOOKUP(A15, Game3!$A$1:$N$389, 2, FALSE), "")</f>
        <v>11</v>
      </c>
      <c r="Q15" s="6">
        <f>_xlfn.IFNA(VLOOKUP(A15, Game2!$A$1:$N$388, 2, FALSE), "")</f>
        <v>16</v>
      </c>
      <c r="R15" s="3">
        <f>_xlfn.IFNA(VLOOKUP(A15, Game1!$A$1:$N$391, 2, FALSE), "")</f>
        <v>11</v>
      </c>
    </row>
    <row r="16" spans="1:18" x14ac:dyDescent="0.2">
      <c r="A16" s="27" t="s">
        <v>323</v>
      </c>
      <c r="B16" s="9">
        <f>SUM(F16:R16)</f>
        <v>149</v>
      </c>
      <c r="C16" s="8">
        <f>SUM(F16:R16)/COUNT(F16:R16)</f>
        <v>11.461538461538462</v>
      </c>
      <c r="D16" s="9">
        <f>IF(COUNT(F16:R16)&gt;=5,LARGE(F16:R16,1)+LARGE(F16:R16,2)+LARGE(F16:R16,3)+LARGE(F16:R16,4)+LARGE(F16:R16,5)) + IF(COUNT(F16:R16)=4,LARGE(F16:R16,1)+LARGE(F16:R16,2)+LARGE(F16:R16,3)+LARGE(F16:R16,4)) + IF(COUNT(F16:R16)=3,LARGE(F16:R16,1)+LARGE(F16:R16,2)+LARGE(F16:R16,3)) + IF(COUNT(F16:R16)=2,LARGE(F16:R16,1)+LARGE(F16:R16,2)) + IF(COUNT(F16:R16)=1,LARGE(F16:R16,1))</f>
        <v>86</v>
      </c>
      <c r="E16" s="9">
        <f>SUM(F16:I16)</f>
        <v>64</v>
      </c>
      <c r="F16" s="6">
        <f>_xlfn.IFNA(VLOOKUP(A16, Championship!$A$1:$N$377, 2, FALSE), "")</f>
        <v>6</v>
      </c>
      <c r="G16" s="6">
        <f>_xlfn.IFNA(VLOOKUP(A16, Playoff3!$A$1:$N$377, 2, FALSE), "")</f>
        <v>13</v>
      </c>
      <c r="H16" s="6">
        <f>_xlfn.IFNA(VLOOKUP(A16, Playoff2!$A$1:$N$377, 2, FALSE), "")</f>
        <v>24</v>
      </c>
      <c r="I16" s="6">
        <f>_xlfn.IFNA(VLOOKUP(A16, Playoff1!$A$1:$N$377, 2, FALSE), "")</f>
        <v>21</v>
      </c>
      <c r="J16" s="6">
        <f>_xlfn.IFNA(VLOOKUP(A16, Wildcard!$A$1:$N$377, 2, FALSE), "")</f>
        <v>11</v>
      </c>
      <c r="K16" s="6">
        <f>_xlfn.IFNA(VLOOKUP(A16, Game8!$A$1:$N$377, 2, FALSE), "")</f>
        <v>6</v>
      </c>
      <c r="L16" s="6">
        <f>_xlfn.IFNA(VLOOKUP(A16, Game7!$A$1:$N$389, 2, FALSE), "")</f>
        <v>11</v>
      </c>
      <c r="M16" s="6">
        <f>_xlfn.IFNA(VLOOKUP(A16, Game6!$A$1:$N$389, 2, FALSE), "")</f>
        <v>12</v>
      </c>
      <c r="N16" s="6">
        <f>_xlfn.IFNA(VLOOKUP(A16, Game5!$A$1:$N$389, 2, FALSE), "")</f>
        <v>6</v>
      </c>
      <c r="O16" s="6">
        <f>_xlfn.IFNA(VLOOKUP(A16, Game4!$A$1:$N$389, 2, FALSE), "")</f>
        <v>7</v>
      </c>
      <c r="P16" s="6">
        <f>_xlfn.IFNA(VLOOKUP(A16, Game3!$A$1:$N$389, 2, FALSE), "")</f>
        <v>16</v>
      </c>
      <c r="Q16" s="6">
        <f>_xlfn.IFNA(VLOOKUP(A16, Game2!$A$1:$N$388, 2, FALSE), "")</f>
        <v>7</v>
      </c>
      <c r="R16" s="3">
        <f>_xlfn.IFNA(VLOOKUP(A16, Game1!$A$1:$N$391, 2, FALSE), "")</f>
        <v>9</v>
      </c>
    </row>
    <row r="17" spans="1:18" x14ac:dyDescent="0.2">
      <c r="A17" s="27" t="s">
        <v>363</v>
      </c>
      <c r="B17" s="9">
        <f>SUM(F17:R17)</f>
        <v>148</v>
      </c>
      <c r="C17" s="8">
        <f>SUM(F17:R17)/COUNT(F17:R17)</f>
        <v>11.384615384615385</v>
      </c>
      <c r="D17" s="9">
        <f>IF(COUNT(F17:R17)&gt;=5,LARGE(F17:R17,1)+LARGE(F17:R17,2)+LARGE(F17:R17,3)+LARGE(F17:R17,4)+LARGE(F17:R17,5)) + IF(COUNT(F17:R17)=4,LARGE(F17:R17,1)+LARGE(F17:R17,2)+LARGE(F17:R17,3)+LARGE(F17:R17,4)) + IF(COUNT(F17:R17)=3,LARGE(F17:R17,1)+LARGE(F17:R17,2)+LARGE(F17:R17,3)) + IF(COUNT(F17:R17)=2,LARGE(F17:R17,1)+LARGE(F17:R17,2)) + IF(COUNT(F17:R17)=1,LARGE(F17:R17,1))</f>
        <v>86</v>
      </c>
      <c r="E17" s="9">
        <f>SUM(F17:I17)</f>
        <v>68</v>
      </c>
      <c r="F17" s="6">
        <f>_xlfn.IFNA(VLOOKUP(A17, Championship!$A$1:$N$377, 2, FALSE), "")</f>
        <v>11</v>
      </c>
      <c r="G17" s="6">
        <f>_xlfn.IFNA(VLOOKUP(A17, Playoff3!$A$1:$N$377, 2, FALSE), "")</f>
        <v>10</v>
      </c>
      <c r="H17" s="6">
        <f>_xlfn.IFNA(VLOOKUP(A17, Playoff2!$A$1:$N$377, 2, FALSE), "")</f>
        <v>22</v>
      </c>
      <c r="I17" s="6">
        <f>_xlfn.IFNA(VLOOKUP(A17, Playoff1!$A$1:$N$377, 2, FALSE), "")</f>
        <v>25</v>
      </c>
      <c r="J17" s="6">
        <f>_xlfn.IFNA(VLOOKUP(A17, Wildcard!$A$1:$N$377, 2, FALSE), "")</f>
        <v>13</v>
      </c>
      <c r="K17" s="6">
        <f>_xlfn.IFNA(VLOOKUP(A17, Game8!$A$1:$N$377, 2, FALSE), "")</f>
        <v>9</v>
      </c>
      <c r="L17" s="6">
        <f>_xlfn.IFNA(VLOOKUP(A17, Game7!$A$1:$N$389, 2, FALSE), "")</f>
        <v>14</v>
      </c>
      <c r="M17" s="6">
        <f>_xlfn.IFNA(VLOOKUP(A17, Game6!$A$1:$N$389, 2, FALSE), "")</f>
        <v>9</v>
      </c>
      <c r="N17" s="6">
        <f>_xlfn.IFNA(VLOOKUP(A17, Game5!$A$1:$N$389, 2, FALSE), "")</f>
        <v>4</v>
      </c>
      <c r="O17" s="6">
        <f>_xlfn.IFNA(VLOOKUP(A17, Game4!$A$1:$N$389, 2, FALSE), "")</f>
        <v>9</v>
      </c>
      <c r="P17" s="6">
        <f>_xlfn.IFNA(VLOOKUP(A17, Game3!$A$1:$N$389, 2, FALSE), "")</f>
        <v>12</v>
      </c>
      <c r="Q17" s="6">
        <f>_xlfn.IFNA(VLOOKUP(A17, Game2!$A$1:$N$388, 2, FALSE), "")</f>
        <v>9</v>
      </c>
      <c r="R17" s="3">
        <f>_xlfn.IFNA(VLOOKUP(A17, Game1!$A$1:$N$391, 2, FALSE), "")</f>
        <v>1</v>
      </c>
    </row>
    <row r="18" spans="1:18" x14ac:dyDescent="0.2">
      <c r="A18" s="27" t="s">
        <v>211</v>
      </c>
      <c r="B18" s="9">
        <f>SUM(F18:R18)</f>
        <v>148</v>
      </c>
      <c r="C18" s="8">
        <f>SUM(F18:R18)/COUNT(F18:R18)</f>
        <v>11.384615384615385</v>
      </c>
      <c r="D18" s="9">
        <f>IF(COUNT(F18:R18)&gt;=5,LARGE(F18:R18,1)+LARGE(F18:R18,2)+LARGE(F18:R18,3)+LARGE(F18:R18,4)+LARGE(F18:R18,5)) + IF(COUNT(F18:R18)=4,LARGE(F18:R18,1)+LARGE(F18:R18,2)+LARGE(F18:R18,3)+LARGE(F18:R18,4)) + IF(COUNT(F18:R18)=3,LARGE(F18:R18,1)+LARGE(F18:R18,2)+LARGE(F18:R18,3)) + IF(COUNT(F18:R18)=2,LARGE(F18:R18,1)+LARGE(F18:R18,2)) + IF(COUNT(F18:R18)=1,LARGE(F18:R18,1))</f>
        <v>89</v>
      </c>
      <c r="E18" s="9">
        <f>SUM(F18:I18)</f>
        <v>69</v>
      </c>
      <c r="F18" s="6">
        <f>_xlfn.IFNA(VLOOKUP(A18, Championship!$A$1:$N$377, 2, FALSE), "")</f>
        <v>8</v>
      </c>
      <c r="G18" s="6">
        <f>_xlfn.IFNA(VLOOKUP(A18, Playoff3!$A$1:$N$377, 2, FALSE), "")</f>
        <v>14</v>
      </c>
      <c r="H18" s="6">
        <f>_xlfn.IFNA(VLOOKUP(A18, Playoff2!$A$1:$N$377, 2, FALSE), "")</f>
        <v>24</v>
      </c>
      <c r="I18" s="6">
        <f>_xlfn.IFNA(VLOOKUP(A18, Playoff1!$A$1:$N$377, 2, FALSE), "")</f>
        <v>23</v>
      </c>
      <c r="J18" s="6">
        <f>_xlfn.IFNA(VLOOKUP(A18, Wildcard!$A$1:$N$377, 2, FALSE), "")</f>
        <v>16</v>
      </c>
      <c r="K18" s="6">
        <f>_xlfn.IFNA(VLOOKUP(A18, Game8!$A$1:$N$377, 2, FALSE), "")</f>
        <v>5</v>
      </c>
      <c r="L18" s="6">
        <f>_xlfn.IFNA(VLOOKUP(A18, Game7!$A$1:$N$389, 2, FALSE), "")</f>
        <v>9</v>
      </c>
      <c r="M18" s="6">
        <f>_xlfn.IFNA(VLOOKUP(A18, Game6!$A$1:$N$389, 2, FALSE), "")</f>
        <v>7</v>
      </c>
      <c r="N18" s="6">
        <f>_xlfn.IFNA(VLOOKUP(A18, Game5!$A$1:$N$389, 2, FALSE), "")</f>
        <v>11</v>
      </c>
      <c r="O18" s="6">
        <f>_xlfn.IFNA(VLOOKUP(A18, Game4!$A$1:$N$389, 2, FALSE), "")</f>
        <v>9</v>
      </c>
      <c r="P18" s="6">
        <f>_xlfn.IFNA(VLOOKUP(A18, Game3!$A$1:$N$389, 2, FALSE), "")</f>
        <v>12</v>
      </c>
      <c r="Q18" s="6">
        <f>_xlfn.IFNA(VLOOKUP(A18, Game2!$A$1:$N$388, 2, FALSE), "")</f>
        <v>6</v>
      </c>
      <c r="R18" s="3">
        <f>_xlfn.IFNA(VLOOKUP(A18, Game1!$A$1:$N$391, 2, FALSE), "")</f>
        <v>4</v>
      </c>
    </row>
    <row r="19" spans="1:18" x14ac:dyDescent="0.2">
      <c r="A19" s="27" t="s">
        <v>224</v>
      </c>
      <c r="B19" s="9">
        <f>SUM(F19:R19)</f>
        <v>148</v>
      </c>
      <c r="C19" s="8">
        <f>SUM(F19:R19)/COUNT(F19:R19)</f>
        <v>11.384615384615385</v>
      </c>
      <c r="D19" s="9">
        <f>IF(COUNT(F19:R19)&gt;=5,LARGE(F19:R19,1)+LARGE(F19:R19,2)+LARGE(F19:R19,3)+LARGE(F19:R19,4)+LARGE(F19:R19,5)) + IF(COUNT(F19:R19)=4,LARGE(F19:R19,1)+LARGE(F19:R19,2)+LARGE(F19:R19,3)+LARGE(F19:R19,4)) + IF(COUNT(F19:R19)=3,LARGE(F19:R19,1)+LARGE(F19:R19,2)+LARGE(F19:R19,3)) + IF(COUNT(F19:R19)=2,LARGE(F19:R19,1)+LARGE(F19:R19,2)) + IF(COUNT(F19:R19)=1,LARGE(F19:R19,1))</f>
        <v>90</v>
      </c>
      <c r="E19" s="9">
        <f>SUM(F19:I19)</f>
        <v>56</v>
      </c>
      <c r="F19" s="6">
        <f>_xlfn.IFNA(VLOOKUP(A19, Championship!$A$1:$N$377, 2, FALSE), "")</f>
        <v>9</v>
      </c>
      <c r="G19" s="6">
        <f>_xlfn.IFNA(VLOOKUP(A19, Playoff3!$A$1:$N$377, 2, FALSE), "")</f>
        <v>9</v>
      </c>
      <c r="H19" s="6">
        <f>_xlfn.IFNA(VLOOKUP(A19, Playoff2!$A$1:$N$377, 2, FALSE), "")</f>
        <v>19</v>
      </c>
      <c r="I19" s="6">
        <f>_xlfn.IFNA(VLOOKUP(A19, Playoff1!$A$1:$N$377, 2, FALSE), "")</f>
        <v>19</v>
      </c>
      <c r="J19" s="6">
        <f>_xlfn.IFNA(VLOOKUP(A19, Wildcard!$A$1:$N$377, 2, FALSE), "")</f>
        <v>14</v>
      </c>
      <c r="K19" s="6">
        <f>_xlfn.IFNA(VLOOKUP(A19, Game8!$A$1:$N$377, 2, FALSE), "")</f>
        <v>9</v>
      </c>
      <c r="L19" s="6">
        <f>_xlfn.IFNA(VLOOKUP(A19, Game7!$A$1:$N$389, 2, FALSE), "")</f>
        <v>24</v>
      </c>
      <c r="M19" s="6">
        <f>_xlfn.IFNA(VLOOKUP(A19, Game6!$A$1:$N$389, 2, FALSE), "")</f>
        <v>14</v>
      </c>
      <c r="N19" s="6">
        <f>_xlfn.IFNA(VLOOKUP(A19, Game5!$A$1:$N$389, 2, FALSE), "")</f>
        <v>6</v>
      </c>
      <c r="O19" s="6">
        <f>_xlfn.IFNA(VLOOKUP(A19, Game4!$A$1:$N$389, 2, FALSE), "")</f>
        <v>9</v>
      </c>
      <c r="P19" s="6">
        <f>_xlfn.IFNA(VLOOKUP(A19, Game3!$A$1:$N$389, 2, FALSE), "")</f>
        <v>7</v>
      </c>
      <c r="Q19" s="6">
        <f>_xlfn.IFNA(VLOOKUP(A19, Game2!$A$1:$N$388, 2, FALSE), "")</f>
        <v>3</v>
      </c>
      <c r="R19" s="3">
        <f>_xlfn.IFNA(VLOOKUP(A19, Game1!$A$1:$N$391, 2, FALSE), "")</f>
        <v>6</v>
      </c>
    </row>
    <row r="20" spans="1:18" x14ac:dyDescent="0.2">
      <c r="A20" s="27" t="s">
        <v>143</v>
      </c>
      <c r="B20" s="9">
        <f>SUM(F20:R20)</f>
        <v>148</v>
      </c>
      <c r="C20" s="8">
        <f>SUM(F20:R20)/COUNT(F20:R20)</f>
        <v>11.384615384615385</v>
      </c>
      <c r="D20" s="9">
        <f>IF(COUNT(F20:R20)&gt;=5,LARGE(F20:R20,1)+LARGE(F20:R20,2)+LARGE(F20:R20,3)+LARGE(F20:R20,4)+LARGE(F20:R20,5)) + IF(COUNT(F20:R20)=4,LARGE(F20:R20,1)+LARGE(F20:R20,2)+LARGE(F20:R20,3)+LARGE(F20:R20,4)) + IF(COUNT(F20:R20)=3,LARGE(F20:R20,1)+LARGE(F20:R20,2)+LARGE(F20:R20,3)) + IF(COUNT(F20:R20)=2,LARGE(F20:R20,1)+LARGE(F20:R20,2)) + IF(COUNT(F20:R20)=1,LARGE(F20:R20,1))</f>
        <v>92</v>
      </c>
      <c r="E20" s="9">
        <f>SUM(F20:I20)</f>
        <v>73</v>
      </c>
      <c r="F20" s="6">
        <f>_xlfn.IFNA(VLOOKUP(A20, Championship!$A$1:$N$377, 2, FALSE), "")</f>
        <v>11</v>
      </c>
      <c r="G20" s="6">
        <f>_xlfn.IFNA(VLOOKUP(A20, Playoff3!$A$1:$N$377, 2, FALSE), "")</f>
        <v>12</v>
      </c>
      <c r="H20" s="6">
        <f>_xlfn.IFNA(VLOOKUP(A20, Playoff2!$A$1:$N$377, 2, FALSE), "")</f>
        <v>24</v>
      </c>
      <c r="I20" s="6">
        <f>_xlfn.IFNA(VLOOKUP(A20, Playoff1!$A$1:$N$377, 2, FALSE), "")</f>
        <v>26</v>
      </c>
      <c r="J20" s="6">
        <f>_xlfn.IFNA(VLOOKUP(A20, Wildcard!$A$1:$N$377, 2, FALSE), "")</f>
        <v>14</v>
      </c>
      <c r="K20" s="6">
        <f>_xlfn.IFNA(VLOOKUP(A20, Game8!$A$1:$N$377, 2, FALSE), "")</f>
        <v>6</v>
      </c>
      <c r="L20" s="6">
        <f>_xlfn.IFNA(VLOOKUP(A20, Game7!$A$1:$N$389, 2, FALSE), "")</f>
        <v>2</v>
      </c>
      <c r="M20" s="6">
        <f>_xlfn.IFNA(VLOOKUP(A20, Game6!$A$1:$N$389, 2, FALSE), "")</f>
        <v>4</v>
      </c>
      <c r="N20" s="6">
        <f>_xlfn.IFNA(VLOOKUP(A20, Game5!$A$1:$N$389, 2, FALSE), "")</f>
        <v>10</v>
      </c>
      <c r="O20" s="6">
        <f>_xlfn.IFNA(VLOOKUP(A20, Game4!$A$1:$N$389, 2, FALSE), "")</f>
        <v>6</v>
      </c>
      <c r="P20" s="6">
        <f>_xlfn.IFNA(VLOOKUP(A20, Game3!$A$1:$N$389, 2, FALSE), "")</f>
        <v>16</v>
      </c>
      <c r="Q20" s="6">
        <f>_xlfn.IFNA(VLOOKUP(A20, Game2!$A$1:$N$388, 2, FALSE), "")</f>
        <v>6</v>
      </c>
      <c r="R20" s="3">
        <f>_xlfn.IFNA(VLOOKUP(A20, Game1!$A$1:$N$391, 2, FALSE), "")</f>
        <v>11</v>
      </c>
    </row>
    <row r="21" spans="1:18" x14ac:dyDescent="0.2">
      <c r="A21" s="27" t="s">
        <v>246</v>
      </c>
      <c r="B21" s="9">
        <f>SUM(F21:R21)</f>
        <v>147</v>
      </c>
      <c r="C21" s="8">
        <f>SUM(F21:R21)/COUNT(F21:R21)</f>
        <v>11.307692307692308</v>
      </c>
      <c r="D21" s="9">
        <f>IF(COUNT(F21:R21)&gt;=5,LARGE(F21:R21,1)+LARGE(F21:R21,2)+LARGE(F21:R21,3)+LARGE(F21:R21,4)+LARGE(F21:R21,5)) + IF(COUNT(F21:R21)=4,LARGE(F21:R21,1)+LARGE(F21:R21,2)+LARGE(F21:R21,3)+LARGE(F21:R21,4)) + IF(COUNT(F21:R21)=3,LARGE(F21:R21,1)+LARGE(F21:R21,2)+LARGE(F21:R21,3)) + IF(COUNT(F21:R21)=2,LARGE(F21:R21,1)+LARGE(F21:R21,2)) + IF(COUNT(F21:R21)=1,LARGE(F21:R21,1))</f>
        <v>83</v>
      </c>
      <c r="E21" s="9">
        <f>SUM(F21:I21)</f>
        <v>61</v>
      </c>
      <c r="F21" s="6">
        <f>_xlfn.IFNA(VLOOKUP(A21, Championship!$A$1:$N$377, 2, FALSE), "")</f>
        <v>9</v>
      </c>
      <c r="G21" s="6">
        <f>_xlfn.IFNA(VLOOKUP(A21, Playoff3!$A$1:$N$377, 2, FALSE), "")</f>
        <v>14</v>
      </c>
      <c r="H21" s="6">
        <f>_xlfn.IFNA(VLOOKUP(A21, Playoff2!$A$1:$N$377, 2, FALSE), "")</f>
        <v>17</v>
      </c>
      <c r="I21" s="6">
        <f>_xlfn.IFNA(VLOOKUP(A21, Playoff1!$A$1:$N$377, 2, FALSE), "")</f>
        <v>21</v>
      </c>
      <c r="J21" s="6">
        <f>_xlfn.IFNA(VLOOKUP(A21, Wildcard!$A$1:$N$377, 2, FALSE), "")</f>
        <v>9</v>
      </c>
      <c r="K21" s="6">
        <f>_xlfn.IFNA(VLOOKUP(A21, Game8!$A$1:$N$377, 2, FALSE), "")</f>
        <v>15</v>
      </c>
      <c r="L21" s="6">
        <f>_xlfn.IFNA(VLOOKUP(A21, Game7!$A$1:$N$389, 2, FALSE), "")</f>
        <v>16</v>
      </c>
      <c r="M21" s="6">
        <f>_xlfn.IFNA(VLOOKUP(A21, Game6!$A$1:$N$389, 2, FALSE), "")</f>
        <v>2</v>
      </c>
      <c r="N21" s="6">
        <f>_xlfn.IFNA(VLOOKUP(A21, Game5!$A$1:$N$389, 2, FALSE), "")</f>
        <v>6</v>
      </c>
      <c r="O21" s="6">
        <f>_xlfn.IFNA(VLOOKUP(A21, Game4!$A$1:$N$389, 2, FALSE), "")</f>
        <v>6</v>
      </c>
      <c r="P21" s="6">
        <f>_xlfn.IFNA(VLOOKUP(A21, Game3!$A$1:$N$389, 2, FALSE), "")</f>
        <v>14</v>
      </c>
      <c r="Q21" s="6">
        <f>_xlfn.IFNA(VLOOKUP(A21, Game2!$A$1:$N$388, 2, FALSE), "")</f>
        <v>14</v>
      </c>
      <c r="R21" s="3">
        <f>_xlfn.IFNA(VLOOKUP(A21, Game1!$A$1:$N$391, 2, FALSE), "")</f>
        <v>4</v>
      </c>
    </row>
    <row r="22" spans="1:18" x14ac:dyDescent="0.2">
      <c r="A22" s="27" t="s">
        <v>258</v>
      </c>
      <c r="B22" s="9">
        <f>SUM(F22:R22)</f>
        <v>144</v>
      </c>
      <c r="C22" s="8">
        <f>SUM(F22:R22)/COUNT(F22:R22)</f>
        <v>11.076923076923077</v>
      </c>
      <c r="D22" s="9">
        <f>IF(COUNT(F22:R22)&gt;=5,LARGE(F22:R22,1)+LARGE(F22:R22,2)+LARGE(F22:R22,3)+LARGE(F22:R22,4)+LARGE(F22:R22,5)) + IF(COUNT(F22:R22)=4,LARGE(F22:R22,1)+LARGE(F22:R22,2)+LARGE(F22:R22,3)+LARGE(F22:R22,4)) + IF(COUNT(F22:R22)=3,LARGE(F22:R22,1)+LARGE(F22:R22,2)+LARGE(F22:R22,3)) + IF(COUNT(F22:R22)=2,LARGE(F22:R22,1)+LARGE(F22:R22,2)) + IF(COUNT(F22:R22)=1,LARGE(F22:R22,1))</f>
        <v>80</v>
      </c>
      <c r="E22" s="9">
        <f>SUM(F22:I22)</f>
        <v>50</v>
      </c>
      <c r="F22" s="6">
        <f>_xlfn.IFNA(VLOOKUP(A22, Championship!$A$1:$N$377, 2, FALSE), "")</f>
        <v>8</v>
      </c>
      <c r="G22" s="6">
        <f>_xlfn.IFNA(VLOOKUP(A22, Playoff3!$A$1:$N$377, 2, FALSE), "")</f>
        <v>14</v>
      </c>
      <c r="H22" s="6">
        <f>_xlfn.IFNA(VLOOKUP(A22, Playoff2!$A$1:$N$377, 2, FALSE), "")</f>
        <v>24</v>
      </c>
      <c r="I22" s="6">
        <f>_xlfn.IFNA(VLOOKUP(A22, Playoff1!$A$1:$N$377, 2, FALSE), "")</f>
        <v>4</v>
      </c>
      <c r="J22" s="6">
        <f>_xlfn.IFNA(VLOOKUP(A22, Wildcard!$A$1:$N$377, 2, FALSE), "")</f>
        <v>13</v>
      </c>
      <c r="K22" s="6">
        <f>_xlfn.IFNA(VLOOKUP(A22, Game8!$A$1:$N$377, 2, FALSE), "")</f>
        <v>13</v>
      </c>
      <c r="L22" s="6">
        <f>_xlfn.IFNA(VLOOKUP(A22, Game7!$A$1:$N$389, 2, FALSE), "")</f>
        <v>16</v>
      </c>
      <c r="M22" s="6">
        <f>_xlfn.IFNA(VLOOKUP(A22, Game6!$A$1:$N$389, 2, FALSE), "")</f>
        <v>7</v>
      </c>
      <c r="N22" s="6">
        <f>_xlfn.IFNA(VLOOKUP(A22, Game5!$A$1:$N$389, 2, FALSE), "")</f>
        <v>11</v>
      </c>
      <c r="O22" s="6">
        <f>_xlfn.IFNA(VLOOKUP(A22, Game4!$A$1:$N$389, 2, FALSE), "")</f>
        <v>13</v>
      </c>
      <c r="P22" s="6">
        <f>_xlfn.IFNA(VLOOKUP(A22, Game3!$A$1:$N$389, 2, FALSE), "")</f>
        <v>11</v>
      </c>
      <c r="Q22" s="6">
        <f>_xlfn.IFNA(VLOOKUP(A22, Game2!$A$1:$N$388, 2, FALSE), "")</f>
        <v>7</v>
      </c>
      <c r="R22" s="3">
        <f>_xlfn.IFNA(VLOOKUP(A22, Game1!$A$1:$N$391, 2, FALSE), "")</f>
        <v>3</v>
      </c>
    </row>
    <row r="23" spans="1:18" x14ac:dyDescent="0.2">
      <c r="A23" s="27" t="s">
        <v>265</v>
      </c>
      <c r="B23" s="9">
        <f>SUM(F23:R23)</f>
        <v>144</v>
      </c>
      <c r="C23" s="8">
        <f>SUM(F23:R23)/COUNT(F23:R23)</f>
        <v>11.076923076923077</v>
      </c>
      <c r="D23" s="9">
        <f>IF(COUNT(F23:R23)&gt;=5,LARGE(F23:R23,1)+LARGE(F23:R23,2)+LARGE(F23:R23,3)+LARGE(F23:R23,4)+LARGE(F23:R23,5)) + IF(COUNT(F23:R23)=4,LARGE(F23:R23,1)+LARGE(F23:R23,2)+LARGE(F23:R23,3)+LARGE(F23:R23,4)) + IF(COUNT(F23:R23)=3,LARGE(F23:R23,1)+LARGE(F23:R23,2)+LARGE(F23:R23,3)) + IF(COUNT(F23:R23)=2,LARGE(F23:R23,1)+LARGE(F23:R23,2)) + IF(COUNT(F23:R23)=1,LARGE(F23:R23,1))</f>
        <v>84</v>
      </c>
      <c r="E23" s="9">
        <f>SUM(F23:I23)</f>
        <v>55</v>
      </c>
      <c r="F23" s="6">
        <f>_xlfn.IFNA(VLOOKUP(A23, Championship!$A$1:$N$377, 2, FALSE), "")</f>
        <v>10</v>
      </c>
      <c r="G23" s="6">
        <f>_xlfn.IFNA(VLOOKUP(A23, Playoff3!$A$1:$N$377, 2, FALSE), "")</f>
        <v>12</v>
      </c>
      <c r="H23" s="6">
        <f>_xlfn.IFNA(VLOOKUP(A23, Playoff2!$A$1:$N$377, 2, FALSE), "")</f>
        <v>24</v>
      </c>
      <c r="I23" s="6">
        <f>_xlfn.IFNA(VLOOKUP(A23, Playoff1!$A$1:$N$377, 2, FALSE), "")</f>
        <v>9</v>
      </c>
      <c r="J23" s="6">
        <f>_xlfn.IFNA(VLOOKUP(A23, Wildcard!$A$1:$N$377, 2, FALSE), "")</f>
        <v>21</v>
      </c>
      <c r="K23" s="6">
        <f>_xlfn.IFNA(VLOOKUP(A23, Game8!$A$1:$N$377, 2, FALSE), "")</f>
        <v>1</v>
      </c>
      <c r="L23" s="6">
        <f>_xlfn.IFNA(VLOOKUP(A23, Game7!$A$1:$N$389, 2, FALSE), "")</f>
        <v>16</v>
      </c>
      <c r="M23" s="6">
        <f>_xlfn.IFNA(VLOOKUP(A23, Game6!$A$1:$N$389, 2, FALSE), "")</f>
        <v>6</v>
      </c>
      <c r="N23" s="6">
        <f>_xlfn.IFNA(VLOOKUP(A23, Game5!$A$1:$N$389, 2, FALSE), "")</f>
        <v>9</v>
      </c>
      <c r="O23" s="6">
        <f>_xlfn.IFNA(VLOOKUP(A23, Game4!$A$1:$N$389, 2, FALSE), "")</f>
        <v>11</v>
      </c>
      <c r="P23" s="6">
        <f>_xlfn.IFNA(VLOOKUP(A23, Game3!$A$1:$N$389, 2, FALSE), "")</f>
        <v>9</v>
      </c>
      <c r="Q23" s="6">
        <f>_xlfn.IFNA(VLOOKUP(A23, Game2!$A$1:$N$388, 2, FALSE), "")</f>
        <v>7</v>
      </c>
      <c r="R23" s="3">
        <f>_xlfn.IFNA(VLOOKUP(A23, Game1!$A$1:$N$391, 2, FALSE), "")</f>
        <v>9</v>
      </c>
    </row>
    <row r="24" spans="1:18" x14ac:dyDescent="0.2">
      <c r="A24" s="27" t="s">
        <v>334</v>
      </c>
      <c r="B24" s="9">
        <f>SUM(F24:R24)</f>
        <v>144</v>
      </c>
      <c r="C24" s="8">
        <f>SUM(F24:R24)/COUNT(F24:R24)</f>
        <v>11.076923076923077</v>
      </c>
      <c r="D24" s="9">
        <f>IF(COUNT(F24:R24)&gt;=5,LARGE(F24:R24,1)+LARGE(F24:R24,2)+LARGE(F24:R24,3)+LARGE(F24:R24,4)+LARGE(F24:R24,5)) + IF(COUNT(F24:R24)=4,LARGE(F24:R24,1)+LARGE(F24:R24,2)+LARGE(F24:R24,3)+LARGE(F24:R24,4)) + IF(COUNT(F24:R24)=3,LARGE(F24:R24,1)+LARGE(F24:R24,2)+LARGE(F24:R24,3)) + IF(COUNT(F24:R24)=2,LARGE(F24:R24,1)+LARGE(F24:R24,2)) + IF(COUNT(F24:R24)=1,LARGE(F24:R24,1))</f>
        <v>89</v>
      </c>
      <c r="E24" s="9">
        <f>SUM(F24:I24)</f>
        <v>63</v>
      </c>
      <c r="F24" s="6">
        <f>_xlfn.IFNA(VLOOKUP(A24, Championship!$A$1:$N$377, 2, FALSE), "")</f>
        <v>7</v>
      </c>
      <c r="G24" s="6">
        <f>_xlfn.IFNA(VLOOKUP(A24, Playoff3!$A$1:$N$377, 2, FALSE), "")</f>
        <v>16</v>
      </c>
      <c r="H24" s="6">
        <f>_xlfn.IFNA(VLOOKUP(A24, Playoff2!$A$1:$N$377, 2, FALSE), "")</f>
        <v>22</v>
      </c>
      <c r="I24" s="6">
        <f>_xlfn.IFNA(VLOOKUP(A24, Playoff1!$A$1:$N$377, 2, FALSE), "")</f>
        <v>18</v>
      </c>
      <c r="J24" s="6">
        <f>_xlfn.IFNA(VLOOKUP(A24, Wildcard!$A$1:$N$377, 2, FALSE), "")</f>
        <v>16</v>
      </c>
      <c r="K24" s="6">
        <f>_xlfn.IFNA(VLOOKUP(A24, Game8!$A$1:$N$377, 2, FALSE), "")</f>
        <v>4</v>
      </c>
      <c r="L24" s="6">
        <f>_xlfn.IFNA(VLOOKUP(A24, Game7!$A$1:$N$389, 2, FALSE), "")</f>
        <v>17</v>
      </c>
      <c r="M24" s="6">
        <f>_xlfn.IFNA(VLOOKUP(A24, Game6!$A$1:$N$389, 2, FALSE), "")</f>
        <v>6</v>
      </c>
      <c r="N24" s="6">
        <f>_xlfn.IFNA(VLOOKUP(A24, Game5!$A$1:$N$389, 2, FALSE), "")</f>
        <v>7</v>
      </c>
      <c r="O24" s="6">
        <f>_xlfn.IFNA(VLOOKUP(A24, Game4!$A$1:$N$389, 2, FALSE), "")</f>
        <v>11</v>
      </c>
      <c r="P24" s="6">
        <f>_xlfn.IFNA(VLOOKUP(A24, Game3!$A$1:$N$389, 2, FALSE), "")</f>
        <v>9</v>
      </c>
      <c r="Q24" s="6">
        <f>_xlfn.IFNA(VLOOKUP(A24, Game2!$A$1:$N$388, 2, FALSE), "")</f>
        <v>7</v>
      </c>
      <c r="R24" s="3">
        <f>_xlfn.IFNA(VLOOKUP(A24, Game1!$A$1:$N$391, 2, FALSE), "")</f>
        <v>4</v>
      </c>
    </row>
    <row r="25" spans="1:18" x14ac:dyDescent="0.2">
      <c r="A25" s="27" t="s">
        <v>312</v>
      </c>
      <c r="B25" s="9">
        <f>SUM(F25:R25)</f>
        <v>143</v>
      </c>
      <c r="C25" s="8">
        <f>SUM(F25:R25)/COUNT(F25:R25)</f>
        <v>11</v>
      </c>
      <c r="D25" s="9">
        <f>IF(COUNT(F25:R25)&gt;=5,LARGE(F25:R25,1)+LARGE(F25:R25,2)+LARGE(F25:R25,3)+LARGE(F25:R25,4)+LARGE(F25:R25,5)) + IF(COUNT(F25:R25)=4,LARGE(F25:R25,1)+LARGE(F25:R25,2)+LARGE(F25:R25,3)+LARGE(F25:R25,4)) + IF(COUNT(F25:R25)=3,LARGE(F25:R25,1)+LARGE(F25:R25,2)+LARGE(F25:R25,3)) + IF(COUNT(F25:R25)=2,LARGE(F25:R25,1)+LARGE(F25:R25,2)) + IF(COUNT(F25:R25)=1,LARGE(F25:R25,1))</f>
        <v>85</v>
      </c>
      <c r="E25" s="9">
        <f>SUM(F25:I25)</f>
        <v>55</v>
      </c>
      <c r="F25" s="6">
        <f>_xlfn.IFNA(VLOOKUP(A25, Championship!$A$1:$N$377, 2, FALSE), "")</f>
        <v>6</v>
      </c>
      <c r="G25" s="6">
        <f>_xlfn.IFNA(VLOOKUP(A25, Playoff3!$A$1:$N$377, 2, FALSE), "")</f>
        <v>9</v>
      </c>
      <c r="H25" s="6">
        <f>_xlfn.IFNA(VLOOKUP(A25, Playoff2!$A$1:$N$377, 2, FALSE), "")</f>
        <v>22</v>
      </c>
      <c r="I25" s="6">
        <f>_xlfn.IFNA(VLOOKUP(A25, Playoff1!$A$1:$N$377, 2, FALSE), "")</f>
        <v>18</v>
      </c>
      <c r="J25" s="6">
        <f>_xlfn.IFNA(VLOOKUP(A25, Wildcard!$A$1:$N$377, 2, FALSE), "")</f>
        <v>16</v>
      </c>
      <c r="K25" s="6">
        <f>_xlfn.IFNA(VLOOKUP(A25, Game8!$A$1:$N$377, 2, FALSE), "")</f>
        <v>9</v>
      </c>
      <c r="L25" s="6">
        <f>_xlfn.IFNA(VLOOKUP(A25, Game7!$A$1:$N$389, 2, FALSE), "")</f>
        <v>16</v>
      </c>
      <c r="M25" s="6">
        <f>_xlfn.IFNA(VLOOKUP(A25, Game6!$A$1:$N$389, 2, FALSE), "")</f>
        <v>9</v>
      </c>
      <c r="N25" s="6">
        <f>_xlfn.IFNA(VLOOKUP(A25, Game5!$A$1:$N$389, 2, FALSE), "")</f>
        <v>7</v>
      </c>
      <c r="O25" s="6">
        <f>_xlfn.IFNA(VLOOKUP(A25, Game4!$A$1:$N$389, 2, FALSE), "")</f>
        <v>7</v>
      </c>
      <c r="P25" s="6">
        <f>_xlfn.IFNA(VLOOKUP(A25, Game3!$A$1:$N$389, 2, FALSE), "")</f>
        <v>13</v>
      </c>
      <c r="Q25" s="6">
        <f>_xlfn.IFNA(VLOOKUP(A25, Game2!$A$1:$N$388, 2, FALSE), "")</f>
        <v>5</v>
      </c>
      <c r="R25" s="3">
        <f>_xlfn.IFNA(VLOOKUP(A25, Game1!$A$1:$N$391, 2, FALSE), "")</f>
        <v>6</v>
      </c>
    </row>
    <row r="26" spans="1:18" x14ac:dyDescent="0.2">
      <c r="A26" s="27" t="s">
        <v>361</v>
      </c>
      <c r="B26" s="9">
        <f>SUM(F26:R26)</f>
        <v>143</v>
      </c>
      <c r="C26" s="8">
        <f>SUM(F26:R26)/COUNT(F26:R26)</f>
        <v>11</v>
      </c>
      <c r="D26" s="9">
        <f>IF(COUNT(F26:R26)&gt;=5,LARGE(F26:R26,1)+LARGE(F26:R26,2)+LARGE(F26:R26,3)+LARGE(F26:R26,4)+LARGE(F26:R26,5)) + IF(COUNT(F26:R26)=4,LARGE(F26:R26,1)+LARGE(F26:R26,2)+LARGE(F26:R26,3)+LARGE(F26:R26,4)) + IF(COUNT(F26:R26)=3,LARGE(F26:R26,1)+LARGE(F26:R26,2)+LARGE(F26:R26,3)) + IF(COUNT(F26:R26)=2,LARGE(F26:R26,1)+LARGE(F26:R26,2)) + IF(COUNT(F26:R26)=1,LARGE(F26:R26,1))</f>
        <v>83</v>
      </c>
      <c r="E26" s="9">
        <f>SUM(F26:I26)</f>
        <v>58</v>
      </c>
      <c r="F26" s="6">
        <f>_xlfn.IFNA(VLOOKUP(A26, Championship!$A$1:$N$377, 2, FALSE), "")</f>
        <v>9</v>
      </c>
      <c r="G26" s="6">
        <f>_xlfn.IFNA(VLOOKUP(A26, Playoff3!$A$1:$N$377, 2, FALSE), "")</f>
        <v>7</v>
      </c>
      <c r="H26" s="6">
        <f>_xlfn.IFNA(VLOOKUP(A26, Playoff2!$A$1:$N$377, 2, FALSE), "")</f>
        <v>23</v>
      </c>
      <c r="I26" s="6">
        <f>_xlfn.IFNA(VLOOKUP(A26, Playoff1!$A$1:$N$377, 2, FALSE), "")</f>
        <v>19</v>
      </c>
      <c r="J26" s="6">
        <f>_xlfn.IFNA(VLOOKUP(A26, Wildcard!$A$1:$N$377, 2, FALSE), "")</f>
        <v>12</v>
      </c>
      <c r="K26" s="6">
        <f>_xlfn.IFNA(VLOOKUP(A26, Game8!$A$1:$N$377, 2, FALSE), "")</f>
        <v>8</v>
      </c>
      <c r="L26" s="6">
        <f>_xlfn.IFNA(VLOOKUP(A26, Game7!$A$1:$N$389, 2, FALSE), "")</f>
        <v>4</v>
      </c>
      <c r="M26" s="6">
        <f>_xlfn.IFNA(VLOOKUP(A26, Game6!$A$1:$N$389, 2, FALSE), "")</f>
        <v>6</v>
      </c>
      <c r="N26" s="6">
        <f>_xlfn.IFNA(VLOOKUP(A26, Game5!$A$1:$N$389, 2, FALSE), "")</f>
        <v>13</v>
      </c>
      <c r="O26" s="6">
        <f>_xlfn.IFNA(VLOOKUP(A26, Game4!$A$1:$N$389, 2, FALSE), "")</f>
        <v>14</v>
      </c>
      <c r="P26" s="6">
        <f>_xlfn.IFNA(VLOOKUP(A26, Game3!$A$1:$N$389, 2, FALSE), "")</f>
        <v>14</v>
      </c>
      <c r="Q26" s="6">
        <f>_xlfn.IFNA(VLOOKUP(A26, Game2!$A$1:$N$388, 2, FALSE), "")</f>
        <v>8</v>
      </c>
      <c r="R26" s="3">
        <f>_xlfn.IFNA(VLOOKUP(A26, Game1!$A$1:$N$391, 2, FALSE), "")</f>
        <v>6</v>
      </c>
    </row>
    <row r="27" spans="1:18" x14ac:dyDescent="0.2">
      <c r="A27" s="27" t="s">
        <v>353</v>
      </c>
      <c r="B27" s="9">
        <f>SUM(F27:R27)</f>
        <v>142</v>
      </c>
      <c r="C27" s="8">
        <f>SUM(F27:R27)/COUNT(F27:R27)</f>
        <v>10.923076923076923</v>
      </c>
      <c r="D27" s="9">
        <f>IF(COUNT(F27:R27)&gt;=5,LARGE(F27:R27,1)+LARGE(F27:R27,2)+LARGE(F27:R27,3)+LARGE(F27:R27,4)+LARGE(F27:R27,5)) + IF(COUNT(F27:R27)=4,LARGE(F27:R27,1)+LARGE(F27:R27,2)+LARGE(F27:R27,3)+LARGE(F27:R27,4)) + IF(COUNT(F27:R27)=3,LARGE(F27:R27,1)+LARGE(F27:R27,2)+LARGE(F27:R27,3)) + IF(COUNT(F27:R27)=2,LARGE(F27:R27,1)+LARGE(F27:R27,2)) + IF(COUNT(F27:R27)=1,LARGE(F27:R27,1))</f>
        <v>83</v>
      </c>
      <c r="E27" s="9">
        <f>SUM(F27:I27)</f>
        <v>69</v>
      </c>
      <c r="F27" s="6">
        <f>_xlfn.IFNA(VLOOKUP(A27, Championship!$A$1:$N$377, 2, FALSE), "")</f>
        <v>11</v>
      </c>
      <c r="G27" s="6">
        <f>_xlfn.IFNA(VLOOKUP(A27, Playoff3!$A$1:$N$377, 2, FALSE), "")</f>
        <v>11</v>
      </c>
      <c r="H27" s="6">
        <f>_xlfn.IFNA(VLOOKUP(A27, Playoff2!$A$1:$N$377, 2, FALSE), "")</f>
        <v>24</v>
      </c>
      <c r="I27" s="6">
        <f>_xlfn.IFNA(VLOOKUP(A27, Playoff1!$A$1:$N$377, 2, FALSE), "")</f>
        <v>23</v>
      </c>
      <c r="J27" s="6">
        <f>_xlfn.IFNA(VLOOKUP(A27, Wildcard!$A$1:$N$377, 2, FALSE), "")</f>
        <v>14</v>
      </c>
      <c r="K27" s="6">
        <f>_xlfn.IFNA(VLOOKUP(A27, Game8!$A$1:$N$377, 2, FALSE), "")</f>
        <v>9</v>
      </c>
      <c r="L27" s="6">
        <f>_xlfn.IFNA(VLOOKUP(A27, Game7!$A$1:$N$389, 2, FALSE), "")</f>
        <v>6</v>
      </c>
      <c r="M27" s="6">
        <f>_xlfn.IFNA(VLOOKUP(A27, Game6!$A$1:$N$389, 2, FALSE), "")</f>
        <v>9</v>
      </c>
      <c r="N27" s="6">
        <f>_xlfn.IFNA(VLOOKUP(A27, Game5!$A$1:$N$389, 2, FALSE), "")</f>
        <v>9</v>
      </c>
      <c r="O27" s="6">
        <f>_xlfn.IFNA(VLOOKUP(A27, Game4!$A$1:$N$389, 2, FALSE), "")</f>
        <v>9</v>
      </c>
      <c r="P27" s="6">
        <f>_xlfn.IFNA(VLOOKUP(A27, Game3!$A$1:$N$389, 2, FALSE), "")</f>
        <v>8</v>
      </c>
      <c r="Q27" s="6">
        <f>_xlfn.IFNA(VLOOKUP(A27, Game2!$A$1:$N$388, 2, FALSE), "")</f>
        <v>7</v>
      </c>
      <c r="R27" s="3">
        <f>_xlfn.IFNA(VLOOKUP(A27, Game1!$A$1:$N$391, 2, FALSE), "")</f>
        <v>2</v>
      </c>
    </row>
    <row r="28" spans="1:18" x14ac:dyDescent="0.2">
      <c r="A28" s="27" t="s">
        <v>274</v>
      </c>
      <c r="B28" s="9">
        <f>SUM(F28:R28)</f>
        <v>142</v>
      </c>
      <c r="C28" s="8">
        <f>SUM(F28:R28)/COUNT(F28:R28)</f>
        <v>10.923076923076923</v>
      </c>
      <c r="D28" s="9">
        <f>IF(COUNT(F28:R28)&gt;=5,LARGE(F28:R28,1)+LARGE(F28:R28,2)+LARGE(F28:R28,3)+LARGE(F28:R28,4)+LARGE(F28:R28,5)) + IF(COUNT(F28:R28)=4,LARGE(F28:R28,1)+LARGE(F28:R28,2)+LARGE(F28:R28,3)+LARGE(F28:R28,4)) + IF(COUNT(F28:R28)=3,LARGE(F28:R28,1)+LARGE(F28:R28,2)+LARGE(F28:R28,3)) + IF(COUNT(F28:R28)=2,LARGE(F28:R28,1)+LARGE(F28:R28,2)) + IF(COUNT(F28:R28)=1,LARGE(F28:R28,1))</f>
        <v>90</v>
      </c>
      <c r="E28" s="9">
        <f>SUM(F28:I28)</f>
        <v>68</v>
      </c>
      <c r="F28" s="6">
        <f>_xlfn.IFNA(VLOOKUP(A28, Championship!$A$1:$N$377, 2, FALSE), "")</f>
        <v>18</v>
      </c>
      <c r="G28" s="6">
        <f>_xlfn.IFNA(VLOOKUP(A28, Playoff3!$A$1:$N$377, 2, FALSE), "")</f>
        <v>7</v>
      </c>
      <c r="H28" s="6">
        <f>_xlfn.IFNA(VLOOKUP(A28, Playoff2!$A$1:$N$377, 2, FALSE), "")</f>
        <v>22</v>
      </c>
      <c r="I28" s="6">
        <f>_xlfn.IFNA(VLOOKUP(A28, Playoff1!$A$1:$N$377, 2, FALSE), "")</f>
        <v>21</v>
      </c>
      <c r="J28" s="6">
        <f>_xlfn.IFNA(VLOOKUP(A28, Wildcard!$A$1:$N$377, 2, FALSE), "")</f>
        <v>11</v>
      </c>
      <c r="K28" s="6">
        <f>_xlfn.IFNA(VLOOKUP(A28, Game8!$A$1:$N$377, 2, FALSE), "")</f>
        <v>4</v>
      </c>
      <c r="L28" s="6">
        <f>_xlfn.IFNA(VLOOKUP(A28, Game7!$A$1:$N$389, 2, FALSE), "")</f>
        <v>16</v>
      </c>
      <c r="M28" s="6">
        <f>_xlfn.IFNA(VLOOKUP(A28, Game6!$A$1:$N$389, 2, FALSE), "")</f>
        <v>4</v>
      </c>
      <c r="N28" s="6">
        <f>_xlfn.IFNA(VLOOKUP(A28, Game5!$A$1:$N$389, 2, FALSE), "")</f>
        <v>7</v>
      </c>
      <c r="O28" s="6">
        <f>_xlfn.IFNA(VLOOKUP(A28, Game4!$A$1:$N$389, 2, FALSE), "")</f>
        <v>6</v>
      </c>
      <c r="P28" s="6">
        <f>_xlfn.IFNA(VLOOKUP(A28, Game3!$A$1:$N$389, 2, FALSE), "")</f>
        <v>13</v>
      </c>
      <c r="Q28" s="6">
        <f>_xlfn.IFNA(VLOOKUP(A28, Game2!$A$1:$N$388, 2, FALSE), "")</f>
        <v>9</v>
      </c>
      <c r="R28" s="3">
        <f>_xlfn.IFNA(VLOOKUP(A28, Game1!$A$1:$N$391, 2, FALSE), "")</f>
        <v>4</v>
      </c>
    </row>
    <row r="29" spans="1:18" x14ac:dyDescent="0.2">
      <c r="A29" s="27" t="s">
        <v>384</v>
      </c>
      <c r="B29" s="9">
        <f>SUM(F29:R29)</f>
        <v>142</v>
      </c>
      <c r="C29" s="8">
        <f>SUM(F29:R29)/COUNT(F29:R29)</f>
        <v>10.923076923076923</v>
      </c>
      <c r="D29" s="9">
        <f>IF(COUNT(F29:R29)&gt;=5,LARGE(F29:R29,1)+LARGE(F29:R29,2)+LARGE(F29:R29,3)+LARGE(F29:R29,4)+LARGE(F29:R29,5)) + IF(COUNT(F29:R29)=4,LARGE(F29:R29,1)+LARGE(F29:R29,2)+LARGE(F29:R29,3)+LARGE(F29:R29,4)) + IF(COUNT(F29:R29)=3,LARGE(F29:R29,1)+LARGE(F29:R29,2)+LARGE(F29:R29,3)) + IF(COUNT(F29:R29)=2,LARGE(F29:R29,1)+LARGE(F29:R29,2)) + IF(COUNT(F29:R29)=1,LARGE(F29:R29,1))</f>
        <v>91</v>
      </c>
      <c r="E29" s="9">
        <f>SUM(F29:I29)</f>
        <v>70</v>
      </c>
      <c r="F29" s="6">
        <f>_xlfn.IFNA(VLOOKUP(A29, Championship!$A$1:$N$377, 2, FALSE), "")</f>
        <v>13</v>
      </c>
      <c r="G29" s="6">
        <f>_xlfn.IFNA(VLOOKUP(A29, Playoff3!$A$1:$N$377, 2, FALSE), "")</f>
        <v>12</v>
      </c>
      <c r="H29" s="6">
        <f>_xlfn.IFNA(VLOOKUP(A29, Playoff2!$A$1:$N$377, 2, FALSE), "")</f>
        <v>22</v>
      </c>
      <c r="I29" s="6">
        <f>_xlfn.IFNA(VLOOKUP(A29, Playoff1!$A$1:$N$377, 2, FALSE), "")</f>
        <v>23</v>
      </c>
      <c r="J29" s="6">
        <f>_xlfn.IFNA(VLOOKUP(A29, Wildcard!$A$1:$N$377, 2, FALSE), "")</f>
        <v>11</v>
      </c>
      <c r="K29" s="6">
        <f>_xlfn.IFNA(VLOOKUP(A29, Game8!$A$1:$N$377, 2, FALSE), "")</f>
        <v>10</v>
      </c>
      <c r="L29" s="6">
        <f>_xlfn.IFNA(VLOOKUP(A29, Game7!$A$1:$N$389, 2, FALSE), "")</f>
        <v>21</v>
      </c>
      <c r="M29" s="6">
        <f>_xlfn.IFNA(VLOOKUP(A29, Game6!$A$1:$N$389, 2, FALSE), "")</f>
        <v>4</v>
      </c>
      <c r="N29" s="6">
        <f>_xlfn.IFNA(VLOOKUP(A29, Game5!$A$1:$N$389, 2, FALSE), "")</f>
        <v>2</v>
      </c>
      <c r="O29" s="6">
        <f>_xlfn.IFNA(VLOOKUP(A29, Game4!$A$1:$N$389, 2, FALSE), "")</f>
        <v>4</v>
      </c>
      <c r="P29" s="6">
        <f>_xlfn.IFNA(VLOOKUP(A29, Game3!$A$1:$N$389, 2, FALSE), "")</f>
        <v>9</v>
      </c>
      <c r="Q29" s="6">
        <f>_xlfn.IFNA(VLOOKUP(A29, Game2!$A$1:$N$388, 2, FALSE), "")</f>
        <v>7</v>
      </c>
      <c r="R29" s="3">
        <f>_xlfn.IFNA(VLOOKUP(A29, Game1!$A$1:$N$391, 2, FALSE), "")</f>
        <v>4</v>
      </c>
    </row>
    <row r="30" spans="1:18" x14ac:dyDescent="0.2">
      <c r="A30" s="27" t="s">
        <v>339</v>
      </c>
      <c r="B30" s="9">
        <f>SUM(F30:R30)</f>
        <v>141</v>
      </c>
      <c r="C30" s="8">
        <f>SUM(F30:R30)/COUNT(F30:R30)</f>
        <v>10.846153846153847</v>
      </c>
      <c r="D30" s="9">
        <f>IF(COUNT(F30:R30)&gt;=5,LARGE(F30:R30,1)+LARGE(F30:R30,2)+LARGE(F30:R30,3)+LARGE(F30:R30,4)+LARGE(F30:R30,5)) + IF(COUNT(F30:R30)=4,LARGE(F30:R30,1)+LARGE(F30:R30,2)+LARGE(F30:R30,3)+LARGE(F30:R30,4)) + IF(COUNT(F30:R30)=3,LARGE(F30:R30,1)+LARGE(F30:R30,2)+LARGE(F30:R30,3)) + IF(COUNT(F30:R30)=2,LARGE(F30:R30,1)+LARGE(F30:R30,2)) + IF(COUNT(F30:R30)=1,LARGE(F30:R30,1))</f>
        <v>81</v>
      </c>
      <c r="E30" s="9">
        <f>SUM(F30:I30)</f>
        <v>60</v>
      </c>
      <c r="F30" s="6">
        <f>_xlfn.IFNA(VLOOKUP(A30, Championship!$A$1:$N$377, 2, FALSE), "")</f>
        <v>8</v>
      </c>
      <c r="G30" s="6">
        <f>_xlfn.IFNA(VLOOKUP(A30, Playoff3!$A$1:$N$377, 2, FALSE), "")</f>
        <v>14</v>
      </c>
      <c r="H30" s="6">
        <f>_xlfn.IFNA(VLOOKUP(A30, Playoff2!$A$1:$N$377, 2, FALSE), "")</f>
        <v>22</v>
      </c>
      <c r="I30" s="6">
        <f>_xlfn.IFNA(VLOOKUP(A30, Playoff1!$A$1:$N$377, 2, FALSE), "")</f>
        <v>16</v>
      </c>
      <c r="J30" s="6">
        <f>_xlfn.IFNA(VLOOKUP(A30, Wildcard!$A$1:$N$377, 2, FALSE), "")</f>
        <v>13</v>
      </c>
      <c r="K30" s="6">
        <f>_xlfn.IFNA(VLOOKUP(A30, Game8!$A$1:$N$377, 2, FALSE), "")</f>
        <v>10</v>
      </c>
      <c r="L30" s="6">
        <f>_xlfn.IFNA(VLOOKUP(A30, Game7!$A$1:$N$389, 2, FALSE), "")</f>
        <v>16</v>
      </c>
      <c r="M30" s="6">
        <f>_xlfn.IFNA(VLOOKUP(A30, Game6!$A$1:$N$389, 2, FALSE), "")</f>
        <v>4</v>
      </c>
      <c r="N30" s="6">
        <f>_xlfn.IFNA(VLOOKUP(A30, Game5!$A$1:$N$389, 2, FALSE), "")</f>
        <v>9</v>
      </c>
      <c r="O30" s="6">
        <f>_xlfn.IFNA(VLOOKUP(A30, Game4!$A$1:$N$389, 2, FALSE), "")</f>
        <v>12</v>
      </c>
      <c r="P30" s="6">
        <f>_xlfn.IFNA(VLOOKUP(A30, Game3!$A$1:$N$389, 2, FALSE), "")</f>
        <v>7</v>
      </c>
      <c r="Q30" s="6">
        <f>_xlfn.IFNA(VLOOKUP(A30, Game2!$A$1:$N$388, 2, FALSE), "")</f>
        <v>7</v>
      </c>
      <c r="R30" s="3">
        <f>_xlfn.IFNA(VLOOKUP(A30, Game1!$A$1:$N$391, 2, FALSE), "")</f>
        <v>3</v>
      </c>
    </row>
    <row r="31" spans="1:18" x14ac:dyDescent="0.2">
      <c r="A31" s="27" t="s">
        <v>349</v>
      </c>
      <c r="B31" s="9">
        <f>SUM(F31:R31)</f>
        <v>141</v>
      </c>
      <c r="C31" s="8">
        <f>SUM(F31:R31)/COUNT(F31:R31)</f>
        <v>10.846153846153847</v>
      </c>
      <c r="D31" s="9">
        <f>IF(COUNT(F31:R31)&gt;=5,LARGE(F31:R31,1)+LARGE(F31:R31,2)+LARGE(F31:R31,3)+LARGE(F31:R31,4)+LARGE(F31:R31,5)) + IF(COUNT(F31:R31)=4,LARGE(F31:R31,1)+LARGE(F31:R31,2)+LARGE(F31:R31,3)+LARGE(F31:R31,4)) + IF(COUNT(F31:R31)=3,LARGE(F31:R31,1)+LARGE(F31:R31,2)+LARGE(F31:R31,3)) + IF(COUNT(F31:R31)=2,LARGE(F31:R31,1)+LARGE(F31:R31,2)) + IF(COUNT(F31:R31)=1,LARGE(F31:R31,1))</f>
        <v>88</v>
      </c>
      <c r="E31" s="9">
        <f>SUM(F31:I31)</f>
        <v>70</v>
      </c>
      <c r="F31" s="6">
        <f>_xlfn.IFNA(VLOOKUP(A31, Championship!$A$1:$N$377, 2, FALSE), "")</f>
        <v>18</v>
      </c>
      <c r="G31" s="6">
        <f>_xlfn.IFNA(VLOOKUP(A31, Playoff3!$A$1:$N$377, 2, FALSE), "")</f>
        <v>14</v>
      </c>
      <c r="H31" s="6">
        <f>_xlfn.IFNA(VLOOKUP(A31, Playoff2!$A$1:$N$377, 2, FALSE), "")</f>
        <v>21</v>
      </c>
      <c r="I31" s="6">
        <f>_xlfn.IFNA(VLOOKUP(A31, Playoff1!$A$1:$N$377, 2, FALSE), "")</f>
        <v>17</v>
      </c>
      <c r="J31" s="6">
        <f>_xlfn.IFNA(VLOOKUP(A31, Wildcard!$A$1:$N$377, 2, FALSE), "")</f>
        <v>13</v>
      </c>
      <c r="K31" s="6">
        <f>_xlfn.IFNA(VLOOKUP(A31, Game8!$A$1:$N$377, 2, FALSE), "")</f>
        <v>1</v>
      </c>
      <c r="L31" s="6">
        <f>_xlfn.IFNA(VLOOKUP(A31, Game7!$A$1:$N$389, 2, FALSE), "")</f>
        <v>18</v>
      </c>
      <c r="M31" s="6">
        <f>_xlfn.IFNA(VLOOKUP(A31, Game6!$A$1:$N$389, 2, FALSE), "")</f>
        <v>6</v>
      </c>
      <c r="N31" s="6">
        <f>_xlfn.IFNA(VLOOKUP(A31, Game5!$A$1:$N$389, 2, FALSE), "")</f>
        <v>9</v>
      </c>
      <c r="O31" s="6">
        <f>_xlfn.IFNA(VLOOKUP(A31, Game4!$A$1:$N$389, 2, FALSE), "")</f>
        <v>6</v>
      </c>
      <c r="P31" s="6">
        <f>_xlfn.IFNA(VLOOKUP(A31, Game3!$A$1:$N$389, 2, FALSE), "")</f>
        <v>8</v>
      </c>
      <c r="Q31" s="6">
        <f>_xlfn.IFNA(VLOOKUP(A31, Game2!$A$1:$N$388, 2, FALSE), "")</f>
        <v>4</v>
      </c>
      <c r="R31" s="3">
        <f>_xlfn.IFNA(VLOOKUP(A31, Game1!$A$1:$N$391, 2, FALSE), "")</f>
        <v>6</v>
      </c>
    </row>
    <row r="32" spans="1:18" x14ac:dyDescent="0.2">
      <c r="A32" s="27" t="s">
        <v>239</v>
      </c>
      <c r="B32" s="9">
        <f>SUM(F32:R32)</f>
        <v>140</v>
      </c>
      <c r="C32" s="8">
        <f>SUM(F32:R32)/COUNT(F32:R32)</f>
        <v>11.666666666666666</v>
      </c>
      <c r="D32" s="9">
        <f>IF(COUNT(F32:R32)&gt;=5,LARGE(F32:R32,1)+LARGE(F32:R32,2)+LARGE(F32:R32,3)+LARGE(F32:R32,4)+LARGE(F32:R32,5)) + IF(COUNT(F32:R32)=4,LARGE(F32:R32,1)+LARGE(F32:R32,2)+LARGE(F32:R32,3)+LARGE(F32:R32,4)) + IF(COUNT(F32:R32)=3,LARGE(F32:R32,1)+LARGE(F32:R32,2)+LARGE(F32:R32,3)) + IF(COUNT(F32:R32)=2,LARGE(F32:R32,1)+LARGE(F32:R32,2)) + IF(COUNT(F32:R32)=1,LARGE(F32:R32,1))</f>
        <v>86</v>
      </c>
      <c r="E32" s="9">
        <f>SUM(F32:I32)</f>
        <v>63</v>
      </c>
      <c r="F32" s="6">
        <f>_xlfn.IFNA(VLOOKUP(A32, Championship!$A$1:$N$377, 2, FALSE), "")</f>
        <v>9</v>
      </c>
      <c r="G32" s="6">
        <f>_xlfn.IFNA(VLOOKUP(A32, Playoff3!$A$1:$N$377, 2, FALSE), "")</f>
        <v>9</v>
      </c>
      <c r="H32" s="6">
        <f>_xlfn.IFNA(VLOOKUP(A32, Playoff2!$A$1:$N$377, 2, FALSE), "")</f>
        <v>24</v>
      </c>
      <c r="I32" s="6">
        <f>_xlfn.IFNA(VLOOKUP(A32, Playoff1!$A$1:$N$377, 2, FALSE), "")</f>
        <v>21</v>
      </c>
      <c r="J32" s="6">
        <f>_xlfn.IFNA(VLOOKUP(A32, Wildcard!$A$1:$N$377, 2, FALSE), "")</f>
        <v>11</v>
      </c>
      <c r="K32" s="6">
        <f>_xlfn.IFNA(VLOOKUP(A32, Game8!$A$1:$N$377, 2, FALSE), "")</f>
        <v>8</v>
      </c>
      <c r="L32" s="6">
        <f>_xlfn.IFNA(VLOOKUP(A32, Game7!$A$1:$N$389, 2, FALSE), "")</f>
        <v>16</v>
      </c>
      <c r="M32" s="6">
        <f>_xlfn.IFNA(VLOOKUP(A32, Game6!$A$1:$N$389, 2, FALSE), "")</f>
        <v>5</v>
      </c>
      <c r="N32" s="6">
        <f>_xlfn.IFNA(VLOOKUP(A32, Game5!$A$1:$N$389, 2, FALSE), "")</f>
        <v>14</v>
      </c>
      <c r="O32" s="6" t="str">
        <f>_xlfn.IFNA(VLOOKUP(A32, Game4!$A$1:$N$389, 2, FALSE), "")</f>
        <v/>
      </c>
      <c r="P32" s="6">
        <f>_xlfn.IFNA(VLOOKUP(A32, Game3!$A$1:$N$389, 2, FALSE), "")</f>
        <v>9</v>
      </c>
      <c r="Q32" s="6">
        <f>_xlfn.IFNA(VLOOKUP(A32, Game2!$A$1:$N$388, 2, FALSE), "")</f>
        <v>8</v>
      </c>
      <c r="R32" s="3">
        <f>_xlfn.IFNA(VLOOKUP(A32, Game1!$A$1:$N$391, 2, FALSE), "")</f>
        <v>6</v>
      </c>
    </row>
    <row r="33" spans="1:18" x14ac:dyDescent="0.2">
      <c r="A33" s="27" t="s">
        <v>329</v>
      </c>
      <c r="B33" s="9">
        <f>SUM(F33:R33)</f>
        <v>140</v>
      </c>
      <c r="C33" s="8">
        <f>SUM(F33:R33)/COUNT(F33:R33)</f>
        <v>10.76923076923077</v>
      </c>
      <c r="D33" s="9">
        <f>IF(COUNT(F33:R33)&gt;=5,LARGE(F33:R33,1)+LARGE(F33:R33,2)+LARGE(F33:R33,3)+LARGE(F33:R33,4)+LARGE(F33:R33,5)) + IF(COUNT(F33:R33)=4,LARGE(F33:R33,1)+LARGE(F33:R33,2)+LARGE(F33:R33,3)+LARGE(F33:R33,4)) + IF(COUNT(F33:R33)=3,LARGE(F33:R33,1)+LARGE(F33:R33,2)+LARGE(F33:R33,3)) + IF(COUNT(F33:R33)=2,LARGE(F33:R33,1)+LARGE(F33:R33,2)) + IF(COUNT(F33:R33)=1,LARGE(F33:R33,1))</f>
        <v>73</v>
      </c>
      <c r="E33" s="9">
        <f>SUM(F33:I33)</f>
        <v>45</v>
      </c>
      <c r="F33" s="6">
        <f>_xlfn.IFNA(VLOOKUP(A33, Championship!$A$1:$N$377, 2, FALSE), "")</f>
        <v>6</v>
      </c>
      <c r="G33" s="6">
        <f>_xlfn.IFNA(VLOOKUP(A33, Playoff3!$A$1:$N$377, 2, FALSE), "")</f>
        <v>9</v>
      </c>
      <c r="H33" s="6">
        <f>_xlfn.IFNA(VLOOKUP(A33, Playoff2!$A$1:$N$377, 2, FALSE), "")</f>
        <v>17</v>
      </c>
      <c r="I33" s="6">
        <f>_xlfn.IFNA(VLOOKUP(A33, Playoff1!$A$1:$N$377, 2, FALSE), "")</f>
        <v>13</v>
      </c>
      <c r="J33" s="6">
        <f>_xlfn.IFNA(VLOOKUP(A33, Wildcard!$A$1:$N$377, 2, FALSE), "")</f>
        <v>12</v>
      </c>
      <c r="K33" s="6">
        <f>_xlfn.IFNA(VLOOKUP(A33, Game8!$A$1:$N$377, 2, FALSE), "")</f>
        <v>10</v>
      </c>
      <c r="L33" s="6">
        <f>_xlfn.IFNA(VLOOKUP(A33, Game7!$A$1:$N$389, 2, FALSE), "")</f>
        <v>16</v>
      </c>
      <c r="M33" s="6">
        <f>_xlfn.IFNA(VLOOKUP(A33, Game6!$A$1:$N$389, 2, FALSE), "")</f>
        <v>12</v>
      </c>
      <c r="N33" s="6">
        <f>_xlfn.IFNA(VLOOKUP(A33, Game5!$A$1:$N$389, 2, FALSE), "")</f>
        <v>9</v>
      </c>
      <c r="O33" s="6">
        <f>_xlfn.IFNA(VLOOKUP(A33, Game4!$A$1:$N$389, 2, FALSE), "")</f>
        <v>8</v>
      </c>
      <c r="P33" s="6">
        <f>_xlfn.IFNA(VLOOKUP(A33, Game3!$A$1:$N$389, 2, FALSE), "")</f>
        <v>15</v>
      </c>
      <c r="Q33" s="6">
        <f>_xlfn.IFNA(VLOOKUP(A33, Game2!$A$1:$N$388, 2, FALSE), "")</f>
        <v>9</v>
      </c>
      <c r="R33" s="3">
        <f>_xlfn.IFNA(VLOOKUP(A33, Game1!$A$1:$N$391, 2, FALSE), "")</f>
        <v>4</v>
      </c>
    </row>
    <row r="34" spans="1:18" x14ac:dyDescent="0.2">
      <c r="A34" s="27" t="s">
        <v>173</v>
      </c>
      <c r="B34" s="9">
        <f>SUM(F34:R34)</f>
        <v>140</v>
      </c>
      <c r="C34" s="8">
        <f>SUM(F34:R34)/COUNT(F34:R34)</f>
        <v>10.76923076923077</v>
      </c>
      <c r="D34" s="9">
        <f>IF(COUNT(F34:R34)&gt;=5,LARGE(F34:R34,1)+LARGE(F34:R34,2)+LARGE(F34:R34,3)+LARGE(F34:R34,4)+LARGE(F34:R34,5)) + IF(COUNT(F34:R34)=4,LARGE(F34:R34,1)+LARGE(F34:R34,2)+LARGE(F34:R34,3)+LARGE(F34:R34,4)) + IF(COUNT(F34:R34)=3,LARGE(F34:R34,1)+LARGE(F34:R34,2)+LARGE(F34:R34,3)) + IF(COUNT(F34:R34)=2,LARGE(F34:R34,1)+LARGE(F34:R34,2)) + IF(COUNT(F34:R34)=1,LARGE(F34:R34,1))</f>
        <v>80</v>
      </c>
      <c r="E34" s="9">
        <f>SUM(F34:I34)</f>
        <v>63</v>
      </c>
      <c r="F34" s="6">
        <f>_xlfn.IFNA(VLOOKUP(A34, Championship!$A$1:$N$377, 2, FALSE), "")</f>
        <v>11</v>
      </c>
      <c r="G34" s="6">
        <f>_xlfn.IFNA(VLOOKUP(A34, Playoff3!$A$1:$N$377, 2, FALSE), "")</f>
        <v>12</v>
      </c>
      <c r="H34" s="6">
        <f>_xlfn.IFNA(VLOOKUP(A34, Playoff2!$A$1:$N$377, 2, FALSE), "")</f>
        <v>17</v>
      </c>
      <c r="I34" s="6">
        <f>_xlfn.IFNA(VLOOKUP(A34, Playoff1!$A$1:$N$377, 2, FALSE), "")</f>
        <v>23</v>
      </c>
      <c r="J34" s="6">
        <f>_xlfn.IFNA(VLOOKUP(A34, Wildcard!$A$1:$N$377, 2, FALSE), "")</f>
        <v>13</v>
      </c>
      <c r="K34" s="6">
        <f>_xlfn.IFNA(VLOOKUP(A34, Game8!$A$1:$N$377, 2, FALSE), "")</f>
        <v>5</v>
      </c>
      <c r="L34" s="6">
        <f>_xlfn.IFNA(VLOOKUP(A34, Game7!$A$1:$N$389, 2, FALSE), "")</f>
        <v>15</v>
      </c>
      <c r="M34" s="6">
        <f>_xlfn.IFNA(VLOOKUP(A34, Game6!$A$1:$N$389, 2, FALSE), "")</f>
        <v>10</v>
      </c>
      <c r="N34" s="6">
        <f>_xlfn.IFNA(VLOOKUP(A34, Game5!$A$1:$N$389, 2, FALSE), "")</f>
        <v>7</v>
      </c>
      <c r="O34" s="6">
        <f>_xlfn.IFNA(VLOOKUP(A34, Game4!$A$1:$N$389, 2, FALSE), "")</f>
        <v>9</v>
      </c>
      <c r="P34" s="6">
        <f>_xlfn.IFNA(VLOOKUP(A34, Game3!$A$1:$N$389, 2, FALSE), "")</f>
        <v>8</v>
      </c>
      <c r="Q34" s="6">
        <f>_xlfn.IFNA(VLOOKUP(A34, Game2!$A$1:$N$388, 2, FALSE), "")</f>
        <v>8</v>
      </c>
      <c r="R34" s="3">
        <f>_xlfn.IFNA(VLOOKUP(A34, Game1!$A$1:$N$391, 2, FALSE), "")</f>
        <v>2</v>
      </c>
    </row>
    <row r="35" spans="1:18" x14ac:dyDescent="0.2">
      <c r="A35" s="27" t="s">
        <v>333</v>
      </c>
      <c r="B35" s="9">
        <f>SUM(F35:R35)</f>
        <v>139</v>
      </c>
      <c r="C35" s="8">
        <f>SUM(F35:R35)/COUNT(F35:R35)</f>
        <v>10.692307692307692</v>
      </c>
      <c r="D35" s="9">
        <f>IF(COUNT(F35:R35)&gt;=5,LARGE(F35:R35,1)+LARGE(F35:R35,2)+LARGE(F35:R35,3)+LARGE(F35:R35,4)+LARGE(F35:R35,5)) + IF(COUNT(F35:R35)=4,LARGE(F35:R35,1)+LARGE(F35:R35,2)+LARGE(F35:R35,3)+LARGE(F35:R35,4)) + IF(COUNT(F35:R35)=3,LARGE(F35:R35,1)+LARGE(F35:R35,2)+LARGE(F35:R35,3)) + IF(COUNT(F35:R35)=2,LARGE(F35:R35,1)+LARGE(F35:R35,2)) + IF(COUNT(F35:R35)=1,LARGE(F35:R35,1))</f>
        <v>80</v>
      </c>
      <c r="E35" s="9">
        <f>SUM(F35:I35)</f>
        <v>53</v>
      </c>
      <c r="F35" s="6">
        <f>_xlfn.IFNA(VLOOKUP(A35, Championship!$A$1:$N$377, 2, FALSE), "")</f>
        <v>9</v>
      </c>
      <c r="G35" s="6">
        <f>_xlfn.IFNA(VLOOKUP(A35, Playoff3!$A$1:$N$377, 2, FALSE), "")</f>
        <v>14</v>
      </c>
      <c r="H35" s="6">
        <f>_xlfn.IFNA(VLOOKUP(A35, Playoff2!$A$1:$N$377, 2, FALSE), "")</f>
        <v>17</v>
      </c>
      <c r="I35" s="6">
        <f>_xlfn.IFNA(VLOOKUP(A35, Playoff1!$A$1:$N$377, 2, FALSE), "")</f>
        <v>13</v>
      </c>
      <c r="J35" s="6">
        <f>_xlfn.IFNA(VLOOKUP(A35, Wildcard!$A$1:$N$377, 2, FALSE), "")</f>
        <v>16</v>
      </c>
      <c r="K35" s="6">
        <f>_xlfn.IFNA(VLOOKUP(A35, Game8!$A$1:$N$377, 2, FALSE), "")</f>
        <v>1</v>
      </c>
      <c r="L35" s="6">
        <f>_xlfn.IFNA(VLOOKUP(A35, Game7!$A$1:$N$389, 2, FALSE), "")</f>
        <v>19</v>
      </c>
      <c r="M35" s="6">
        <f>_xlfn.IFNA(VLOOKUP(A35, Game6!$A$1:$N$389, 2, FALSE), "")</f>
        <v>12</v>
      </c>
      <c r="N35" s="6">
        <f>_xlfn.IFNA(VLOOKUP(A35, Game5!$A$1:$N$389, 2, FALSE), "")</f>
        <v>7</v>
      </c>
      <c r="O35" s="6">
        <f>_xlfn.IFNA(VLOOKUP(A35, Game4!$A$1:$N$389, 2, FALSE), "")</f>
        <v>4</v>
      </c>
      <c r="P35" s="6">
        <f>_xlfn.IFNA(VLOOKUP(A35, Game3!$A$1:$N$389, 2, FALSE), "")</f>
        <v>14</v>
      </c>
      <c r="Q35" s="6">
        <f>_xlfn.IFNA(VLOOKUP(A35, Game2!$A$1:$N$388, 2, FALSE), "")</f>
        <v>9</v>
      </c>
      <c r="R35" s="3">
        <f>_xlfn.IFNA(VLOOKUP(A35, Game1!$A$1:$N$391, 2, FALSE), "")</f>
        <v>4</v>
      </c>
    </row>
    <row r="36" spans="1:18" x14ac:dyDescent="0.2">
      <c r="A36" s="27" t="s">
        <v>368</v>
      </c>
      <c r="B36" s="9">
        <f>SUM(F36:R36)</f>
        <v>139</v>
      </c>
      <c r="C36" s="8">
        <f>SUM(F36:R36)/COUNT(F36:R36)</f>
        <v>10.692307692307692</v>
      </c>
      <c r="D36" s="9">
        <f>IF(COUNT(F36:R36)&gt;=5,LARGE(F36:R36,1)+LARGE(F36:R36,2)+LARGE(F36:R36,3)+LARGE(F36:R36,4)+LARGE(F36:R36,5)) + IF(COUNT(F36:R36)=4,LARGE(F36:R36,1)+LARGE(F36:R36,2)+LARGE(F36:R36,3)+LARGE(F36:R36,4)) + IF(COUNT(F36:R36)=3,LARGE(F36:R36,1)+LARGE(F36:R36,2)+LARGE(F36:R36,3)) + IF(COUNT(F36:R36)=2,LARGE(F36:R36,1)+LARGE(F36:R36,2)) + IF(COUNT(F36:R36)=1,LARGE(F36:R36,1))</f>
        <v>90</v>
      </c>
      <c r="E36" s="9">
        <f>SUM(F36:I36)</f>
        <v>68</v>
      </c>
      <c r="F36" s="6">
        <f>_xlfn.IFNA(VLOOKUP(A36, Championship!$A$1:$N$377, 2, FALSE), "")</f>
        <v>9</v>
      </c>
      <c r="G36" s="6">
        <f>_xlfn.IFNA(VLOOKUP(A36, Playoff3!$A$1:$N$377, 2, FALSE), "")</f>
        <v>16</v>
      </c>
      <c r="H36" s="6">
        <f>_xlfn.IFNA(VLOOKUP(A36, Playoff2!$A$1:$N$377, 2, FALSE), "")</f>
        <v>22</v>
      </c>
      <c r="I36" s="6">
        <f>_xlfn.IFNA(VLOOKUP(A36, Playoff1!$A$1:$N$377, 2, FALSE), "")</f>
        <v>21</v>
      </c>
      <c r="J36" s="6">
        <f>_xlfn.IFNA(VLOOKUP(A36, Wildcard!$A$1:$N$377, 2, FALSE), "")</f>
        <v>18</v>
      </c>
      <c r="K36" s="6">
        <f>_xlfn.IFNA(VLOOKUP(A36, Game8!$A$1:$N$377, 2, FALSE), "")</f>
        <v>4</v>
      </c>
      <c r="L36" s="6">
        <f>_xlfn.IFNA(VLOOKUP(A36, Game7!$A$1:$N$389, 2, FALSE), "")</f>
        <v>4</v>
      </c>
      <c r="M36" s="6">
        <f>_xlfn.IFNA(VLOOKUP(A36, Game6!$A$1:$N$389, 2, FALSE), "")</f>
        <v>10</v>
      </c>
      <c r="N36" s="6">
        <f>_xlfn.IFNA(VLOOKUP(A36, Game5!$A$1:$N$389, 2, FALSE), "")</f>
        <v>7</v>
      </c>
      <c r="O36" s="6">
        <f>_xlfn.IFNA(VLOOKUP(A36, Game4!$A$1:$N$389, 2, FALSE), "")</f>
        <v>13</v>
      </c>
      <c r="P36" s="6">
        <f>_xlfn.IFNA(VLOOKUP(A36, Game3!$A$1:$N$389, 2, FALSE), "")</f>
        <v>4</v>
      </c>
      <c r="Q36" s="6">
        <f>_xlfn.IFNA(VLOOKUP(A36, Game2!$A$1:$N$388, 2, FALSE), "")</f>
        <v>9</v>
      </c>
      <c r="R36" s="3">
        <f>_xlfn.IFNA(VLOOKUP(A36, Game1!$A$1:$N$391, 2, FALSE), "")</f>
        <v>2</v>
      </c>
    </row>
    <row r="37" spans="1:18" x14ac:dyDescent="0.2">
      <c r="A37" s="27" t="s">
        <v>152</v>
      </c>
      <c r="B37" s="9">
        <f>SUM(F37:R37)</f>
        <v>139</v>
      </c>
      <c r="C37" s="8">
        <f>SUM(F37:R37)/COUNT(F37:R37)</f>
        <v>10.692307692307692</v>
      </c>
      <c r="D37" s="9">
        <f>IF(COUNT(F37:R37)&gt;=5,LARGE(F37:R37,1)+LARGE(F37:R37,2)+LARGE(F37:R37,3)+LARGE(F37:R37,4)+LARGE(F37:R37,5)) + IF(COUNT(F37:R37)=4,LARGE(F37:R37,1)+LARGE(F37:R37,2)+LARGE(F37:R37,3)+LARGE(F37:R37,4)) + IF(COUNT(F37:R37)=3,LARGE(F37:R37,1)+LARGE(F37:R37,2)+LARGE(F37:R37,3)) + IF(COUNT(F37:R37)=2,LARGE(F37:R37,1)+LARGE(F37:R37,2)) + IF(COUNT(F37:R37)=1,LARGE(F37:R37,1))</f>
        <v>78</v>
      </c>
      <c r="E37" s="9">
        <f>SUM(F37:I37)</f>
        <v>57</v>
      </c>
      <c r="F37" s="6">
        <f>_xlfn.IFNA(VLOOKUP(A37, Championship!$A$1:$N$377, 2, FALSE), "")</f>
        <v>8</v>
      </c>
      <c r="G37" s="6">
        <f>_xlfn.IFNA(VLOOKUP(A37, Playoff3!$A$1:$N$377, 2, FALSE), "")</f>
        <v>9</v>
      </c>
      <c r="H37" s="6">
        <f>_xlfn.IFNA(VLOOKUP(A37, Playoff2!$A$1:$N$377, 2, FALSE), "")</f>
        <v>17</v>
      </c>
      <c r="I37" s="6">
        <f>_xlfn.IFNA(VLOOKUP(A37, Playoff1!$A$1:$N$377, 2, FALSE), "")</f>
        <v>23</v>
      </c>
      <c r="J37" s="6">
        <f>_xlfn.IFNA(VLOOKUP(A37, Wildcard!$A$1:$N$377, 2, FALSE), "")</f>
        <v>11</v>
      </c>
      <c r="K37" s="6">
        <f>_xlfn.IFNA(VLOOKUP(A37, Game8!$A$1:$N$377, 2, FALSE), "")</f>
        <v>14</v>
      </c>
      <c r="L37" s="6">
        <f>_xlfn.IFNA(VLOOKUP(A37, Game7!$A$1:$N$389, 2, FALSE), "")</f>
        <v>6</v>
      </c>
      <c r="M37" s="6">
        <f>_xlfn.IFNA(VLOOKUP(A37, Game6!$A$1:$N$389, 2, FALSE), "")</f>
        <v>9</v>
      </c>
      <c r="N37" s="6">
        <f>_xlfn.IFNA(VLOOKUP(A37, Game5!$A$1:$N$389, 2, FALSE), "")</f>
        <v>9</v>
      </c>
      <c r="O37" s="6">
        <f>_xlfn.IFNA(VLOOKUP(A37, Game4!$A$1:$N$389, 2, FALSE), "")</f>
        <v>7</v>
      </c>
      <c r="P37" s="6">
        <f>_xlfn.IFNA(VLOOKUP(A37, Game3!$A$1:$N$389, 2, FALSE), "")</f>
        <v>13</v>
      </c>
      <c r="Q37" s="6">
        <f>_xlfn.IFNA(VLOOKUP(A37, Game2!$A$1:$N$388, 2, FALSE), "")</f>
        <v>11</v>
      </c>
      <c r="R37" s="3">
        <f>_xlfn.IFNA(VLOOKUP(A37, Game1!$A$1:$N$391, 2, FALSE), "")</f>
        <v>2</v>
      </c>
    </row>
    <row r="38" spans="1:18" x14ac:dyDescent="0.2">
      <c r="A38" s="27" t="s">
        <v>205</v>
      </c>
      <c r="B38" s="9">
        <f>SUM(F38:R38)</f>
        <v>137</v>
      </c>
      <c r="C38" s="8">
        <f>SUM(F38:R38)/COUNT(F38:R38)</f>
        <v>10.538461538461538</v>
      </c>
      <c r="D38" s="9">
        <f>IF(COUNT(F38:R38)&gt;=5,LARGE(F38:R38,1)+LARGE(F38:R38,2)+LARGE(F38:R38,3)+LARGE(F38:R38,4)+LARGE(F38:R38,5)) + IF(COUNT(F38:R38)=4,LARGE(F38:R38,1)+LARGE(F38:R38,2)+LARGE(F38:R38,3)+LARGE(F38:R38,4)) + IF(COUNT(F38:R38)=3,LARGE(F38:R38,1)+LARGE(F38:R38,2)+LARGE(F38:R38,3)) + IF(COUNT(F38:R38)=2,LARGE(F38:R38,1)+LARGE(F38:R38,2)) + IF(COUNT(F38:R38)=1,LARGE(F38:R38,1))</f>
        <v>74</v>
      </c>
      <c r="E38" s="9">
        <f>SUM(F38:I38)</f>
        <v>51</v>
      </c>
      <c r="F38" s="6">
        <f>_xlfn.IFNA(VLOOKUP(A38, Championship!$A$1:$N$377, 2, FALSE), "")</f>
        <v>9</v>
      </c>
      <c r="G38" s="6">
        <f>_xlfn.IFNA(VLOOKUP(A38, Playoff3!$A$1:$N$377, 2, FALSE), "")</f>
        <v>9</v>
      </c>
      <c r="H38" s="6">
        <f>_xlfn.IFNA(VLOOKUP(A38, Playoff2!$A$1:$N$377, 2, FALSE), "")</f>
        <v>22</v>
      </c>
      <c r="I38" s="6">
        <f>_xlfn.IFNA(VLOOKUP(A38, Playoff1!$A$1:$N$377, 2, FALSE), "")</f>
        <v>11</v>
      </c>
      <c r="J38" s="6">
        <f>_xlfn.IFNA(VLOOKUP(A38, Wildcard!$A$1:$N$377, 2, FALSE), "")</f>
        <v>13</v>
      </c>
      <c r="K38" s="6">
        <f>_xlfn.IFNA(VLOOKUP(A38, Game8!$A$1:$N$377, 2, FALSE), "")</f>
        <v>9</v>
      </c>
      <c r="L38" s="6">
        <f>_xlfn.IFNA(VLOOKUP(A38, Game7!$A$1:$N$389, 2, FALSE), "")</f>
        <v>14</v>
      </c>
      <c r="M38" s="6">
        <f>_xlfn.IFNA(VLOOKUP(A38, Game6!$A$1:$N$389, 2, FALSE), "")</f>
        <v>4</v>
      </c>
      <c r="N38" s="6">
        <f>_xlfn.IFNA(VLOOKUP(A38, Game5!$A$1:$N$389, 2, FALSE), "")</f>
        <v>8</v>
      </c>
      <c r="O38" s="6">
        <f>_xlfn.IFNA(VLOOKUP(A38, Game4!$A$1:$N$389, 2, FALSE), "")</f>
        <v>14</v>
      </c>
      <c r="P38" s="6">
        <f>_xlfn.IFNA(VLOOKUP(A38, Game3!$A$1:$N$389, 2, FALSE), "")</f>
        <v>11</v>
      </c>
      <c r="Q38" s="6">
        <f>_xlfn.IFNA(VLOOKUP(A38, Game2!$A$1:$N$388, 2, FALSE), "")</f>
        <v>6</v>
      </c>
      <c r="R38" s="3">
        <f>_xlfn.IFNA(VLOOKUP(A38, Game1!$A$1:$N$391, 2, FALSE), "")</f>
        <v>7</v>
      </c>
    </row>
    <row r="39" spans="1:18" x14ac:dyDescent="0.2">
      <c r="A39" s="27" t="s">
        <v>297</v>
      </c>
      <c r="B39" s="9">
        <f>SUM(F39:R39)</f>
        <v>137</v>
      </c>
      <c r="C39" s="8">
        <f>SUM(F39:R39)/COUNT(F39:R39)</f>
        <v>10.538461538461538</v>
      </c>
      <c r="D39" s="9">
        <f>IF(COUNT(F39:R39)&gt;=5,LARGE(F39:R39,1)+LARGE(F39:R39,2)+LARGE(F39:R39,3)+LARGE(F39:R39,4)+LARGE(F39:R39,5)) + IF(COUNT(F39:R39)=4,LARGE(F39:R39,1)+LARGE(F39:R39,2)+LARGE(F39:R39,3)+LARGE(F39:R39,4)) + IF(COUNT(F39:R39)=3,LARGE(F39:R39,1)+LARGE(F39:R39,2)+LARGE(F39:R39,3)) + IF(COUNT(F39:R39)=2,LARGE(F39:R39,1)+LARGE(F39:R39,2)) + IF(COUNT(F39:R39)=1,LARGE(F39:R39,1))</f>
        <v>80</v>
      </c>
      <c r="E39" s="9">
        <f>SUM(F39:I39)</f>
        <v>66</v>
      </c>
      <c r="F39" s="6">
        <f>_xlfn.IFNA(VLOOKUP(A39, Championship!$A$1:$N$377, 2, FALSE), "")</f>
        <v>11</v>
      </c>
      <c r="G39" s="6">
        <f>_xlfn.IFNA(VLOOKUP(A39, Playoff3!$A$1:$N$377, 2, FALSE), "")</f>
        <v>16</v>
      </c>
      <c r="H39" s="6">
        <f>_xlfn.IFNA(VLOOKUP(A39, Playoff2!$A$1:$N$377, 2, FALSE), "")</f>
        <v>20</v>
      </c>
      <c r="I39" s="6">
        <f>_xlfn.IFNA(VLOOKUP(A39, Playoff1!$A$1:$N$377, 2, FALSE), "")</f>
        <v>19</v>
      </c>
      <c r="J39" s="6">
        <f>_xlfn.IFNA(VLOOKUP(A39, Wildcard!$A$1:$N$377, 2, FALSE), "")</f>
        <v>13</v>
      </c>
      <c r="K39" s="6">
        <f>_xlfn.IFNA(VLOOKUP(A39, Game8!$A$1:$N$377, 2, FALSE), "")</f>
        <v>9</v>
      </c>
      <c r="L39" s="6">
        <f>_xlfn.IFNA(VLOOKUP(A39, Game7!$A$1:$N$389, 2, FALSE), "")</f>
        <v>6</v>
      </c>
      <c r="M39" s="6">
        <f>_xlfn.IFNA(VLOOKUP(A39, Game6!$A$1:$N$389, 2, FALSE), "")</f>
        <v>7</v>
      </c>
      <c r="N39" s="6">
        <f>_xlfn.IFNA(VLOOKUP(A39, Game5!$A$1:$N$389, 2, FALSE), "")</f>
        <v>6</v>
      </c>
      <c r="O39" s="6">
        <f>_xlfn.IFNA(VLOOKUP(A39, Game4!$A$1:$N$389, 2, FALSE), "")</f>
        <v>6</v>
      </c>
      <c r="P39" s="6">
        <f>_xlfn.IFNA(VLOOKUP(A39, Game3!$A$1:$N$389, 2, FALSE), "")</f>
        <v>12</v>
      </c>
      <c r="Q39" s="6">
        <f>_xlfn.IFNA(VLOOKUP(A39, Game2!$A$1:$N$388, 2, FALSE), "")</f>
        <v>8</v>
      </c>
      <c r="R39" s="3">
        <f>_xlfn.IFNA(VLOOKUP(A39, Game1!$A$1:$N$391, 2, FALSE), "")</f>
        <v>4</v>
      </c>
    </row>
    <row r="40" spans="1:18" x14ac:dyDescent="0.2">
      <c r="A40" s="27" t="s">
        <v>229</v>
      </c>
      <c r="B40" s="9">
        <f>SUM(F40:R40)</f>
        <v>137</v>
      </c>
      <c r="C40" s="8">
        <f>SUM(F40:R40)/COUNT(F40:R40)</f>
        <v>10.538461538461538</v>
      </c>
      <c r="D40" s="9">
        <f>IF(COUNT(F40:R40)&gt;=5,LARGE(F40:R40,1)+LARGE(F40:R40,2)+LARGE(F40:R40,3)+LARGE(F40:R40,4)+LARGE(F40:R40,5)) + IF(COUNT(F40:R40)=4,LARGE(F40:R40,1)+LARGE(F40:R40,2)+LARGE(F40:R40,3)+LARGE(F40:R40,4)) + IF(COUNT(F40:R40)=3,LARGE(F40:R40,1)+LARGE(F40:R40,2)+LARGE(F40:R40,3)) + IF(COUNT(F40:R40)=2,LARGE(F40:R40,1)+LARGE(F40:R40,2)) + IF(COUNT(F40:R40)=1,LARGE(F40:R40,1))</f>
        <v>85</v>
      </c>
      <c r="E40" s="9">
        <f>SUM(F40:I40)</f>
        <v>67</v>
      </c>
      <c r="F40" s="6">
        <f>_xlfn.IFNA(VLOOKUP(A40, Championship!$A$1:$N$377, 2, FALSE), "")</f>
        <v>8</v>
      </c>
      <c r="G40" s="6">
        <f>_xlfn.IFNA(VLOOKUP(A40, Playoff3!$A$1:$N$377, 2, FALSE), "")</f>
        <v>16</v>
      </c>
      <c r="H40" s="6">
        <f>_xlfn.IFNA(VLOOKUP(A40, Playoff2!$A$1:$N$377, 2, FALSE), "")</f>
        <v>22</v>
      </c>
      <c r="I40" s="6">
        <f>_xlfn.IFNA(VLOOKUP(A40, Playoff1!$A$1:$N$377, 2, FALSE), "")</f>
        <v>21</v>
      </c>
      <c r="J40" s="6">
        <f>_xlfn.IFNA(VLOOKUP(A40, Wildcard!$A$1:$N$377, 2, FALSE), "")</f>
        <v>13</v>
      </c>
      <c r="K40" s="6">
        <f>_xlfn.IFNA(VLOOKUP(A40, Game8!$A$1:$N$377, 2, FALSE), "")</f>
        <v>6</v>
      </c>
      <c r="L40" s="6">
        <f>_xlfn.IFNA(VLOOKUP(A40, Game7!$A$1:$N$389, 2, FALSE), "")</f>
        <v>13</v>
      </c>
      <c r="M40" s="6">
        <f>_xlfn.IFNA(VLOOKUP(A40, Game6!$A$1:$N$389, 2, FALSE), "")</f>
        <v>1</v>
      </c>
      <c r="N40" s="6">
        <f>_xlfn.IFNA(VLOOKUP(A40, Game5!$A$1:$N$389, 2, FALSE), "")</f>
        <v>11</v>
      </c>
      <c r="O40" s="6">
        <f>_xlfn.IFNA(VLOOKUP(A40, Game4!$A$1:$N$389, 2, FALSE), "")</f>
        <v>6</v>
      </c>
      <c r="P40" s="6">
        <f>_xlfn.IFNA(VLOOKUP(A40, Game3!$A$1:$N$389, 2, FALSE), "")</f>
        <v>9</v>
      </c>
      <c r="Q40" s="6">
        <f>_xlfn.IFNA(VLOOKUP(A40, Game2!$A$1:$N$388, 2, FALSE), "")</f>
        <v>7</v>
      </c>
      <c r="R40" s="3">
        <f>_xlfn.IFNA(VLOOKUP(A40, Game1!$A$1:$N$391, 2, FALSE), "")</f>
        <v>4</v>
      </c>
    </row>
    <row r="41" spans="1:18" x14ac:dyDescent="0.2">
      <c r="A41" s="27" t="s">
        <v>190</v>
      </c>
      <c r="B41" s="9">
        <f>SUM(F41:R41)</f>
        <v>137</v>
      </c>
      <c r="C41" s="8">
        <f>SUM(F41:R41)/COUNT(F41:R41)</f>
        <v>10.538461538461538</v>
      </c>
      <c r="D41" s="9">
        <f>IF(COUNT(F41:R41)&gt;=5,LARGE(F41:R41,1)+LARGE(F41:R41,2)+LARGE(F41:R41,3)+LARGE(F41:R41,4)+LARGE(F41:R41,5)) + IF(COUNT(F41:R41)=4,LARGE(F41:R41,1)+LARGE(F41:R41,2)+LARGE(F41:R41,3)+LARGE(F41:R41,4)) + IF(COUNT(F41:R41)=3,LARGE(F41:R41,1)+LARGE(F41:R41,2)+LARGE(F41:R41,3)) + IF(COUNT(F41:R41)=2,LARGE(F41:R41,1)+LARGE(F41:R41,2)) + IF(COUNT(F41:R41)=1,LARGE(F41:R41,1))</f>
        <v>85</v>
      </c>
      <c r="E41" s="9">
        <f>SUM(F41:I41)</f>
        <v>58</v>
      </c>
      <c r="F41" s="6">
        <f>_xlfn.IFNA(VLOOKUP(A41, Championship!$A$1:$N$377, 2, FALSE), "")</f>
        <v>6</v>
      </c>
      <c r="G41" s="6">
        <f>_xlfn.IFNA(VLOOKUP(A41, Playoff3!$A$1:$N$377, 2, FALSE), "")</f>
        <v>7</v>
      </c>
      <c r="H41" s="6">
        <f>_xlfn.IFNA(VLOOKUP(A41, Playoff2!$A$1:$N$377, 2, FALSE), "")</f>
        <v>22</v>
      </c>
      <c r="I41" s="6">
        <f>_xlfn.IFNA(VLOOKUP(A41, Playoff1!$A$1:$N$377, 2, FALSE), "")</f>
        <v>23</v>
      </c>
      <c r="J41" s="6">
        <f>_xlfn.IFNA(VLOOKUP(A41, Wildcard!$A$1:$N$377, 2, FALSE), "")</f>
        <v>7</v>
      </c>
      <c r="K41" s="6">
        <f>_xlfn.IFNA(VLOOKUP(A41, Game8!$A$1:$N$377, 2, FALSE), "")</f>
        <v>14</v>
      </c>
      <c r="L41" s="6">
        <f>_xlfn.IFNA(VLOOKUP(A41, Game7!$A$1:$N$389, 2, FALSE), "")</f>
        <v>6</v>
      </c>
      <c r="M41" s="6">
        <f>_xlfn.IFNA(VLOOKUP(A41, Game6!$A$1:$N$389, 2, FALSE), "")</f>
        <v>4</v>
      </c>
      <c r="N41" s="6">
        <f>_xlfn.IFNA(VLOOKUP(A41, Game5!$A$1:$N$389, 2, FALSE), "")</f>
        <v>7</v>
      </c>
      <c r="O41" s="6">
        <f>_xlfn.IFNA(VLOOKUP(A41, Game4!$A$1:$N$389, 2, FALSE), "")</f>
        <v>11</v>
      </c>
      <c r="P41" s="6">
        <f>_xlfn.IFNA(VLOOKUP(A41, Game3!$A$1:$N$389, 2, FALSE), "")</f>
        <v>12</v>
      </c>
      <c r="Q41" s="6">
        <f>_xlfn.IFNA(VLOOKUP(A41, Game2!$A$1:$N$388, 2, FALSE), "")</f>
        <v>14</v>
      </c>
      <c r="R41" s="3">
        <f>_xlfn.IFNA(VLOOKUP(A41, Game1!$A$1:$N$391, 2, FALSE), "")</f>
        <v>4</v>
      </c>
    </row>
    <row r="42" spans="1:18" x14ac:dyDescent="0.2">
      <c r="A42" s="27" t="s">
        <v>199</v>
      </c>
      <c r="B42" s="9">
        <f>SUM(F42:R42)</f>
        <v>135</v>
      </c>
      <c r="C42" s="8">
        <f>SUM(F42:R42)/COUNT(F42:R42)</f>
        <v>10.384615384615385</v>
      </c>
      <c r="D42" s="9">
        <f>IF(COUNT(F42:R42)&gt;=5,LARGE(F42:R42,1)+LARGE(F42:R42,2)+LARGE(F42:R42,3)+LARGE(F42:R42,4)+LARGE(F42:R42,5)) + IF(COUNT(F42:R42)=4,LARGE(F42:R42,1)+LARGE(F42:R42,2)+LARGE(F42:R42,3)+LARGE(F42:R42,4)) + IF(COUNT(F42:R42)=3,LARGE(F42:R42,1)+LARGE(F42:R42,2)+LARGE(F42:R42,3)) + IF(COUNT(F42:R42)=2,LARGE(F42:R42,1)+LARGE(F42:R42,2)) + IF(COUNT(F42:R42)=1,LARGE(F42:R42,1))</f>
        <v>82</v>
      </c>
      <c r="E42" s="9">
        <f>SUM(F42:I42)</f>
        <v>54</v>
      </c>
      <c r="F42" s="6">
        <f>_xlfn.IFNA(VLOOKUP(A42, Championship!$A$1:$N$377, 2, FALSE), "")</f>
        <v>7</v>
      </c>
      <c r="G42" s="6">
        <f>_xlfn.IFNA(VLOOKUP(A42, Playoff3!$A$1:$N$377, 2, FALSE), "")</f>
        <v>12</v>
      </c>
      <c r="H42" s="6">
        <f>_xlfn.IFNA(VLOOKUP(A42, Playoff2!$A$1:$N$377, 2, FALSE), "")</f>
        <v>19</v>
      </c>
      <c r="I42" s="6">
        <f>_xlfn.IFNA(VLOOKUP(A42, Playoff1!$A$1:$N$377, 2, FALSE), "")</f>
        <v>16</v>
      </c>
      <c r="J42" s="6">
        <f>_xlfn.IFNA(VLOOKUP(A42, Wildcard!$A$1:$N$377, 2, FALSE), "")</f>
        <v>18</v>
      </c>
      <c r="K42" s="6">
        <f>_xlfn.IFNA(VLOOKUP(A42, Game8!$A$1:$N$377, 2, FALSE), "")</f>
        <v>1</v>
      </c>
      <c r="L42" s="6">
        <f>_xlfn.IFNA(VLOOKUP(A42, Game7!$A$1:$N$389, 2, FALSE), "")</f>
        <v>1</v>
      </c>
      <c r="M42" s="6">
        <f>_xlfn.IFNA(VLOOKUP(A42, Game6!$A$1:$N$389, 2, FALSE), "")</f>
        <v>8</v>
      </c>
      <c r="N42" s="6">
        <f>_xlfn.IFNA(VLOOKUP(A42, Game5!$A$1:$N$389, 2, FALSE), "")</f>
        <v>15</v>
      </c>
      <c r="O42" s="6">
        <f>_xlfn.IFNA(VLOOKUP(A42, Game4!$A$1:$N$389, 2, FALSE), "")</f>
        <v>11</v>
      </c>
      <c r="P42" s="6">
        <f>_xlfn.IFNA(VLOOKUP(A42, Game3!$A$1:$N$389, 2, FALSE), "")</f>
        <v>9</v>
      </c>
      <c r="Q42" s="6">
        <f>_xlfn.IFNA(VLOOKUP(A42, Game2!$A$1:$N$388, 2, FALSE), "")</f>
        <v>4</v>
      </c>
      <c r="R42" s="3">
        <f>_xlfn.IFNA(VLOOKUP(A42, Game1!$A$1:$N$391, 2, FALSE), "")</f>
        <v>14</v>
      </c>
    </row>
    <row r="43" spans="1:18" x14ac:dyDescent="0.2">
      <c r="A43" s="27" t="s">
        <v>182</v>
      </c>
      <c r="B43" s="9">
        <f>SUM(F43:R43)</f>
        <v>135</v>
      </c>
      <c r="C43" s="8">
        <f>SUM(F43:R43)/COUNT(F43:R43)</f>
        <v>10.384615384615385</v>
      </c>
      <c r="D43" s="9">
        <f>IF(COUNT(F43:R43)&gt;=5,LARGE(F43:R43,1)+LARGE(F43:R43,2)+LARGE(F43:R43,3)+LARGE(F43:R43,4)+LARGE(F43:R43,5)) + IF(COUNT(F43:R43)=4,LARGE(F43:R43,1)+LARGE(F43:R43,2)+LARGE(F43:R43,3)+LARGE(F43:R43,4)) + IF(COUNT(F43:R43)=3,LARGE(F43:R43,1)+LARGE(F43:R43,2)+LARGE(F43:R43,3)) + IF(COUNT(F43:R43)=2,LARGE(F43:R43,1)+LARGE(F43:R43,2)) + IF(COUNT(F43:R43)=1,LARGE(F43:R43,1))</f>
        <v>71</v>
      </c>
      <c r="E43" s="9">
        <f>SUM(F43:I43)</f>
        <v>48</v>
      </c>
      <c r="F43" s="6">
        <f>_xlfn.IFNA(VLOOKUP(A43, Championship!$A$1:$N$377, 2, FALSE), "")</f>
        <v>16</v>
      </c>
      <c r="G43" s="6">
        <f>_xlfn.IFNA(VLOOKUP(A43, Playoff3!$A$1:$N$377, 2, FALSE), "")</f>
        <v>11</v>
      </c>
      <c r="H43" s="6">
        <f>_xlfn.IFNA(VLOOKUP(A43, Playoff2!$A$1:$N$377, 2, FALSE), "")</f>
        <v>12</v>
      </c>
      <c r="I43" s="6">
        <f>_xlfn.IFNA(VLOOKUP(A43, Playoff1!$A$1:$N$377, 2, FALSE), "")</f>
        <v>9</v>
      </c>
      <c r="J43" s="6">
        <f>_xlfn.IFNA(VLOOKUP(A43, Wildcard!$A$1:$N$377, 2, FALSE), "")</f>
        <v>14</v>
      </c>
      <c r="K43" s="6">
        <f>_xlfn.IFNA(VLOOKUP(A43, Game8!$A$1:$N$377, 2, FALSE), "")</f>
        <v>9</v>
      </c>
      <c r="L43" s="6">
        <f>_xlfn.IFNA(VLOOKUP(A43, Game7!$A$1:$N$389, 2, FALSE), "")</f>
        <v>11</v>
      </c>
      <c r="M43" s="6">
        <f>_xlfn.IFNA(VLOOKUP(A43, Game6!$A$1:$N$389, 2, FALSE), "")</f>
        <v>7</v>
      </c>
      <c r="N43" s="6">
        <f>_xlfn.IFNA(VLOOKUP(A43, Game5!$A$1:$N$389, 2, FALSE), "")</f>
        <v>9</v>
      </c>
      <c r="O43" s="6">
        <f>_xlfn.IFNA(VLOOKUP(A43, Game4!$A$1:$N$389, 2, FALSE), "")</f>
        <v>4</v>
      </c>
      <c r="P43" s="6">
        <f>_xlfn.IFNA(VLOOKUP(A43, Game3!$A$1:$N$389, 2, FALSE), "")</f>
        <v>18</v>
      </c>
      <c r="Q43" s="6">
        <f>_xlfn.IFNA(VLOOKUP(A43, Game2!$A$1:$N$388, 2, FALSE), "")</f>
        <v>9</v>
      </c>
      <c r="R43" s="3">
        <f>_xlfn.IFNA(VLOOKUP(A43, Game1!$A$1:$N$391, 2, FALSE), "")</f>
        <v>6</v>
      </c>
    </row>
    <row r="44" spans="1:18" x14ac:dyDescent="0.2">
      <c r="A44" s="27" t="s">
        <v>200</v>
      </c>
      <c r="B44" s="9">
        <f>SUM(F44:R44)</f>
        <v>135</v>
      </c>
      <c r="C44" s="8">
        <f>SUM(F44:R44)/COUNT(F44:R44)</f>
        <v>10.384615384615385</v>
      </c>
      <c r="D44" s="9">
        <f>IF(COUNT(F44:R44)&gt;=5,LARGE(F44:R44,1)+LARGE(F44:R44,2)+LARGE(F44:R44,3)+LARGE(F44:R44,4)+LARGE(F44:R44,5)) + IF(COUNT(F44:R44)=4,LARGE(F44:R44,1)+LARGE(F44:R44,2)+LARGE(F44:R44,3)+LARGE(F44:R44,4)) + IF(COUNT(F44:R44)=3,LARGE(F44:R44,1)+LARGE(F44:R44,2)+LARGE(F44:R44,3)) + IF(COUNT(F44:R44)=2,LARGE(F44:R44,1)+LARGE(F44:R44,2)) + IF(COUNT(F44:R44)=1,LARGE(F44:R44,1))</f>
        <v>80</v>
      </c>
      <c r="E44" s="9">
        <f>SUM(F44:I44)</f>
        <v>54</v>
      </c>
      <c r="F44" s="6">
        <f>_xlfn.IFNA(VLOOKUP(A44, Championship!$A$1:$N$377, 2, FALSE), "")</f>
        <v>6</v>
      </c>
      <c r="G44" s="6">
        <f>_xlfn.IFNA(VLOOKUP(A44, Playoff3!$A$1:$N$377, 2, FALSE), "")</f>
        <v>10</v>
      </c>
      <c r="H44" s="6">
        <f>_xlfn.IFNA(VLOOKUP(A44, Playoff2!$A$1:$N$377, 2, FALSE), "")</f>
        <v>22</v>
      </c>
      <c r="I44" s="6">
        <f>_xlfn.IFNA(VLOOKUP(A44, Playoff1!$A$1:$N$377, 2, FALSE), "")</f>
        <v>16</v>
      </c>
      <c r="J44" s="6">
        <f>_xlfn.IFNA(VLOOKUP(A44, Wildcard!$A$1:$N$377, 2, FALSE), "")</f>
        <v>13</v>
      </c>
      <c r="K44" s="6">
        <f>_xlfn.IFNA(VLOOKUP(A44, Game8!$A$1:$N$377, 2, FALSE), "")</f>
        <v>9</v>
      </c>
      <c r="L44" s="6">
        <f>_xlfn.IFNA(VLOOKUP(A44, Game7!$A$1:$N$389, 2, FALSE), "")</f>
        <v>4</v>
      </c>
      <c r="M44" s="6">
        <f>_xlfn.IFNA(VLOOKUP(A44, Game6!$A$1:$N$389, 2, FALSE), "")</f>
        <v>5</v>
      </c>
      <c r="N44" s="6">
        <f>_xlfn.IFNA(VLOOKUP(A44, Game5!$A$1:$N$389, 2, FALSE), "")</f>
        <v>14</v>
      </c>
      <c r="O44" s="6">
        <f>_xlfn.IFNA(VLOOKUP(A44, Game4!$A$1:$N$389, 2, FALSE), "")</f>
        <v>9</v>
      </c>
      <c r="P44" s="6">
        <f>_xlfn.IFNA(VLOOKUP(A44, Game3!$A$1:$N$389, 2, FALSE), "")</f>
        <v>15</v>
      </c>
      <c r="Q44" s="6">
        <f>_xlfn.IFNA(VLOOKUP(A44, Game2!$A$1:$N$388, 2, FALSE), "")</f>
        <v>5</v>
      </c>
      <c r="R44" s="3">
        <f>_xlfn.IFNA(VLOOKUP(A44, Game1!$A$1:$N$391, 2, FALSE), "")</f>
        <v>7</v>
      </c>
    </row>
    <row r="45" spans="1:18" x14ac:dyDescent="0.2">
      <c r="A45" s="27" t="s">
        <v>140</v>
      </c>
      <c r="B45" s="9">
        <f>SUM(F45:R45)</f>
        <v>134</v>
      </c>
      <c r="C45" s="8">
        <f>SUM(F45:R45)/COUNT(F45:R45)</f>
        <v>10.307692307692308</v>
      </c>
      <c r="D45" s="9">
        <f>IF(COUNT(F45:R45)&gt;=5,LARGE(F45:R45,1)+LARGE(F45:R45,2)+LARGE(F45:R45,3)+LARGE(F45:R45,4)+LARGE(F45:R45,5)) + IF(COUNT(F45:R45)=4,LARGE(F45:R45,1)+LARGE(F45:R45,2)+LARGE(F45:R45,3)+LARGE(F45:R45,4)) + IF(COUNT(F45:R45)=3,LARGE(F45:R45,1)+LARGE(F45:R45,2)+LARGE(F45:R45,3)) + IF(COUNT(F45:R45)=2,LARGE(F45:R45,1)+LARGE(F45:R45,2)) + IF(COUNT(F45:R45)=1,LARGE(F45:R45,1))</f>
        <v>83</v>
      </c>
      <c r="E45" s="9">
        <f>SUM(F45:I45)</f>
        <v>68</v>
      </c>
      <c r="F45" s="6">
        <f>_xlfn.IFNA(VLOOKUP(A45, Championship!$A$1:$N$377, 2, FALSE), "")</f>
        <v>19</v>
      </c>
      <c r="G45" s="6">
        <f>_xlfn.IFNA(VLOOKUP(A45, Playoff3!$A$1:$N$377, 2, FALSE), "")</f>
        <v>11</v>
      </c>
      <c r="H45" s="6">
        <f>_xlfn.IFNA(VLOOKUP(A45, Playoff2!$A$1:$N$377, 2, FALSE), "")</f>
        <v>21</v>
      </c>
      <c r="I45" s="6">
        <f>_xlfn.IFNA(VLOOKUP(A45, Playoff1!$A$1:$N$377, 2, FALSE), "")</f>
        <v>17</v>
      </c>
      <c r="J45" s="6">
        <f>_xlfn.IFNA(VLOOKUP(A45, Wildcard!$A$1:$N$377, 2, FALSE), "")</f>
        <v>5</v>
      </c>
      <c r="K45" s="6">
        <f>_xlfn.IFNA(VLOOKUP(A45, Game8!$A$1:$N$377, 2, FALSE), "")</f>
        <v>4</v>
      </c>
      <c r="L45" s="6">
        <f>_xlfn.IFNA(VLOOKUP(A45, Game7!$A$1:$N$389, 2, FALSE), "")</f>
        <v>13</v>
      </c>
      <c r="M45" s="6">
        <f>_xlfn.IFNA(VLOOKUP(A45, Game6!$A$1:$N$389, 2, FALSE), "")</f>
        <v>4</v>
      </c>
      <c r="N45" s="6">
        <f>_xlfn.IFNA(VLOOKUP(A45, Game5!$A$1:$N$389, 2, FALSE), "")</f>
        <v>13</v>
      </c>
      <c r="O45" s="6">
        <f>_xlfn.IFNA(VLOOKUP(A45, Game4!$A$1:$N$389, 2, FALSE), "")</f>
        <v>4</v>
      </c>
      <c r="P45" s="6">
        <f>_xlfn.IFNA(VLOOKUP(A45, Game3!$A$1:$N$389, 2, FALSE), "")</f>
        <v>6</v>
      </c>
      <c r="Q45" s="6">
        <f>_xlfn.IFNA(VLOOKUP(A45, Game2!$A$1:$N$388, 2, FALSE), "")</f>
        <v>13</v>
      </c>
      <c r="R45" s="3">
        <f>_xlfn.IFNA(VLOOKUP(A45, Game1!$A$1:$N$391, 2, FALSE), "")</f>
        <v>4</v>
      </c>
    </row>
    <row r="46" spans="1:18" x14ac:dyDescent="0.2">
      <c r="A46" s="27" t="s">
        <v>309</v>
      </c>
      <c r="B46" s="9">
        <f>SUM(F46:R46)</f>
        <v>134</v>
      </c>
      <c r="C46" s="8">
        <f>SUM(F46:R46)/COUNT(F46:R46)</f>
        <v>10.307692307692308</v>
      </c>
      <c r="D46" s="9">
        <f>IF(COUNT(F46:R46)&gt;=5,LARGE(F46:R46,1)+LARGE(F46:R46,2)+LARGE(F46:R46,3)+LARGE(F46:R46,4)+LARGE(F46:R46,5)) + IF(COUNT(F46:R46)=4,LARGE(F46:R46,1)+LARGE(F46:R46,2)+LARGE(F46:R46,3)+LARGE(F46:R46,4)) + IF(COUNT(F46:R46)=3,LARGE(F46:R46,1)+LARGE(F46:R46,2)+LARGE(F46:R46,3)) + IF(COUNT(F46:R46)=2,LARGE(F46:R46,1)+LARGE(F46:R46,2)) + IF(COUNT(F46:R46)=1,LARGE(F46:R46,1))</f>
        <v>74</v>
      </c>
      <c r="E46" s="9">
        <f>SUM(F46:I46)</f>
        <v>59</v>
      </c>
      <c r="F46" s="6">
        <f>_xlfn.IFNA(VLOOKUP(A46, Championship!$A$1:$N$377, 2, FALSE), "")</f>
        <v>10</v>
      </c>
      <c r="G46" s="6">
        <f>_xlfn.IFNA(VLOOKUP(A46, Playoff3!$A$1:$N$377, 2, FALSE), "")</f>
        <v>11</v>
      </c>
      <c r="H46" s="6">
        <f>_xlfn.IFNA(VLOOKUP(A46, Playoff2!$A$1:$N$377, 2, FALSE), "")</f>
        <v>19</v>
      </c>
      <c r="I46" s="6">
        <f>_xlfn.IFNA(VLOOKUP(A46, Playoff1!$A$1:$N$377, 2, FALSE), "")</f>
        <v>19</v>
      </c>
      <c r="J46" s="6">
        <f>_xlfn.IFNA(VLOOKUP(A46, Wildcard!$A$1:$N$377, 2, FALSE), "")</f>
        <v>11</v>
      </c>
      <c r="K46" s="6">
        <f>_xlfn.IFNA(VLOOKUP(A46, Game8!$A$1:$N$377, 2, FALSE), "")</f>
        <v>3</v>
      </c>
      <c r="L46" s="6">
        <f>_xlfn.IFNA(VLOOKUP(A46, Game7!$A$1:$N$389, 2, FALSE), "")</f>
        <v>7</v>
      </c>
      <c r="M46" s="6">
        <f>_xlfn.IFNA(VLOOKUP(A46, Game6!$A$1:$N$389, 2, FALSE), "")</f>
        <v>12</v>
      </c>
      <c r="N46" s="6">
        <f>_xlfn.IFNA(VLOOKUP(A46, Game5!$A$1:$N$389, 2, FALSE), "")</f>
        <v>9</v>
      </c>
      <c r="O46" s="6">
        <f>_xlfn.IFNA(VLOOKUP(A46, Game4!$A$1:$N$389, 2, FALSE), "")</f>
        <v>7</v>
      </c>
      <c r="P46" s="6">
        <f>_xlfn.IFNA(VLOOKUP(A46, Game3!$A$1:$N$389, 2, FALSE), "")</f>
        <v>13</v>
      </c>
      <c r="Q46" s="6">
        <f>_xlfn.IFNA(VLOOKUP(A46, Game2!$A$1:$N$388, 2, FALSE), "")</f>
        <v>7</v>
      </c>
      <c r="R46" s="3">
        <f>_xlfn.IFNA(VLOOKUP(A46, Game1!$A$1:$N$391, 2, FALSE), "")</f>
        <v>6</v>
      </c>
    </row>
    <row r="47" spans="1:18" x14ac:dyDescent="0.2">
      <c r="A47" s="27" t="s">
        <v>228</v>
      </c>
      <c r="B47" s="9">
        <f>SUM(F47:R47)</f>
        <v>134</v>
      </c>
      <c r="C47" s="8">
        <f>SUM(F47:R47)/COUNT(F47:R47)</f>
        <v>10.307692307692308</v>
      </c>
      <c r="D47" s="9">
        <f>IF(COUNT(F47:R47)&gt;=5,LARGE(F47:R47,1)+LARGE(F47:R47,2)+LARGE(F47:R47,3)+LARGE(F47:R47,4)+LARGE(F47:R47,5)) + IF(COUNT(F47:R47)=4,LARGE(F47:R47,1)+LARGE(F47:R47,2)+LARGE(F47:R47,3)+LARGE(F47:R47,4)) + IF(COUNT(F47:R47)=3,LARGE(F47:R47,1)+LARGE(F47:R47,2)+LARGE(F47:R47,3)) + IF(COUNT(F47:R47)=2,LARGE(F47:R47,1)+LARGE(F47:R47,2)) + IF(COUNT(F47:R47)=1,LARGE(F47:R47,1))</f>
        <v>79</v>
      </c>
      <c r="E47" s="9">
        <f>SUM(F47:I47)</f>
        <v>58</v>
      </c>
      <c r="F47" s="6">
        <f>_xlfn.IFNA(VLOOKUP(A47, Championship!$A$1:$N$377, 2, FALSE), "")</f>
        <v>14</v>
      </c>
      <c r="G47" s="6">
        <f>_xlfn.IFNA(VLOOKUP(A47, Playoff3!$A$1:$N$377, 2, FALSE), "")</f>
        <v>18</v>
      </c>
      <c r="H47" s="6">
        <f>_xlfn.IFNA(VLOOKUP(A47, Playoff2!$A$1:$N$377, 2, FALSE), "")</f>
        <v>6</v>
      </c>
      <c r="I47" s="6">
        <f>_xlfn.IFNA(VLOOKUP(A47, Playoff1!$A$1:$N$377, 2, FALSE), "")</f>
        <v>20</v>
      </c>
      <c r="J47" s="6">
        <f>_xlfn.IFNA(VLOOKUP(A47, Wildcard!$A$1:$N$377, 2, FALSE), "")</f>
        <v>6</v>
      </c>
      <c r="K47" s="6">
        <f>_xlfn.IFNA(VLOOKUP(A47, Game8!$A$1:$N$377, 2, FALSE), "")</f>
        <v>15</v>
      </c>
      <c r="L47" s="6">
        <f>_xlfn.IFNA(VLOOKUP(A47, Game7!$A$1:$N$389, 2, FALSE), "")</f>
        <v>11</v>
      </c>
      <c r="M47" s="6">
        <f>_xlfn.IFNA(VLOOKUP(A47, Game6!$A$1:$N$389, 2, FALSE), "")</f>
        <v>4</v>
      </c>
      <c r="N47" s="6">
        <f>_xlfn.IFNA(VLOOKUP(A47, Game5!$A$1:$N$389, 2, FALSE), "")</f>
        <v>4</v>
      </c>
      <c r="O47" s="6">
        <f>_xlfn.IFNA(VLOOKUP(A47, Game4!$A$1:$N$389, 2, FALSE), "")</f>
        <v>9</v>
      </c>
      <c r="P47" s="6">
        <f>_xlfn.IFNA(VLOOKUP(A47, Game3!$A$1:$N$389, 2, FALSE), "")</f>
        <v>12</v>
      </c>
      <c r="Q47" s="6">
        <f>_xlfn.IFNA(VLOOKUP(A47, Game2!$A$1:$N$388, 2, FALSE), "")</f>
        <v>6</v>
      </c>
      <c r="R47" s="3">
        <f>_xlfn.IFNA(VLOOKUP(A47, Game1!$A$1:$N$391, 2, FALSE), "")</f>
        <v>9</v>
      </c>
    </row>
    <row r="48" spans="1:18" x14ac:dyDescent="0.2">
      <c r="A48" s="27" t="s">
        <v>315</v>
      </c>
      <c r="B48" s="9">
        <f>SUM(F48:R48)</f>
        <v>134</v>
      </c>
      <c r="C48" s="8">
        <f>SUM(F48:R48)/COUNT(F48:R48)</f>
        <v>10.307692307692308</v>
      </c>
      <c r="D48" s="9">
        <f>IF(COUNT(F48:R48)&gt;=5,LARGE(F48:R48,1)+LARGE(F48:R48,2)+LARGE(F48:R48,3)+LARGE(F48:R48,4)+LARGE(F48:R48,5)) + IF(COUNT(F48:R48)=4,LARGE(F48:R48,1)+LARGE(F48:R48,2)+LARGE(F48:R48,3)+LARGE(F48:R48,4)) + IF(COUNT(F48:R48)=3,LARGE(F48:R48,1)+LARGE(F48:R48,2)+LARGE(F48:R48,3)) + IF(COUNT(F48:R48)=2,LARGE(F48:R48,1)+LARGE(F48:R48,2)) + IF(COUNT(F48:R48)=1,LARGE(F48:R48,1))</f>
        <v>74</v>
      </c>
      <c r="E48" s="9">
        <f>SUM(F48:I48)</f>
        <v>61</v>
      </c>
      <c r="F48" s="6">
        <f>_xlfn.IFNA(VLOOKUP(A48, Championship!$A$1:$N$377, 2, FALSE), "")</f>
        <v>18</v>
      </c>
      <c r="G48" s="6">
        <f>_xlfn.IFNA(VLOOKUP(A48, Playoff3!$A$1:$N$377, 2, FALSE), "")</f>
        <v>9</v>
      </c>
      <c r="H48" s="6">
        <f>_xlfn.IFNA(VLOOKUP(A48, Playoff2!$A$1:$N$377, 2, FALSE), "")</f>
        <v>15</v>
      </c>
      <c r="I48" s="6">
        <f>_xlfn.IFNA(VLOOKUP(A48, Playoff1!$A$1:$N$377, 2, FALSE), "")</f>
        <v>19</v>
      </c>
      <c r="J48" s="6">
        <f>_xlfn.IFNA(VLOOKUP(A48, Wildcard!$A$1:$N$377, 2, FALSE), "")</f>
        <v>11</v>
      </c>
      <c r="K48" s="6">
        <f>_xlfn.IFNA(VLOOKUP(A48, Game8!$A$1:$N$377, 2, FALSE), "")</f>
        <v>8</v>
      </c>
      <c r="L48" s="6">
        <f>_xlfn.IFNA(VLOOKUP(A48, Game7!$A$1:$N$389, 2, FALSE), "")</f>
        <v>11</v>
      </c>
      <c r="M48" s="6">
        <f>_xlfn.IFNA(VLOOKUP(A48, Game6!$A$1:$N$389, 2, FALSE), "")</f>
        <v>7</v>
      </c>
      <c r="N48" s="6">
        <f>_xlfn.IFNA(VLOOKUP(A48, Game5!$A$1:$N$389, 2, FALSE), "")</f>
        <v>6</v>
      </c>
      <c r="O48" s="6">
        <f>_xlfn.IFNA(VLOOKUP(A48, Game4!$A$1:$N$389, 2, FALSE), "")</f>
        <v>9</v>
      </c>
      <c r="P48" s="6">
        <f>_xlfn.IFNA(VLOOKUP(A48, Game3!$A$1:$N$389, 2, FALSE), "")</f>
        <v>11</v>
      </c>
      <c r="Q48" s="6">
        <f>_xlfn.IFNA(VLOOKUP(A48, Game2!$A$1:$N$388, 2, FALSE), "")</f>
        <v>7</v>
      </c>
      <c r="R48" s="3">
        <f>_xlfn.IFNA(VLOOKUP(A48, Game1!$A$1:$N$391, 2, FALSE), "")</f>
        <v>3</v>
      </c>
    </row>
    <row r="49" spans="1:18" x14ac:dyDescent="0.2">
      <c r="A49" s="27" t="s">
        <v>268</v>
      </c>
      <c r="B49" s="9">
        <f>SUM(F49:R49)</f>
        <v>134</v>
      </c>
      <c r="C49" s="8">
        <f>SUM(F49:R49)/COUNT(F49:R49)</f>
        <v>10.307692307692308</v>
      </c>
      <c r="D49" s="9">
        <f>IF(COUNT(F49:R49)&gt;=5,LARGE(F49:R49,1)+LARGE(F49:R49,2)+LARGE(F49:R49,3)+LARGE(F49:R49,4)+LARGE(F49:R49,5)) + IF(COUNT(F49:R49)=4,LARGE(F49:R49,1)+LARGE(F49:R49,2)+LARGE(F49:R49,3)+LARGE(F49:R49,4)) + IF(COUNT(F49:R49)=3,LARGE(F49:R49,1)+LARGE(F49:R49,2)+LARGE(F49:R49,3)) + IF(COUNT(F49:R49)=2,LARGE(F49:R49,1)+LARGE(F49:R49,2)) + IF(COUNT(F49:R49)=1,LARGE(F49:R49,1))</f>
        <v>72</v>
      </c>
      <c r="E49" s="9">
        <f>SUM(F49:I49)</f>
        <v>56</v>
      </c>
      <c r="F49" s="6">
        <f>_xlfn.IFNA(VLOOKUP(A49, Championship!$A$1:$N$377, 2, FALSE), "")</f>
        <v>11</v>
      </c>
      <c r="G49" s="6">
        <f>_xlfn.IFNA(VLOOKUP(A49, Playoff3!$A$1:$N$377, 2, FALSE), "")</f>
        <v>11</v>
      </c>
      <c r="H49" s="6">
        <f>_xlfn.IFNA(VLOOKUP(A49, Playoff2!$A$1:$N$377, 2, FALSE), "")</f>
        <v>22</v>
      </c>
      <c r="I49" s="6">
        <f>_xlfn.IFNA(VLOOKUP(A49, Playoff1!$A$1:$N$377, 2, FALSE), "")</f>
        <v>12</v>
      </c>
      <c r="J49" s="6">
        <f>_xlfn.IFNA(VLOOKUP(A49, Wildcard!$A$1:$N$377, 2, FALSE), "")</f>
        <v>9</v>
      </c>
      <c r="K49" s="6">
        <f>_xlfn.IFNA(VLOOKUP(A49, Game8!$A$1:$N$377, 2, FALSE), "")</f>
        <v>5</v>
      </c>
      <c r="L49" s="6">
        <f>_xlfn.IFNA(VLOOKUP(A49, Game7!$A$1:$N$389, 2, FALSE), "")</f>
        <v>16</v>
      </c>
      <c r="M49" s="6">
        <f>_xlfn.IFNA(VLOOKUP(A49, Game6!$A$1:$N$389, 2, FALSE), "")</f>
        <v>9</v>
      </c>
      <c r="N49" s="6">
        <f>_xlfn.IFNA(VLOOKUP(A49, Game5!$A$1:$N$389, 2, FALSE), "")</f>
        <v>9</v>
      </c>
      <c r="O49" s="6">
        <f>_xlfn.IFNA(VLOOKUP(A49, Game4!$A$1:$N$389, 2, FALSE), "")</f>
        <v>9</v>
      </c>
      <c r="P49" s="6">
        <f>_xlfn.IFNA(VLOOKUP(A49, Game3!$A$1:$N$389, 2, FALSE), "")</f>
        <v>11</v>
      </c>
      <c r="Q49" s="6">
        <f>_xlfn.IFNA(VLOOKUP(A49, Game2!$A$1:$N$388, 2, FALSE), "")</f>
        <v>7</v>
      </c>
      <c r="R49" s="3">
        <f>_xlfn.IFNA(VLOOKUP(A49, Game1!$A$1:$N$391, 2, FALSE), "")</f>
        <v>3</v>
      </c>
    </row>
    <row r="50" spans="1:18" x14ac:dyDescent="0.2">
      <c r="A50" s="27" t="s">
        <v>320</v>
      </c>
      <c r="B50" s="9">
        <f>SUM(F50:R50)</f>
        <v>133</v>
      </c>
      <c r="C50" s="8">
        <f>SUM(F50:R50)/COUNT(F50:R50)</f>
        <v>11.083333333333334</v>
      </c>
      <c r="D50" s="9">
        <f>IF(COUNT(F50:R50)&gt;=5,LARGE(F50:R50,1)+LARGE(F50:R50,2)+LARGE(F50:R50,3)+LARGE(F50:R50,4)+LARGE(F50:R50,5)) + IF(COUNT(F50:R50)=4,LARGE(F50:R50,1)+LARGE(F50:R50,2)+LARGE(F50:R50,3)+LARGE(F50:R50,4)) + IF(COUNT(F50:R50)=3,LARGE(F50:R50,1)+LARGE(F50:R50,2)+LARGE(F50:R50,3)) + IF(COUNT(F50:R50)=2,LARGE(F50:R50,1)+LARGE(F50:R50,2)) + IF(COUNT(F50:R50)=1,LARGE(F50:R50,1))</f>
        <v>90</v>
      </c>
      <c r="E50" s="9">
        <f>SUM(F50:I50)</f>
        <v>68</v>
      </c>
      <c r="F50" s="6">
        <f>_xlfn.IFNA(VLOOKUP(A50, Championship!$A$1:$N$377, 2, FALSE), "")</f>
        <v>7</v>
      </c>
      <c r="G50" s="6">
        <f>_xlfn.IFNA(VLOOKUP(A50, Playoff3!$A$1:$N$377, 2, FALSE), "")</f>
        <v>11</v>
      </c>
      <c r="H50" s="6">
        <f>_xlfn.IFNA(VLOOKUP(A50, Playoff2!$A$1:$N$377, 2, FALSE), "")</f>
        <v>24</v>
      </c>
      <c r="I50" s="6">
        <f>_xlfn.IFNA(VLOOKUP(A50, Playoff1!$A$1:$N$377, 2, FALSE), "")</f>
        <v>26</v>
      </c>
      <c r="J50" s="6">
        <f>_xlfn.IFNA(VLOOKUP(A50, Wildcard!$A$1:$N$377, 2, FALSE), "")</f>
        <v>7</v>
      </c>
      <c r="K50" s="6">
        <f>_xlfn.IFNA(VLOOKUP(A50, Game8!$A$1:$N$377, 2, FALSE), "")</f>
        <v>10</v>
      </c>
      <c r="L50" s="6">
        <f>_xlfn.IFNA(VLOOKUP(A50, Game7!$A$1:$N$389, 2, FALSE), "")</f>
        <v>16</v>
      </c>
      <c r="M50" s="6" t="str">
        <f>_xlfn.IFNA(VLOOKUP(A50, Game6!$A$1:$N$389, 2, FALSE), "")</f>
        <v/>
      </c>
      <c r="N50" s="6">
        <f>_xlfn.IFNA(VLOOKUP(A50, Game5!$A$1:$N$389, 2, FALSE), "")</f>
        <v>6</v>
      </c>
      <c r="O50" s="6">
        <f>_xlfn.IFNA(VLOOKUP(A50, Game4!$A$1:$N$389, 2, FALSE), "")</f>
        <v>6</v>
      </c>
      <c r="P50" s="6">
        <f>_xlfn.IFNA(VLOOKUP(A50, Game3!$A$1:$N$389, 2, FALSE), "")</f>
        <v>13</v>
      </c>
      <c r="Q50" s="6">
        <f>_xlfn.IFNA(VLOOKUP(A50, Game2!$A$1:$N$388, 2, FALSE), "")</f>
        <v>4</v>
      </c>
      <c r="R50" s="3">
        <f>_xlfn.IFNA(VLOOKUP(A50, Game1!$A$1:$N$391, 2, FALSE), "")</f>
        <v>3</v>
      </c>
    </row>
    <row r="51" spans="1:18" x14ac:dyDescent="0.2">
      <c r="A51" s="27" t="s">
        <v>308</v>
      </c>
      <c r="B51" s="9">
        <f>SUM(F51:R51)</f>
        <v>133</v>
      </c>
      <c r="C51" s="8">
        <f>SUM(F51:R51)/COUNT(F51:R51)</f>
        <v>10.23076923076923</v>
      </c>
      <c r="D51" s="9">
        <f>IF(COUNT(F51:R51)&gt;=5,LARGE(F51:R51,1)+LARGE(F51:R51,2)+LARGE(F51:R51,3)+LARGE(F51:R51,4)+LARGE(F51:R51,5)) + IF(COUNT(F51:R51)=4,LARGE(F51:R51,1)+LARGE(F51:R51,2)+LARGE(F51:R51,3)+LARGE(F51:R51,4)) + IF(COUNT(F51:R51)=3,LARGE(F51:R51,1)+LARGE(F51:R51,2)+LARGE(F51:R51,3)) + IF(COUNT(F51:R51)=2,LARGE(F51:R51,1)+LARGE(F51:R51,2)) + IF(COUNT(F51:R51)=1,LARGE(F51:R51,1))</f>
        <v>77</v>
      </c>
      <c r="E51" s="9">
        <f>SUM(F51:I51)</f>
        <v>47</v>
      </c>
      <c r="F51" s="6">
        <f>_xlfn.IFNA(VLOOKUP(A51, Championship!$A$1:$N$377, 2, FALSE), "")</f>
        <v>9</v>
      </c>
      <c r="G51" s="6">
        <f>_xlfn.IFNA(VLOOKUP(A51, Playoff3!$A$1:$N$377, 2, FALSE), "")</f>
        <v>12</v>
      </c>
      <c r="H51" s="6">
        <f>_xlfn.IFNA(VLOOKUP(A51, Playoff2!$A$1:$N$377, 2, FALSE), "")</f>
        <v>19</v>
      </c>
      <c r="I51" s="6">
        <f>_xlfn.IFNA(VLOOKUP(A51, Playoff1!$A$1:$N$377, 2, FALSE), "")</f>
        <v>7</v>
      </c>
      <c r="J51" s="6">
        <f>_xlfn.IFNA(VLOOKUP(A51, Wildcard!$A$1:$N$377, 2, FALSE), "")</f>
        <v>11</v>
      </c>
      <c r="K51" s="6">
        <f>_xlfn.IFNA(VLOOKUP(A51, Game8!$A$1:$N$377, 2, FALSE), "")</f>
        <v>1</v>
      </c>
      <c r="L51" s="6">
        <f>_xlfn.IFNA(VLOOKUP(A51, Game7!$A$1:$N$389, 2, FALSE), "")</f>
        <v>9</v>
      </c>
      <c r="M51" s="6">
        <f>_xlfn.IFNA(VLOOKUP(A51, Game6!$A$1:$N$389, 2, FALSE), "")</f>
        <v>4</v>
      </c>
      <c r="N51" s="6">
        <f>_xlfn.IFNA(VLOOKUP(A51, Game5!$A$1:$N$389, 2, FALSE), "")</f>
        <v>21</v>
      </c>
      <c r="O51" s="6">
        <f>_xlfn.IFNA(VLOOKUP(A51, Game4!$A$1:$N$389, 2, FALSE), "")</f>
        <v>11</v>
      </c>
      <c r="P51" s="6">
        <f>_xlfn.IFNA(VLOOKUP(A51, Game3!$A$1:$N$389, 2, FALSE), "")</f>
        <v>14</v>
      </c>
      <c r="Q51" s="6">
        <f>_xlfn.IFNA(VLOOKUP(A51, Game2!$A$1:$N$388, 2, FALSE), "")</f>
        <v>9</v>
      </c>
      <c r="R51" s="3">
        <f>_xlfn.IFNA(VLOOKUP(A51, Game1!$A$1:$N$391, 2, FALSE), "")</f>
        <v>6</v>
      </c>
    </row>
    <row r="52" spans="1:18" x14ac:dyDescent="0.2">
      <c r="A52" s="27" t="s">
        <v>414</v>
      </c>
      <c r="B52" s="9">
        <f>SUM(F52:R52)</f>
        <v>132</v>
      </c>
      <c r="C52" s="8">
        <f>SUM(F52:R52)/COUNT(F52:R52)</f>
        <v>11</v>
      </c>
      <c r="D52" s="9">
        <f>IF(COUNT(F52:R52)&gt;=5,LARGE(F52:R52,1)+LARGE(F52:R52,2)+LARGE(F52:R52,3)+LARGE(F52:R52,4)+LARGE(F52:R52,5)) + IF(COUNT(F52:R52)=4,LARGE(F52:R52,1)+LARGE(F52:R52,2)+LARGE(F52:R52,3)+LARGE(F52:R52,4)) + IF(COUNT(F52:R52)=3,LARGE(F52:R52,1)+LARGE(F52:R52,2)+LARGE(F52:R52,3)) + IF(COUNT(F52:R52)=2,LARGE(F52:R52,1)+LARGE(F52:R52,2)) + IF(COUNT(F52:R52)=1,LARGE(F52:R52,1))</f>
        <v>84</v>
      </c>
      <c r="E52" s="9">
        <f>SUM(F52:I52)</f>
        <v>55</v>
      </c>
      <c r="F52" s="6">
        <f>_xlfn.IFNA(VLOOKUP(A52, Championship!$A$1:$N$377, 2, FALSE), "")</f>
        <v>1</v>
      </c>
      <c r="G52" s="6">
        <f>_xlfn.IFNA(VLOOKUP(A52, Playoff3!$A$1:$N$377, 2, FALSE), "")</f>
        <v>11</v>
      </c>
      <c r="H52" s="6">
        <f>_xlfn.IFNA(VLOOKUP(A52, Playoff2!$A$1:$N$377, 2, FALSE), "")</f>
        <v>24</v>
      </c>
      <c r="I52" s="6">
        <f>_xlfn.IFNA(VLOOKUP(A52, Playoff1!$A$1:$N$377, 2, FALSE), "")</f>
        <v>19</v>
      </c>
      <c r="J52" s="6">
        <f>_xlfn.IFNA(VLOOKUP(A52, Wildcard!$A$1:$N$377, 2, FALSE), "")</f>
        <v>13</v>
      </c>
      <c r="K52" s="6">
        <f>_xlfn.IFNA(VLOOKUP(A52, Game8!$A$1:$N$377, 2, FALSE), "")</f>
        <v>3</v>
      </c>
      <c r="L52" s="6">
        <f>_xlfn.IFNA(VLOOKUP(A52, Game7!$A$1:$N$389, 2, FALSE), "")</f>
        <v>14</v>
      </c>
      <c r="M52" s="6">
        <f>_xlfn.IFNA(VLOOKUP(A52, Game6!$A$1:$N$389, 2, FALSE), "")</f>
        <v>4</v>
      </c>
      <c r="N52" s="6">
        <f>_xlfn.IFNA(VLOOKUP(A52, Game5!$A$1:$N$389, 2, FALSE), "")</f>
        <v>9</v>
      </c>
      <c r="O52" s="6">
        <f>_xlfn.IFNA(VLOOKUP(A52, Game4!$A$1:$N$389, 2, FALSE), "")</f>
        <v>11</v>
      </c>
      <c r="P52" s="6">
        <f>_xlfn.IFNA(VLOOKUP(A52, Game3!$A$1:$N$389, 2, FALSE), "")</f>
        <v>9</v>
      </c>
      <c r="Q52" s="6">
        <f>_xlfn.IFNA(VLOOKUP(A52, Game2!$A$1:$N$388, 2, FALSE), "")</f>
        <v>14</v>
      </c>
      <c r="R52" s="3" t="str">
        <f>_xlfn.IFNA(VLOOKUP(A52, Game1!$A$1:$N$391, 2, FALSE), "")</f>
        <v/>
      </c>
    </row>
    <row r="53" spans="1:18" x14ac:dyDescent="0.2">
      <c r="A53" s="27" t="s">
        <v>138</v>
      </c>
      <c r="B53" s="9">
        <f>SUM(F53:R53)</f>
        <v>132</v>
      </c>
      <c r="C53" s="8">
        <f>SUM(F53:R53)/COUNT(F53:R53)</f>
        <v>10.153846153846153</v>
      </c>
      <c r="D53" s="9">
        <f>IF(COUNT(F53:R53)&gt;=5,LARGE(F53:R53,1)+LARGE(F53:R53,2)+LARGE(F53:R53,3)+LARGE(F53:R53,4)+LARGE(F53:R53,5)) + IF(COUNT(F53:R53)=4,LARGE(F53:R53,1)+LARGE(F53:R53,2)+LARGE(F53:R53,3)+LARGE(F53:R53,4)) + IF(COUNT(F53:R53)=3,LARGE(F53:R53,1)+LARGE(F53:R53,2)+LARGE(F53:R53,3)) + IF(COUNT(F53:R53)=2,LARGE(F53:R53,1)+LARGE(F53:R53,2)) + IF(COUNT(F53:R53)=1,LARGE(F53:R53,1))</f>
        <v>73</v>
      </c>
      <c r="E53" s="9">
        <f>SUM(F53:I53)</f>
        <v>57</v>
      </c>
      <c r="F53" s="6">
        <f>_xlfn.IFNA(VLOOKUP(A53, Championship!$A$1:$N$377, 2, FALSE), "")</f>
        <v>11</v>
      </c>
      <c r="G53" s="6">
        <f>_xlfn.IFNA(VLOOKUP(A53, Playoff3!$A$1:$N$377, 2, FALSE), "")</f>
        <v>10</v>
      </c>
      <c r="H53" s="6">
        <f>_xlfn.IFNA(VLOOKUP(A53, Playoff2!$A$1:$N$377, 2, FALSE), "")</f>
        <v>15</v>
      </c>
      <c r="I53" s="6">
        <f>_xlfn.IFNA(VLOOKUP(A53, Playoff1!$A$1:$N$377, 2, FALSE), "")</f>
        <v>21</v>
      </c>
      <c r="J53" s="6">
        <f>_xlfn.IFNA(VLOOKUP(A53, Wildcard!$A$1:$N$377, 2, FALSE), "")</f>
        <v>9</v>
      </c>
      <c r="K53" s="6">
        <f>_xlfn.IFNA(VLOOKUP(A53, Game8!$A$1:$N$377, 2, FALSE), "")</f>
        <v>14</v>
      </c>
      <c r="L53" s="6">
        <f>_xlfn.IFNA(VLOOKUP(A53, Game7!$A$1:$N$389, 2, FALSE), "")</f>
        <v>11</v>
      </c>
      <c r="M53" s="6">
        <f>_xlfn.IFNA(VLOOKUP(A53, Game6!$A$1:$N$389, 2, FALSE), "")</f>
        <v>12</v>
      </c>
      <c r="N53" s="6">
        <f>_xlfn.IFNA(VLOOKUP(A53, Game5!$A$1:$N$389, 2, FALSE), "")</f>
        <v>4</v>
      </c>
      <c r="O53" s="6">
        <f>_xlfn.IFNA(VLOOKUP(A53, Game4!$A$1:$N$389, 2, FALSE), "")</f>
        <v>7</v>
      </c>
      <c r="P53" s="6">
        <f>_xlfn.IFNA(VLOOKUP(A53, Game3!$A$1:$N$389, 2, FALSE), "")</f>
        <v>9</v>
      </c>
      <c r="Q53" s="6">
        <f>_xlfn.IFNA(VLOOKUP(A53, Game2!$A$1:$N$388, 2, FALSE), "")</f>
        <v>8</v>
      </c>
      <c r="R53" s="3">
        <f>_xlfn.IFNA(VLOOKUP(A53, Game1!$A$1:$N$391, 2, FALSE), "")</f>
        <v>1</v>
      </c>
    </row>
    <row r="54" spans="1:18" x14ac:dyDescent="0.2">
      <c r="A54" s="27" t="s">
        <v>234</v>
      </c>
      <c r="B54" s="9">
        <f>SUM(F54:R54)</f>
        <v>131</v>
      </c>
      <c r="C54" s="8">
        <f>SUM(F54:R54)/COUNT(F54:R54)</f>
        <v>10.076923076923077</v>
      </c>
      <c r="D54" s="9">
        <f>IF(COUNT(F54:R54)&gt;=5,LARGE(F54:R54,1)+LARGE(F54:R54,2)+LARGE(F54:R54,3)+LARGE(F54:R54,4)+LARGE(F54:R54,5)) + IF(COUNT(F54:R54)=4,LARGE(F54:R54,1)+LARGE(F54:R54,2)+LARGE(F54:R54,3)+LARGE(F54:R54,4)) + IF(COUNT(F54:R54)=3,LARGE(F54:R54,1)+LARGE(F54:R54,2)+LARGE(F54:R54,3)) + IF(COUNT(F54:R54)=2,LARGE(F54:R54,1)+LARGE(F54:R54,2)) + IF(COUNT(F54:R54)=1,LARGE(F54:R54,1))</f>
        <v>72</v>
      </c>
      <c r="E54" s="9">
        <f>SUM(F54:I54)</f>
        <v>42</v>
      </c>
      <c r="F54" s="6">
        <f>_xlfn.IFNA(VLOOKUP(A54, Championship!$A$1:$N$377, 2, FALSE), "")</f>
        <v>9</v>
      </c>
      <c r="G54" s="6">
        <f>_xlfn.IFNA(VLOOKUP(A54, Playoff3!$A$1:$N$377, 2, FALSE), "")</f>
        <v>7</v>
      </c>
      <c r="H54" s="6">
        <f>_xlfn.IFNA(VLOOKUP(A54, Playoff2!$A$1:$N$377, 2, FALSE), "")</f>
        <v>15</v>
      </c>
      <c r="I54" s="6">
        <f>_xlfn.IFNA(VLOOKUP(A54, Playoff1!$A$1:$N$377, 2, FALSE), "")</f>
        <v>11</v>
      </c>
      <c r="J54" s="6">
        <f>_xlfn.IFNA(VLOOKUP(A54, Wildcard!$A$1:$N$377, 2, FALSE), "")</f>
        <v>11</v>
      </c>
      <c r="K54" s="6">
        <f>_xlfn.IFNA(VLOOKUP(A54, Game8!$A$1:$N$377, 2, FALSE), "")</f>
        <v>4</v>
      </c>
      <c r="L54" s="6">
        <f>_xlfn.IFNA(VLOOKUP(A54, Game7!$A$1:$N$389, 2, FALSE), "")</f>
        <v>18</v>
      </c>
      <c r="M54" s="6">
        <f>_xlfn.IFNA(VLOOKUP(A54, Game6!$A$1:$N$389, 2, FALSE), "")</f>
        <v>7</v>
      </c>
      <c r="N54" s="6">
        <f>_xlfn.IFNA(VLOOKUP(A54, Game5!$A$1:$N$389, 2, FALSE), "")</f>
        <v>11</v>
      </c>
      <c r="O54" s="6">
        <f>_xlfn.IFNA(VLOOKUP(A54, Game4!$A$1:$N$389, 2, FALSE), "")</f>
        <v>16</v>
      </c>
      <c r="P54" s="6">
        <f>_xlfn.IFNA(VLOOKUP(A54, Game3!$A$1:$N$389, 2, FALSE), "")</f>
        <v>6</v>
      </c>
      <c r="Q54" s="6">
        <f>_xlfn.IFNA(VLOOKUP(A54, Game2!$A$1:$N$388, 2, FALSE), "")</f>
        <v>12</v>
      </c>
      <c r="R54" s="3">
        <f>_xlfn.IFNA(VLOOKUP(A54, Game1!$A$1:$N$391, 2, FALSE), "")</f>
        <v>4</v>
      </c>
    </row>
    <row r="55" spans="1:18" x14ac:dyDescent="0.2">
      <c r="A55" s="27" t="s">
        <v>438</v>
      </c>
      <c r="B55" s="9">
        <f>SUM(F55:R55)</f>
        <v>131</v>
      </c>
      <c r="C55" s="8">
        <f>SUM(F55:R55)/COUNT(F55:R55)</f>
        <v>10.916666666666666</v>
      </c>
      <c r="D55" s="9">
        <f>IF(COUNT(F55:R55)&gt;=5,LARGE(F55:R55,1)+LARGE(F55:R55,2)+LARGE(F55:R55,3)+LARGE(F55:R55,4)+LARGE(F55:R55,5)) + IF(COUNT(F55:R55)=4,LARGE(F55:R55,1)+LARGE(F55:R55,2)+LARGE(F55:R55,3)+LARGE(F55:R55,4)) + IF(COUNT(F55:R55)=3,LARGE(F55:R55,1)+LARGE(F55:R55,2)+LARGE(F55:R55,3)) + IF(COUNT(F55:R55)=2,LARGE(F55:R55,1)+LARGE(F55:R55,2)) + IF(COUNT(F55:R55)=1,LARGE(F55:R55,1))</f>
        <v>79</v>
      </c>
      <c r="E55" s="9">
        <f>SUM(F55:I55)</f>
        <v>54</v>
      </c>
      <c r="F55" s="6">
        <f>_xlfn.IFNA(VLOOKUP(A55, Championship!$A$1:$N$377, 2, FALSE), "")</f>
        <v>14</v>
      </c>
      <c r="G55" s="6">
        <f>_xlfn.IFNA(VLOOKUP(A55, Playoff3!$A$1:$N$377, 2, FALSE), "")</f>
        <v>6</v>
      </c>
      <c r="H55" s="6">
        <f>_xlfn.IFNA(VLOOKUP(A55, Playoff2!$A$1:$N$377, 2, FALSE), "")</f>
        <v>16</v>
      </c>
      <c r="I55" s="6">
        <f>_xlfn.IFNA(VLOOKUP(A55, Playoff1!$A$1:$N$377, 2, FALSE), "")</f>
        <v>18</v>
      </c>
      <c r="J55" s="6">
        <f>_xlfn.IFNA(VLOOKUP(A55, Wildcard!$A$1:$N$377, 2, FALSE), "")</f>
        <v>11</v>
      </c>
      <c r="K55" s="6">
        <f>_xlfn.IFNA(VLOOKUP(A55, Game8!$A$1:$N$377, 2, FALSE), "")</f>
        <v>8</v>
      </c>
      <c r="L55" s="6">
        <f>_xlfn.IFNA(VLOOKUP(A55, Game7!$A$1:$N$389, 2, FALSE), "")</f>
        <v>8</v>
      </c>
      <c r="M55" s="6">
        <f>_xlfn.IFNA(VLOOKUP(A55, Game6!$A$1:$N$389, 2, FALSE), "")</f>
        <v>17</v>
      </c>
      <c r="N55" s="6">
        <f>_xlfn.IFNA(VLOOKUP(A55, Game5!$A$1:$N$389, 2, FALSE), "")</f>
        <v>9</v>
      </c>
      <c r="O55" s="6">
        <f>_xlfn.IFNA(VLOOKUP(A55, Game4!$A$1:$N$389, 2, FALSE), "")</f>
        <v>9</v>
      </c>
      <c r="P55" s="6">
        <f>_xlfn.IFNA(VLOOKUP(A55, Game3!$A$1:$N$389, 2, FALSE), "")</f>
        <v>14</v>
      </c>
      <c r="Q55" s="6">
        <f>_xlfn.IFNA(VLOOKUP(A55, Game2!$A$1:$N$388, 2, FALSE), "")</f>
        <v>1</v>
      </c>
      <c r="R55" s="3" t="str">
        <f>_xlfn.IFNA(VLOOKUP(A55, Game1!$A$1:$N$391, 2, FALSE), "")</f>
        <v/>
      </c>
    </row>
    <row r="56" spans="1:18" x14ac:dyDescent="0.2">
      <c r="A56" s="27" t="s">
        <v>166</v>
      </c>
      <c r="B56" s="9">
        <f>SUM(F56:R56)</f>
        <v>131</v>
      </c>
      <c r="C56" s="8">
        <f>SUM(F56:R56)/COUNT(F56:R56)</f>
        <v>10.916666666666666</v>
      </c>
      <c r="D56" s="9">
        <f>IF(COUNT(F56:R56)&gt;=5,LARGE(F56:R56,1)+LARGE(F56:R56,2)+LARGE(F56:R56,3)+LARGE(F56:R56,4)+LARGE(F56:R56,5)) + IF(COUNT(F56:R56)=4,LARGE(F56:R56,1)+LARGE(F56:R56,2)+LARGE(F56:R56,3)+LARGE(F56:R56,4)) + IF(COUNT(F56:R56)=3,LARGE(F56:R56,1)+LARGE(F56:R56,2)+LARGE(F56:R56,3)) + IF(COUNT(F56:R56)=2,LARGE(F56:R56,1)+LARGE(F56:R56,2)) + IF(COUNT(F56:R56)=1,LARGE(F56:R56,1))</f>
        <v>75</v>
      </c>
      <c r="E56" s="9">
        <f>SUM(F56:I56)</f>
        <v>33</v>
      </c>
      <c r="F56" s="6">
        <f>_xlfn.IFNA(VLOOKUP(A56, Championship!$A$1:$N$377, 2, FALSE), "")</f>
        <v>11</v>
      </c>
      <c r="G56" s="6">
        <f>_xlfn.IFNA(VLOOKUP(A56, Playoff3!$A$1:$N$377, 2, FALSE), "")</f>
        <v>10</v>
      </c>
      <c r="H56" s="6">
        <f>_xlfn.IFNA(VLOOKUP(A56, Playoff2!$A$1:$N$377, 2, FALSE), "")</f>
        <v>6</v>
      </c>
      <c r="I56" s="6">
        <f>_xlfn.IFNA(VLOOKUP(A56, Playoff1!$A$1:$N$377, 2, FALSE), "")</f>
        <v>6</v>
      </c>
      <c r="J56" s="6">
        <f>_xlfn.IFNA(VLOOKUP(A56, Wildcard!$A$1:$N$377, 2, FALSE), "")</f>
        <v>16</v>
      </c>
      <c r="K56" s="6">
        <f>_xlfn.IFNA(VLOOKUP(A56, Game8!$A$1:$N$377, 2, FALSE), "")</f>
        <v>11</v>
      </c>
      <c r="L56" s="6">
        <f>_xlfn.IFNA(VLOOKUP(A56, Game7!$A$1:$N$389, 2, FALSE), "")</f>
        <v>19</v>
      </c>
      <c r="M56" s="6">
        <f>_xlfn.IFNA(VLOOKUP(A56, Game6!$A$1:$N$389, 2, FALSE), "")</f>
        <v>10</v>
      </c>
      <c r="N56" s="6" t="str">
        <f>_xlfn.IFNA(VLOOKUP(A56, Game5!$A$1:$N$389, 2, FALSE), "")</f>
        <v/>
      </c>
      <c r="O56" s="6">
        <f>_xlfn.IFNA(VLOOKUP(A56, Game4!$A$1:$N$389, 2, FALSE), "")</f>
        <v>11</v>
      </c>
      <c r="P56" s="6">
        <f>_xlfn.IFNA(VLOOKUP(A56, Game3!$A$1:$N$389, 2, FALSE), "")</f>
        <v>18</v>
      </c>
      <c r="Q56" s="6">
        <f>_xlfn.IFNA(VLOOKUP(A56, Game2!$A$1:$N$388, 2, FALSE), "")</f>
        <v>9</v>
      </c>
      <c r="R56" s="3">
        <f>_xlfn.IFNA(VLOOKUP(A56, Game1!$A$1:$N$391, 2, FALSE), "")</f>
        <v>4</v>
      </c>
    </row>
    <row r="57" spans="1:18" x14ac:dyDescent="0.2">
      <c r="A57" s="27" t="s">
        <v>241</v>
      </c>
      <c r="B57" s="9">
        <f>SUM(F57:R57)</f>
        <v>131</v>
      </c>
      <c r="C57" s="8">
        <f>SUM(F57:R57)/COUNT(F57:R57)</f>
        <v>10.076923076923077</v>
      </c>
      <c r="D57" s="9">
        <f>IF(COUNT(F57:R57)&gt;=5,LARGE(F57:R57,1)+LARGE(F57:R57,2)+LARGE(F57:R57,3)+LARGE(F57:R57,4)+LARGE(F57:R57,5)) + IF(COUNT(F57:R57)=4,LARGE(F57:R57,1)+LARGE(F57:R57,2)+LARGE(F57:R57,3)+LARGE(F57:R57,4)) + IF(COUNT(F57:R57)=3,LARGE(F57:R57,1)+LARGE(F57:R57,2)+LARGE(F57:R57,3)) + IF(COUNT(F57:R57)=2,LARGE(F57:R57,1)+LARGE(F57:R57,2)) + IF(COUNT(F57:R57)=1,LARGE(F57:R57,1))</f>
        <v>86</v>
      </c>
      <c r="E57" s="9">
        <f>SUM(F57:I57)</f>
        <v>60</v>
      </c>
      <c r="F57" s="6">
        <f>_xlfn.IFNA(VLOOKUP(A57, Championship!$A$1:$N$377, 2, FALSE), "")</f>
        <v>8</v>
      </c>
      <c r="G57" s="6">
        <f>_xlfn.IFNA(VLOOKUP(A57, Playoff3!$A$1:$N$377, 2, FALSE), "")</f>
        <v>11</v>
      </c>
      <c r="H57" s="6">
        <f>_xlfn.IFNA(VLOOKUP(A57, Playoff2!$A$1:$N$377, 2, FALSE), "")</f>
        <v>17</v>
      </c>
      <c r="I57" s="6">
        <f>_xlfn.IFNA(VLOOKUP(A57, Playoff1!$A$1:$N$377, 2, FALSE), "")</f>
        <v>24</v>
      </c>
      <c r="J57" s="6">
        <f>_xlfn.IFNA(VLOOKUP(A57, Wildcard!$A$1:$N$377, 2, FALSE), "")</f>
        <v>18</v>
      </c>
      <c r="K57" s="6">
        <f>_xlfn.IFNA(VLOOKUP(A57, Game8!$A$1:$N$377, 2, FALSE), "")</f>
        <v>4</v>
      </c>
      <c r="L57" s="6">
        <f>_xlfn.IFNA(VLOOKUP(A57, Game7!$A$1:$N$389, 2, FALSE), "")</f>
        <v>16</v>
      </c>
      <c r="M57" s="6">
        <f>_xlfn.IFNA(VLOOKUP(A57, Game6!$A$1:$N$389, 2, FALSE), "")</f>
        <v>2</v>
      </c>
      <c r="N57" s="6">
        <f>_xlfn.IFNA(VLOOKUP(A57, Game5!$A$1:$N$389, 2, FALSE), "")</f>
        <v>2</v>
      </c>
      <c r="O57" s="6">
        <f>_xlfn.IFNA(VLOOKUP(A57, Game4!$A$1:$N$389, 2, FALSE), "")</f>
        <v>8</v>
      </c>
      <c r="P57" s="6">
        <f>_xlfn.IFNA(VLOOKUP(A57, Game3!$A$1:$N$389, 2, FALSE), "")</f>
        <v>11</v>
      </c>
      <c r="Q57" s="6">
        <f>_xlfn.IFNA(VLOOKUP(A57, Game2!$A$1:$N$388, 2, FALSE), "")</f>
        <v>8</v>
      </c>
      <c r="R57" s="3">
        <f>_xlfn.IFNA(VLOOKUP(A57, Game1!$A$1:$N$391, 2, FALSE), "")</f>
        <v>2</v>
      </c>
    </row>
    <row r="58" spans="1:18" x14ac:dyDescent="0.2">
      <c r="A58" s="27" t="s">
        <v>375</v>
      </c>
      <c r="B58" s="9">
        <f>SUM(F58:R58)</f>
        <v>130</v>
      </c>
      <c r="C58" s="8">
        <f>SUM(F58:R58)/COUNT(F58:R58)</f>
        <v>10</v>
      </c>
      <c r="D58" s="9">
        <f>IF(COUNT(F58:R58)&gt;=5,LARGE(F58:R58,1)+LARGE(F58:R58,2)+LARGE(F58:R58,3)+LARGE(F58:R58,4)+LARGE(F58:R58,5)) + IF(COUNT(F58:R58)=4,LARGE(F58:R58,1)+LARGE(F58:R58,2)+LARGE(F58:R58,3)+LARGE(F58:R58,4)) + IF(COUNT(F58:R58)=3,LARGE(F58:R58,1)+LARGE(F58:R58,2)+LARGE(F58:R58,3)) + IF(COUNT(F58:R58)=2,LARGE(F58:R58,1)+LARGE(F58:R58,2)) + IF(COUNT(F58:R58)=1,LARGE(F58:R58,1))</f>
        <v>75</v>
      </c>
      <c r="E58" s="9">
        <f>SUM(F58:I58)</f>
        <v>58</v>
      </c>
      <c r="F58" s="6">
        <f>_xlfn.IFNA(VLOOKUP(A58, Championship!$A$1:$N$377, 2, FALSE), "")</f>
        <v>17</v>
      </c>
      <c r="G58" s="6">
        <f>_xlfn.IFNA(VLOOKUP(A58, Playoff3!$A$1:$N$377, 2, FALSE), "")</f>
        <v>11</v>
      </c>
      <c r="H58" s="6">
        <f>_xlfn.IFNA(VLOOKUP(A58, Playoff2!$A$1:$N$377, 2, FALSE), "")</f>
        <v>19</v>
      </c>
      <c r="I58" s="6">
        <f>_xlfn.IFNA(VLOOKUP(A58, Playoff1!$A$1:$N$377, 2, FALSE), "")</f>
        <v>11</v>
      </c>
      <c r="J58" s="6">
        <f>_xlfn.IFNA(VLOOKUP(A58, Wildcard!$A$1:$N$377, 2, FALSE), "")</f>
        <v>10</v>
      </c>
      <c r="K58" s="6">
        <f>_xlfn.IFNA(VLOOKUP(A58, Game8!$A$1:$N$377, 2, FALSE), "")</f>
        <v>8</v>
      </c>
      <c r="L58" s="6">
        <f>_xlfn.IFNA(VLOOKUP(A58, Game7!$A$1:$N$389, 2, FALSE), "")</f>
        <v>17</v>
      </c>
      <c r="M58" s="6">
        <f>_xlfn.IFNA(VLOOKUP(A58, Game6!$A$1:$N$389, 2, FALSE), "")</f>
        <v>4</v>
      </c>
      <c r="N58" s="6">
        <f>_xlfn.IFNA(VLOOKUP(A58, Game5!$A$1:$N$389, 2, FALSE), "")</f>
        <v>6</v>
      </c>
      <c r="O58" s="6">
        <f>_xlfn.IFNA(VLOOKUP(A58, Game4!$A$1:$N$389, 2, FALSE), "")</f>
        <v>7</v>
      </c>
      <c r="P58" s="6">
        <f>_xlfn.IFNA(VLOOKUP(A58, Game3!$A$1:$N$389, 2, FALSE), "")</f>
        <v>11</v>
      </c>
      <c r="Q58" s="6">
        <f>_xlfn.IFNA(VLOOKUP(A58, Game2!$A$1:$N$388, 2, FALSE), "")</f>
        <v>6</v>
      </c>
      <c r="R58" s="3">
        <f>_xlfn.IFNA(VLOOKUP(A58, Game1!$A$1:$N$391, 2, FALSE), "")</f>
        <v>3</v>
      </c>
    </row>
    <row r="59" spans="1:18" x14ac:dyDescent="0.2">
      <c r="A59" s="27" t="s">
        <v>343</v>
      </c>
      <c r="B59" s="9">
        <f>SUM(F59:R59)</f>
        <v>130</v>
      </c>
      <c r="C59" s="8">
        <f>SUM(F59:R59)/COUNT(F59:R59)</f>
        <v>10</v>
      </c>
      <c r="D59" s="9">
        <f>IF(COUNT(F59:R59)&gt;=5,LARGE(F59:R59,1)+LARGE(F59:R59,2)+LARGE(F59:R59,3)+LARGE(F59:R59,4)+LARGE(F59:R59,5)) + IF(COUNT(F59:R59)=4,LARGE(F59:R59,1)+LARGE(F59:R59,2)+LARGE(F59:R59,3)+LARGE(F59:R59,4)) + IF(COUNT(F59:R59)=3,LARGE(F59:R59,1)+LARGE(F59:R59,2)+LARGE(F59:R59,3)) + IF(COUNT(F59:R59)=2,LARGE(F59:R59,1)+LARGE(F59:R59,2)) + IF(COUNT(F59:R59)=1,LARGE(F59:R59,1))</f>
        <v>74</v>
      </c>
      <c r="E59" s="9">
        <f>SUM(F59:I59)</f>
        <v>53</v>
      </c>
      <c r="F59" s="6">
        <f>_xlfn.IFNA(VLOOKUP(A59, Championship!$A$1:$N$377, 2, FALSE), "")</f>
        <v>13</v>
      </c>
      <c r="G59" s="6">
        <f>_xlfn.IFNA(VLOOKUP(A59, Playoff3!$A$1:$N$377, 2, FALSE), "")</f>
        <v>12</v>
      </c>
      <c r="H59" s="6">
        <f>_xlfn.IFNA(VLOOKUP(A59, Playoff2!$A$1:$N$377, 2, FALSE), "")</f>
        <v>17</v>
      </c>
      <c r="I59" s="6">
        <f>_xlfn.IFNA(VLOOKUP(A59, Playoff1!$A$1:$N$377, 2, FALSE), "")</f>
        <v>11</v>
      </c>
      <c r="J59" s="6">
        <f>_xlfn.IFNA(VLOOKUP(A59, Wildcard!$A$1:$N$377, 2, FALSE), "")</f>
        <v>16</v>
      </c>
      <c r="K59" s="6">
        <f>_xlfn.IFNA(VLOOKUP(A59, Game8!$A$1:$N$377, 2, FALSE), "")</f>
        <v>9</v>
      </c>
      <c r="L59" s="6">
        <f>_xlfn.IFNA(VLOOKUP(A59, Game7!$A$1:$N$389, 2, FALSE), "")</f>
        <v>2</v>
      </c>
      <c r="M59" s="6">
        <f>_xlfn.IFNA(VLOOKUP(A59, Game6!$A$1:$N$389, 2, FALSE), "")</f>
        <v>2</v>
      </c>
      <c r="N59" s="6">
        <f>_xlfn.IFNA(VLOOKUP(A59, Game5!$A$1:$N$389, 2, FALSE), "")</f>
        <v>9</v>
      </c>
      <c r="O59" s="6">
        <f>_xlfn.IFNA(VLOOKUP(A59, Game4!$A$1:$N$389, 2, FALSE), "")</f>
        <v>11</v>
      </c>
      <c r="P59" s="6">
        <f>_xlfn.IFNA(VLOOKUP(A59, Game3!$A$1:$N$389, 2, FALSE), "")</f>
        <v>11</v>
      </c>
      <c r="Q59" s="6">
        <f>_xlfn.IFNA(VLOOKUP(A59, Game2!$A$1:$N$388, 2, FALSE), "")</f>
        <v>1</v>
      </c>
      <c r="R59" s="3">
        <f>_xlfn.IFNA(VLOOKUP(A59, Game1!$A$1:$N$391, 2, FALSE), "")</f>
        <v>16</v>
      </c>
    </row>
    <row r="60" spans="1:18" x14ac:dyDescent="0.2">
      <c r="A60" s="27" t="s">
        <v>262</v>
      </c>
      <c r="B60" s="9">
        <f>SUM(F60:R60)</f>
        <v>130</v>
      </c>
      <c r="C60" s="8">
        <f>SUM(F60:R60)/COUNT(F60:R60)</f>
        <v>10</v>
      </c>
      <c r="D60" s="9">
        <f>IF(COUNT(F60:R60)&gt;=5,LARGE(F60:R60,1)+LARGE(F60:R60,2)+LARGE(F60:R60,3)+LARGE(F60:R60,4)+LARGE(F60:R60,5)) + IF(COUNT(F60:R60)=4,LARGE(F60:R60,1)+LARGE(F60:R60,2)+LARGE(F60:R60,3)+LARGE(F60:R60,4)) + IF(COUNT(F60:R60)=3,LARGE(F60:R60,1)+LARGE(F60:R60,2)+LARGE(F60:R60,3)) + IF(COUNT(F60:R60)=2,LARGE(F60:R60,1)+LARGE(F60:R60,2)) + IF(COUNT(F60:R60)=1,LARGE(F60:R60,1))</f>
        <v>73</v>
      </c>
      <c r="E60" s="9">
        <f>SUM(F60:I60)</f>
        <v>60</v>
      </c>
      <c r="F60" s="6">
        <f>_xlfn.IFNA(VLOOKUP(A60, Championship!$A$1:$N$377, 2, FALSE), "")</f>
        <v>13</v>
      </c>
      <c r="G60" s="6">
        <f>_xlfn.IFNA(VLOOKUP(A60, Playoff3!$A$1:$N$377, 2, FALSE), "")</f>
        <v>12</v>
      </c>
      <c r="H60" s="6">
        <f>_xlfn.IFNA(VLOOKUP(A60, Playoff2!$A$1:$N$377, 2, FALSE), "")</f>
        <v>17</v>
      </c>
      <c r="I60" s="6">
        <f>_xlfn.IFNA(VLOOKUP(A60, Playoff1!$A$1:$N$377, 2, FALSE), "")</f>
        <v>18</v>
      </c>
      <c r="J60" s="6">
        <f>_xlfn.IFNA(VLOOKUP(A60, Wildcard!$A$1:$N$377, 2, FALSE), "")</f>
        <v>11</v>
      </c>
      <c r="K60" s="6">
        <f>_xlfn.IFNA(VLOOKUP(A60, Game8!$A$1:$N$377, 2, FALSE), "")</f>
        <v>5</v>
      </c>
      <c r="L60" s="6">
        <f>_xlfn.IFNA(VLOOKUP(A60, Game7!$A$1:$N$389, 2, FALSE), "")</f>
        <v>13</v>
      </c>
      <c r="M60" s="6">
        <f>_xlfn.IFNA(VLOOKUP(A60, Game6!$A$1:$N$389, 2, FALSE), "")</f>
        <v>12</v>
      </c>
      <c r="N60" s="6">
        <f>_xlfn.IFNA(VLOOKUP(A60, Game5!$A$1:$N$389, 2, FALSE), "")</f>
        <v>2</v>
      </c>
      <c r="O60" s="6">
        <f>_xlfn.IFNA(VLOOKUP(A60, Game4!$A$1:$N$389, 2, FALSE), "")</f>
        <v>11</v>
      </c>
      <c r="P60" s="6">
        <f>_xlfn.IFNA(VLOOKUP(A60, Game3!$A$1:$N$389, 2, FALSE), "")</f>
        <v>8</v>
      </c>
      <c r="Q60" s="6">
        <f>_xlfn.IFNA(VLOOKUP(A60, Game2!$A$1:$N$388, 2, FALSE), "")</f>
        <v>6</v>
      </c>
      <c r="R60" s="3">
        <f>_xlfn.IFNA(VLOOKUP(A60, Game1!$A$1:$N$391, 2, FALSE), "")</f>
        <v>2</v>
      </c>
    </row>
    <row r="61" spans="1:18" x14ac:dyDescent="0.2">
      <c r="A61" s="27" t="s">
        <v>352</v>
      </c>
      <c r="B61" s="9">
        <f>SUM(F61:R61)</f>
        <v>130</v>
      </c>
      <c r="C61" s="8">
        <f>SUM(F61:R61)/COUNT(F61:R61)</f>
        <v>10</v>
      </c>
      <c r="D61" s="9">
        <f>IF(COUNT(F61:R61)&gt;=5,LARGE(F61:R61,1)+LARGE(F61:R61,2)+LARGE(F61:R61,3)+LARGE(F61:R61,4)+LARGE(F61:R61,5)) + IF(COUNT(F61:R61)=4,LARGE(F61:R61,1)+LARGE(F61:R61,2)+LARGE(F61:R61,3)+LARGE(F61:R61,4)) + IF(COUNT(F61:R61)=3,LARGE(F61:R61,1)+LARGE(F61:R61,2)+LARGE(F61:R61,3)) + IF(COUNT(F61:R61)=2,LARGE(F61:R61,1)+LARGE(F61:R61,2)) + IF(COUNT(F61:R61)=1,LARGE(F61:R61,1))</f>
        <v>78</v>
      </c>
      <c r="E61" s="9">
        <f>SUM(F61:I61)</f>
        <v>62</v>
      </c>
      <c r="F61" s="6">
        <f>_xlfn.IFNA(VLOOKUP(A61, Championship!$A$1:$N$377, 2, FALSE), "")</f>
        <v>13</v>
      </c>
      <c r="G61" s="6">
        <f>_xlfn.IFNA(VLOOKUP(A61, Playoff3!$A$1:$N$377, 2, FALSE), "")</f>
        <v>7</v>
      </c>
      <c r="H61" s="6">
        <f>_xlfn.IFNA(VLOOKUP(A61, Playoff2!$A$1:$N$377, 2, FALSE), "")</f>
        <v>19</v>
      </c>
      <c r="I61" s="6">
        <f>_xlfn.IFNA(VLOOKUP(A61, Playoff1!$A$1:$N$377, 2, FALSE), "")</f>
        <v>23</v>
      </c>
      <c r="J61" s="6">
        <f>_xlfn.IFNA(VLOOKUP(A61, Wildcard!$A$1:$N$377, 2, FALSE), "")</f>
        <v>11</v>
      </c>
      <c r="K61" s="6">
        <f>_xlfn.IFNA(VLOOKUP(A61, Game8!$A$1:$N$377, 2, FALSE), "")</f>
        <v>12</v>
      </c>
      <c r="L61" s="6">
        <f>_xlfn.IFNA(VLOOKUP(A61, Game7!$A$1:$N$389, 2, FALSE), "")</f>
        <v>6</v>
      </c>
      <c r="M61" s="6">
        <f>_xlfn.IFNA(VLOOKUP(A61, Game6!$A$1:$N$389, 2, FALSE), "")</f>
        <v>3</v>
      </c>
      <c r="N61" s="6">
        <f>_xlfn.IFNA(VLOOKUP(A61, Game5!$A$1:$N$389, 2, FALSE), "")</f>
        <v>6</v>
      </c>
      <c r="O61" s="6">
        <f>_xlfn.IFNA(VLOOKUP(A61, Game4!$A$1:$N$389, 2, FALSE), "")</f>
        <v>7</v>
      </c>
      <c r="P61" s="6">
        <f>_xlfn.IFNA(VLOOKUP(A61, Game3!$A$1:$N$389, 2, FALSE), "")</f>
        <v>10</v>
      </c>
      <c r="Q61" s="6">
        <f>_xlfn.IFNA(VLOOKUP(A61, Game2!$A$1:$N$388, 2, FALSE), "")</f>
        <v>7</v>
      </c>
      <c r="R61" s="3">
        <f>_xlfn.IFNA(VLOOKUP(A61, Game1!$A$1:$N$391, 2, FALSE), "")</f>
        <v>6</v>
      </c>
    </row>
    <row r="62" spans="1:18" x14ac:dyDescent="0.2">
      <c r="A62" s="27" t="s">
        <v>176</v>
      </c>
      <c r="B62" s="9">
        <f>SUM(F62:R62)</f>
        <v>130</v>
      </c>
      <c r="C62" s="8">
        <f>SUM(F62:R62)/COUNT(F62:R62)</f>
        <v>10</v>
      </c>
      <c r="D62" s="9">
        <f>IF(COUNT(F62:R62)&gt;=5,LARGE(F62:R62,1)+LARGE(F62:R62,2)+LARGE(F62:R62,3)+LARGE(F62:R62,4)+LARGE(F62:R62,5)) + IF(COUNT(F62:R62)=4,LARGE(F62:R62,1)+LARGE(F62:R62,2)+LARGE(F62:R62,3)+LARGE(F62:R62,4)) + IF(COUNT(F62:R62)=3,LARGE(F62:R62,1)+LARGE(F62:R62,2)+LARGE(F62:R62,3)) + IF(COUNT(F62:R62)=2,LARGE(F62:R62,1)+LARGE(F62:R62,2)) + IF(COUNT(F62:R62)=1,LARGE(F62:R62,1))</f>
        <v>76</v>
      </c>
      <c r="E62" s="9">
        <f>SUM(F62:I62)</f>
        <v>48</v>
      </c>
      <c r="F62" s="6">
        <f>_xlfn.IFNA(VLOOKUP(A62, Championship!$A$1:$N$377, 2, FALSE), "")</f>
        <v>6</v>
      </c>
      <c r="G62" s="6">
        <f>_xlfn.IFNA(VLOOKUP(A62, Playoff3!$A$1:$N$377, 2, FALSE), "")</f>
        <v>7</v>
      </c>
      <c r="H62" s="6">
        <f>_xlfn.IFNA(VLOOKUP(A62, Playoff2!$A$1:$N$377, 2, FALSE), "")</f>
        <v>26</v>
      </c>
      <c r="I62" s="6">
        <f>_xlfn.IFNA(VLOOKUP(A62, Playoff1!$A$1:$N$377, 2, FALSE), "")</f>
        <v>9</v>
      </c>
      <c r="J62" s="6">
        <f>_xlfn.IFNA(VLOOKUP(A62, Wildcard!$A$1:$N$377, 2, FALSE), "")</f>
        <v>11</v>
      </c>
      <c r="K62" s="6">
        <f>_xlfn.IFNA(VLOOKUP(A62, Game8!$A$1:$N$377, 2, FALSE), "")</f>
        <v>10</v>
      </c>
      <c r="L62" s="6">
        <f>_xlfn.IFNA(VLOOKUP(A62, Game7!$A$1:$N$389, 2, FALSE), "")</f>
        <v>13</v>
      </c>
      <c r="M62" s="6">
        <f>_xlfn.IFNA(VLOOKUP(A62, Game6!$A$1:$N$389, 2, FALSE), "")</f>
        <v>7</v>
      </c>
      <c r="N62" s="6">
        <f>_xlfn.IFNA(VLOOKUP(A62, Game5!$A$1:$N$389, 2, FALSE), "")</f>
        <v>7</v>
      </c>
      <c r="O62" s="6">
        <f>_xlfn.IFNA(VLOOKUP(A62, Game4!$A$1:$N$389, 2, FALSE), "")</f>
        <v>4</v>
      </c>
      <c r="P62" s="6">
        <f>_xlfn.IFNA(VLOOKUP(A62, Game3!$A$1:$N$389, 2, FALSE), "")</f>
        <v>16</v>
      </c>
      <c r="Q62" s="6">
        <f>_xlfn.IFNA(VLOOKUP(A62, Game2!$A$1:$N$388, 2, FALSE), "")</f>
        <v>7</v>
      </c>
      <c r="R62" s="3">
        <f>_xlfn.IFNA(VLOOKUP(A62, Game1!$A$1:$N$391, 2, FALSE), "")</f>
        <v>7</v>
      </c>
    </row>
    <row r="63" spans="1:18" x14ac:dyDescent="0.2">
      <c r="A63" s="27" t="s">
        <v>259</v>
      </c>
      <c r="B63" s="9">
        <f>SUM(F63:R63)</f>
        <v>129</v>
      </c>
      <c r="C63" s="8">
        <f>SUM(F63:R63)/COUNT(F63:R63)</f>
        <v>9.9230769230769234</v>
      </c>
      <c r="D63" s="9">
        <f>IF(COUNT(F63:R63)&gt;=5,LARGE(F63:R63,1)+LARGE(F63:R63,2)+LARGE(F63:R63,3)+LARGE(F63:R63,4)+LARGE(F63:R63,5)) + IF(COUNT(F63:R63)=4,LARGE(F63:R63,1)+LARGE(F63:R63,2)+LARGE(F63:R63,3)+LARGE(F63:R63,4)) + IF(COUNT(F63:R63)=3,LARGE(F63:R63,1)+LARGE(F63:R63,2)+LARGE(F63:R63,3)) + IF(COUNT(F63:R63)=2,LARGE(F63:R63,1)+LARGE(F63:R63,2)) + IF(COUNT(F63:R63)=1,LARGE(F63:R63,1))</f>
        <v>79</v>
      </c>
      <c r="E63" s="9">
        <f>SUM(F63:I63)</f>
        <v>67</v>
      </c>
      <c r="F63" s="6">
        <f>_xlfn.IFNA(VLOOKUP(A63, Championship!$A$1:$N$377, 2, FALSE), "")</f>
        <v>18</v>
      </c>
      <c r="G63" s="6">
        <f>_xlfn.IFNA(VLOOKUP(A63, Playoff3!$A$1:$N$377, 2, FALSE), "")</f>
        <v>19</v>
      </c>
      <c r="H63" s="6">
        <f>_xlfn.IFNA(VLOOKUP(A63, Playoff2!$A$1:$N$377, 2, FALSE), "")</f>
        <v>12</v>
      </c>
      <c r="I63" s="6">
        <f>_xlfn.IFNA(VLOOKUP(A63, Playoff1!$A$1:$N$377, 2, FALSE), "")</f>
        <v>18</v>
      </c>
      <c r="J63" s="6">
        <f>_xlfn.IFNA(VLOOKUP(A63, Wildcard!$A$1:$N$377, 2, FALSE), "")</f>
        <v>4</v>
      </c>
      <c r="K63" s="6">
        <f>_xlfn.IFNA(VLOOKUP(A63, Game8!$A$1:$N$377, 2, FALSE), "")</f>
        <v>4</v>
      </c>
      <c r="L63" s="6">
        <f>_xlfn.IFNA(VLOOKUP(A63, Game7!$A$1:$N$389, 2, FALSE), "")</f>
        <v>12</v>
      </c>
      <c r="M63" s="6">
        <f>_xlfn.IFNA(VLOOKUP(A63, Game6!$A$1:$N$389, 2, FALSE), "")</f>
        <v>12</v>
      </c>
      <c r="N63" s="6">
        <f>_xlfn.IFNA(VLOOKUP(A63, Game5!$A$1:$N$389, 2, FALSE), "")</f>
        <v>7</v>
      </c>
      <c r="O63" s="6">
        <f>_xlfn.IFNA(VLOOKUP(A63, Game4!$A$1:$N$389, 2, FALSE), "")</f>
        <v>7</v>
      </c>
      <c r="P63" s="6">
        <f>_xlfn.IFNA(VLOOKUP(A63, Game3!$A$1:$N$389, 2, FALSE), "")</f>
        <v>4</v>
      </c>
      <c r="Q63" s="6">
        <f>_xlfn.IFNA(VLOOKUP(A63, Game2!$A$1:$N$388, 2, FALSE), "")</f>
        <v>6</v>
      </c>
      <c r="R63" s="3">
        <f>_xlfn.IFNA(VLOOKUP(A63, Game1!$A$1:$N$391, 2, FALSE), "")</f>
        <v>6</v>
      </c>
    </row>
    <row r="64" spans="1:18" x14ac:dyDescent="0.2">
      <c r="A64" s="27" t="s">
        <v>289</v>
      </c>
      <c r="B64" s="9">
        <f>SUM(F64:R64)</f>
        <v>129</v>
      </c>
      <c r="C64" s="8">
        <f>SUM(F64:R64)/COUNT(F64:R64)</f>
        <v>9.9230769230769234</v>
      </c>
      <c r="D64" s="9">
        <f>IF(COUNT(F64:R64)&gt;=5,LARGE(F64:R64,1)+LARGE(F64:R64,2)+LARGE(F64:R64,3)+LARGE(F64:R64,4)+LARGE(F64:R64,5)) + IF(COUNT(F64:R64)=4,LARGE(F64:R64,1)+LARGE(F64:R64,2)+LARGE(F64:R64,3)+LARGE(F64:R64,4)) + IF(COUNT(F64:R64)=3,LARGE(F64:R64,1)+LARGE(F64:R64,2)+LARGE(F64:R64,3)) + IF(COUNT(F64:R64)=2,LARGE(F64:R64,1)+LARGE(F64:R64,2)) + IF(COUNT(F64:R64)=1,LARGE(F64:R64,1))</f>
        <v>83</v>
      </c>
      <c r="E64" s="9">
        <f>SUM(F64:I64)</f>
        <v>59</v>
      </c>
      <c r="F64" s="6">
        <f>_xlfn.IFNA(VLOOKUP(A64, Championship!$A$1:$N$377, 2, FALSE), "")</f>
        <v>7</v>
      </c>
      <c r="G64" s="6">
        <f>_xlfn.IFNA(VLOOKUP(A64, Playoff3!$A$1:$N$377, 2, FALSE), "")</f>
        <v>9</v>
      </c>
      <c r="H64" s="6">
        <f>_xlfn.IFNA(VLOOKUP(A64, Playoff2!$A$1:$N$377, 2, FALSE), "")</f>
        <v>22</v>
      </c>
      <c r="I64" s="6">
        <f>_xlfn.IFNA(VLOOKUP(A64, Playoff1!$A$1:$N$377, 2, FALSE), "")</f>
        <v>21</v>
      </c>
      <c r="J64" s="6">
        <f>_xlfn.IFNA(VLOOKUP(A64, Wildcard!$A$1:$N$377, 2, FALSE), "")</f>
        <v>14</v>
      </c>
      <c r="K64" s="6">
        <f>_xlfn.IFNA(VLOOKUP(A64, Game8!$A$1:$N$377, 2, FALSE), "")</f>
        <v>3</v>
      </c>
      <c r="L64" s="6">
        <f>_xlfn.IFNA(VLOOKUP(A64, Game7!$A$1:$N$389, 2, FALSE), "")</f>
        <v>2</v>
      </c>
      <c r="M64" s="6">
        <f>_xlfn.IFNA(VLOOKUP(A64, Game6!$A$1:$N$389, 2, FALSE), "")</f>
        <v>6</v>
      </c>
      <c r="N64" s="6">
        <f>_xlfn.IFNA(VLOOKUP(A64, Game5!$A$1:$N$389, 2, FALSE), "")</f>
        <v>5</v>
      </c>
      <c r="O64" s="6">
        <f>_xlfn.IFNA(VLOOKUP(A64, Game4!$A$1:$N$389, 2, FALSE), "")</f>
        <v>13</v>
      </c>
      <c r="P64" s="6">
        <f>_xlfn.IFNA(VLOOKUP(A64, Game3!$A$1:$N$389, 2, FALSE), "")</f>
        <v>13</v>
      </c>
      <c r="Q64" s="6">
        <f>_xlfn.IFNA(VLOOKUP(A64, Game2!$A$1:$N$388, 2, FALSE), "")</f>
        <v>6</v>
      </c>
      <c r="R64" s="3">
        <f>_xlfn.IFNA(VLOOKUP(A64, Game1!$A$1:$N$391, 2, FALSE), "")</f>
        <v>8</v>
      </c>
    </row>
    <row r="65" spans="1:18" x14ac:dyDescent="0.2">
      <c r="A65" s="27" t="s">
        <v>299</v>
      </c>
      <c r="B65" s="9">
        <f>SUM(F65:R65)</f>
        <v>129</v>
      </c>
      <c r="C65" s="8">
        <f>SUM(F65:R65)/COUNT(F65:R65)</f>
        <v>10.75</v>
      </c>
      <c r="D65" s="9">
        <f>IF(COUNT(F65:R65)&gt;=5,LARGE(F65:R65,1)+LARGE(F65:R65,2)+LARGE(F65:R65,3)+LARGE(F65:R65,4)+LARGE(F65:R65,5)) + IF(COUNT(F65:R65)=4,LARGE(F65:R65,1)+LARGE(F65:R65,2)+LARGE(F65:R65,3)+LARGE(F65:R65,4)) + IF(COUNT(F65:R65)=3,LARGE(F65:R65,1)+LARGE(F65:R65,2)+LARGE(F65:R65,3)) + IF(COUNT(F65:R65)=2,LARGE(F65:R65,1)+LARGE(F65:R65,2)) + IF(COUNT(F65:R65)=1,LARGE(F65:R65,1))</f>
        <v>80</v>
      </c>
      <c r="E65" s="9">
        <f>SUM(F65:I65)</f>
        <v>54</v>
      </c>
      <c r="F65" s="6" t="str">
        <f>_xlfn.IFNA(VLOOKUP(A65, Championship!$A$1:$N$377, 2, FALSE), "")</f>
        <v/>
      </c>
      <c r="G65" s="6">
        <f>_xlfn.IFNA(VLOOKUP(A65, Playoff3!$A$1:$N$377, 2, FALSE), "")</f>
        <v>9</v>
      </c>
      <c r="H65" s="6">
        <f>_xlfn.IFNA(VLOOKUP(A65, Playoff2!$A$1:$N$377, 2, FALSE), "")</f>
        <v>22</v>
      </c>
      <c r="I65" s="6">
        <f>_xlfn.IFNA(VLOOKUP(A65, Playoff1!$A$1:$N$377, 2, FALSE), "")</f>
        <v>23</v>
      </c>
      <c r="J65" s="6">
        <f>_xlfn.IFNA(VLOOKUP(A65, Wildcard!$A$1:$N$377, 2, FALSE), "")</f>
        <v>9</v>
      </c>
      <c r="K65" s="6">
        <f>_xlfn.IFNA(VLOOKUP(A65, Game8!$A$1:$N$377, 2, FALSE), "")</f>
        <v>12</v>
      </c>
      <c r="L65" s="6">
        <f>_xlfn.IFNA(VLOOKUP(A65, Game7!$A$1:$N$389, 2, FALSE), "")</f>
        <v>14</v>
      </c>
      <c r="M65" s="6">
        <f>_xlfn.IFNA(VLOOKUP(A65, Game6!$A$1:$N$389, 2, FALSE), "")</f>
        <v>6</v>
      </c>
      <c r="N65" s="6">
        <f>_xlfn.IFNA(VLOOKUP(A65, Game5!$A$1:$N$389, 2, FALSE), "")</f>
        <v>9</v>
      </c>
      <c r="O65" s="6">
        <f>_xlfn.IFNA(VLOOKUP(A65, Game4!$A$1:$N$389, 2, FALSE), "")</f>
        <v>6</v>
      </c>
      <c r="P65" s="6">
        <f>_xlfn.IFNA(VLOOKUP(A65, Game3!$A$1:$N$389, 2, FALSE), "")</f>
        <v>8</v>
      </c>
      <c r="Q65" s="6">
        <f>_xlfn.IFNA(VLOOKUP(A65, Game2!$A$1:$N$388, 2, FALSE), "")</f>
        <v>9</v>
      </c>
      <c r="R65" s="3">
        <f>_xlfn.IFNA(VLOOKUP(A65, Game1!$A$1:$N$391, 2, FALSE), "")</f>
        <v>2</v>
      </c>
    </row>
    <row r="66" spans="1:18" x14ac:dyDescent="0.2">
      <c r="A66" s="27" t="s">
        <v>362</v>
      </c>
      <c r="B66" s="9">
        <f>SUM(F66:R66)</f>
        <v>128</v>
      </c>
      <c r="C66" s="8">
        <f>SUM(F66:R66)/COUNT(F66:R66)</f>
        <v>9.8461538461538467</v>
      </c>
      <c r="D66" s="9">
        <f>IF(COUNT(F66:R66)&gt;=5,LARGE(F66:R66,1)+LARGE(F66:R66,2)+LARGE(F66:R66,3)+LARGE(F66:R66,4)+LARGE(F66:R66,5)) + IF(COUNT(F66:R66)=4,LARGE(F66:R66,1)+LARGE(F66:R66,2)+LARGE(F66:R66,3)+LARGE(F66:R66,4)) + IF(COUNT(F66:R66)=3,LARGE(F66:R66,1)+LARGE(F66:R66,2)+LARGE(F66:R66,3)) + IF(COUNT(F66:R66)=2,LARGE(F66:R66,1)+LARGE(F66:R66,2)) + IF(COUNT(F66:R66)=1,LARGE(F66:R66,1))</f>
        <v>87</v>
      </c>
      <c r="E66" s="9">
        <f>SUM(F66:I66)</f>
        <v>62</v>
      </c>
      <c r="F66" s="6">
        <f>_xlfn.IFNA(VLOOKUP(A66, Championship!$A$1:$N$377, 2, FALSE), "")</f>
        <v>8</v>
      </c>
      <c r="G66" s="6">
        <f>_xlfn.IFNA(VLOOKUP(A66, Playoff3!$A$1:$N$377, 2, FALSE), "")</f>
        <v>9</v>
      </c>
      <c r="H66" s="6">
        <f>_xlfn.IFNA(VLOOKUP(A66, Playoff2!$A$1:$N$377, 2, FALSE), "")</f>
        <v>17</v>
      </c>
      <c r="I66" s="6">
        <f>_xlfn.IFNA(VLOOKUP(A66, Playoff1!$A$1:$N$377, 2, FALSE), "")</f>
        <v>28</v>
      </c>
      <c r="J66" s="6">
        <f>_xlfn.IFNA(VLOOKUP(A66, Wildcard!$A$1:$N$377, 2, FALSE), "")</f>
        <v>7</v>
      </c>
      <c r="K66" s="6">
        <f>_xlfn.IFNA(VLOOKUP(A66, Game8!$A$1:$N$377, 2, FALSE), "")</f>
        <v>17</v>
      </c>
      <c r="L66" s="6">
        <f>_xlfn.IFNA(VLOOKUP(A66, Game7!$A$1:$N$389, 2, FALSE), "")</f>
        <v>6</v>
      </c>
      <c r="M66" s="6">
        <f>_xlfn.IFNA(VLOOKUP(A66, Game6!$A$1:$N$389, 2, FALSE), "")</f>
        <v>3</v>
      </c>
      <c r="N66" s="6">
        <f>_xlfn.IFNA(VLOOKUP(A66, Game5!$A$1:$N$389, 2, FALSE), "")</f>
        <v>14</v>
      </c>
      <c r="O66" s="6">
        <f>_xlfn.IFNA(VLOOKUP(A66, Game4!$A$1:$N$389, 2, FALSE), "")</f>
        <v>1</v>
      </c>
      <c r="P66" s="6">
        <f>_xlfn.IFNA(VLOOKUP(A66, Game3!$A$1:$N$389, 2, FALSE), "")</f>
        <v>11</v>
      </c>
      <c r="Q66" s="6">
        <f>_xlfn.IFNA(VLOOKUP(A66, Game2!$A$1:$N$388, 2, FALSE), "")</f>
        <v>4</v>
      </c>
      <c r="R66" s="3">
        <f>_xlfn.IFNA(VLOOKUP(A66, Game1!$A$1:$N$391, 2, FALSE), "")</f>
        <v>3</v>
      </c>
    </row>
    <row r="67" spans="1:18" x14ac:dyDescent="0.2">
      <c r="A67" s="27" t="s">
        <v>178</v>
      </c>
      <c r="B67" s="9">
        <f>SUM(F67:R67)</f>
        <v>128</v>
      </c>
      <c r="C67" s="8">
        <f>SUM(F67:R67)/COUNT(F67:R67)</f>
        <v>9.8461538461538467</v>
      </c>
      <c r="D67" s="9">
        <f>IF(COUNT(F67:R67)&gt;=5,LARGE(F67:R67,1)+LARGE(F67:R67,2)+LARGE(F67:R67,3)+LARGE(F67:R67,4)+LARGE(F67:R67,5)) + IF(COUNT(F67:R67)=4,LARGE(F67:R67,1)+LARGE(F67:R67,2)+LARGE(F67:R67,3)+LARGE(F67:R67,4)) + IF(COUNT(F67:R67)=3,LARGE(F67:R67,1)+LARGE(F67:R67,2)+LARGE(F67:R67,3)) + IF(COUNT(F67:R67)=2,LARGE(F67:R67,1)+LARGE(F67:R67,2)) + IF(COUNT(F67:R67)=1,LARGE(F67:R67,1))</f>
        <v>73</v>
      </c>
      <c r="E67" s="9">
        <f>SUM(F67:I67)</f>
        <v>43</v>
      </c>
      <c r="F67" s="6">
        <f>_xlfn.IFNA(VLOOKUP(A67, Championship!$A$1:$N$377, 2, FALSE), "")</f>
        <v>14</v>
      </c>
      <c r="G67" s="6">
        <f>_xlfn.IFNA(VLOOKUP(A67, Playoff3!$A$1:$N$377, 2, FALSE), "")</f>
        <v>6</v>
      </c>
      <c r="H67" s="6">
        <f>_xlfn.IFNA(VLOOKUP(A67, Playoff2!$A$1:$N$377, 2, FALSE), "")</f>
        <v>14</v>
      </c>
      <c r="I67" s="6">
        <f>_xlfn.IFNA(VLOOKUP(A67, Playoff1!$A$1:$N$377, 2, FALSE), "")</f>
        <v>9</v>
      </c>
      <c r="J67" s="6">
        <f>_xlfn.IFNA(VLOOKUP(A67, Wildcard!$A$1:$N$377, 2, FALSE), "")</f>
        <v>16</v>
      </c>
      <c r="K67" s="6">
        <f>_xlfn.IFNA(VLOOKUP(A67, Game8!$A$1:$N$377, 2, FALSE), "")</f>
        <v>4</v>
      </c>
      <c r="L67" s="6">
        <f>_xlfn.IFNA(VLOOKUP(A67, Game7!$A$1:$N$389, 2, FALSE), "")</f>
        <v>16</v>
      </c>
      <c r="M67" s="6">
        <f>_xlfn.IFNA(VLOOKUP(A67, Game6!$A$1:$N$389, 2, FALSE), "")</f>
        <v>4</v>
      </c>
      <c r="N67" s="6">
        <f>_xlfn.IFNA(VLOOKUP(A67, Game5!$A$1:$N$389, 2, FALSE), "")</f>
        <v>9</v>
      </c>
      <c r="O67" s="6">
        <f>_xlfn.IFNA(VLOOKUP(A67, Game4!$A$1:$N$389, 2, FALSE), "")</f>
        <v>7</v>
      </c>
      <c r="P67" s="6">
        <f>_xlfn.IFNA(VLOOKUP(A67, Game3!$A$1:$N$389, 2, FALSE), "")</f>
        <v>13</v>
      </c>
      <c r="Q67" s="6">
        <f>_xlfn.IFNA(VLOOKUP(A67, Game2!$A$1:$N$388, 2, FALSE), "")</f>
        <v>9</v>
      </c>
      <c r="R67" s="3">
        <f>_xlfn.IFNA(VLOOKUP(A67, Game1!$A$1:$N$391, 2, FALSE), "")</f>
        <v>7</v>
      </c>
    </row>
    <row r="68" spans="1:18" x14ac:dyDescent="0.2">
      <c r="A68" s="27" t="s">
        <v>240</v>
      </c>
      <c r="B68" s="9">
        <f>SUM(F68:R68)</f>
        <v>128</v>
      </c>
      <c r="C68" s="8">
        <f>SUM(F68:R68)/COUNT(F68:R68)</f>
        <v>9.8461538461538467</v>
      </c>
      <c r="D68" s="9">
        <f>IF(COUNT(F68:R68)&gt;=5,LARGE(F68:R68,1)+LARGE(F68:R68,2)+LARGE(F68:R68,3)+LARGE(F68:R68,4)+LARGE(F68:R68,5)) + IF(COUNT(F68:R68)=4,LARGE(F68:R68,1)+LARGE(F68:R68,2)+LARGE(F68:R68,3)+LARGE(F68:R68,4)) + IF(COUNT(F68:R68)=3,LARGE(F68:R68,1)+LARGE(F68:R68,2)+LARGE(F68:R68,3)) + IF(COUNT(F68:R68)=2,LARGE(F68:R68,1)+LARGE(F68:R68,2)) + IF(COUNT(F68:R68)=1,LARGE(F68:R68,1))</f>
        <v>86</v>
      </c>
      <c r="E68" s="9">
        <f>SUM(F68:I68)</f>
        <v>64</v>
      </c>
      <c r="F68" s="6">
        <f>_xlfn.IFNA(VLOOKUP(A68, Championship!$A$1:$N$377, 2, FALSE), "")</f>
        <v>6</v>
      </c>
      <c r="G68" s="6">
        <f>_xlfn.IFNA(VLOOKUP(A68, Playoff3!$A$1:$N$377, 2, FALSE), "")</f>
        <v>23</v>
      </c>
      <c r="H68" s="6">
        <f>_xlfn.IFNA(VLOOKUP(A68, Playoff2!$A$1:$N$377, 2, FALSE), "")</f>
        <v>21</v>
      </c>
      <c r="I68" s="6">
        <f>_xlfn.IFNA(VLOOKUP(A68, Playoff1!$A$1:$N$377, 2, FALSE), "")</f>
        <v>14</v>
      </c>
      <c r="J68" s="6">
        <f>_xlfn.IFNA(VLOOKUP(A68, Wildcard!$A$1:$N$377, 2, FALSE), "")</f>
        <v>9</v>
      </c>
      <c r="K68" s="6">
        <f>_xlfn.IFNA(VLOOKUP(A68, Game8!$A$1:$N$377, 2, FALSE), "")</f>
        <v>4</v>
      </c>
      <c r="L68" s="6">
        <f>_xlfn.IFNA(VLOOKUP(A68, Game7!$A$1:$N$389, 2, FALSE), "")</f>
        <v>13</v>
      </c>
      <c r="M68" s="6">
        <f>_xlfn.IFNA(VLOOKUP(A68, Game6!$A$1:$N$389, 2, FALSE), "")</f>
        <v>6</v>
      </c>
      <c r="N68" s="6">
        <f>_xlfn.IFNA(VLOOKUP(A68, Game5!$A$1:$N$389, 2, FALSE), "")</f>
        <v>7</v>
      </c>
      <c r="O68" s="6">
        <f>_xlfn.IFNA(VLOOKUP(A68, Game4!$A$1:$N$389, 2, FALSE), "")</f>
        <v>15</v>
      </c>
      <c r="P68" s="6">
        <f>_xlfn.IFNA(VLOOKUP(A68, Game3!$A$1:$N$389, 2, FALSE), "")</f>
        <v>4</v>
      </c>
      <c r="Q68" s="6">
        <f>_xlfn.IFNA(VLOOKUP(A68, Game2!$A$1:$N$388, 2, FALSE), "")</f>
        <v>6</v>
      </c>
      <c r="R68" s="3">
        <f>_xlfn.IFNA(VLOOKUP(A68, Game1!$A$1:$N$391, 2, FALSE), "")</f>
        <v>0</v>
      </c>
    </row>
    <row r="69" spans="1:18" x14ac:dyDescent="0.2">
      <c r="A69" s="27" t="s">
        <v>358</v>
      </c>
      <c r="B69" s="9">
        <f>SUM(F69:R69)</f>
        <v>128</v>
      </c>
      <c r="C69" s="8">
        <f>SUM(F69:R69)/COUNT(F69:R69)</f>
        <v>9.8461538461538467</v>
      </c>
      <c r="D69" s="9">
        <f>IF(COUNT(F69:R69)&gt;=5,LARGE(F69:R69,1)+LARGE(F69:R69,2)+LARGE(F69:R69,3)+LARGE(F69:R69,4)+LARGE(F69:R69,5)) + IF(COUNT(F69:R69)=4,LARGE(F69:R69,1)+LARGE(F69:R69,2)+LARGE(F69:R69,3)+LARGE(F69:R69,4)) + IF(COUNT(F69:R69)=3,LARGE(F69:R69,1)+LARGE(F69:R69,2)+LARGE(F69:R69,3)) + IF(COUNT(F69:R69)=2,LARGE(F69:R69,1)+LARGE(F69:R69,2)) + IF(COUNT(F69:R69)=1,LARGE(F69:R69,1))</f>
        <v>87</v>
      </c>
      <c r="E69" s="9">
        <f>SUM(F69:I69)</f>
        <v>70</v>
      </c>
      <c r="F69" s="6">
        <f>_xlfn.IFNA(VLOOKUP(A69, Championship!$A$1:$N$377, 2, FALSE), "")</f>
        <v>8</v>
      </c>
      <c r="G69" s="6">
        <f>_xlfn.IFNA(VLOOKUP(A69, Playoff3!$A$1:$N$377, 2, FALSE), "")</f>
        <v>17</v>
      </c>
      <c r="H69" s="6">
        <f>_xlfn.IFNA(VLOOKUP(A69, Playoff2!$A$1:$N$377, 2, FALSE), "")</f>
        <v>22</v>
      </c>
      <c r="I69" s="6">
        <f>_xlfn.IFNA(VLOOKUP(A69, Playoff1!$A$1:$N$377, 2, FALSE), "")</f>
        <v>23</v>
      </c>
      <c r="J69" s="6">
        <f>_xlfn.IFNA(VLOOKUP(A69, Wildcard!$A$1:$N$377, 2, FALSE), "")</f>
        <v>6</v>
      </c>
      <c r="K69" s="6">
        <f>_xlfn.IFNA(VLOOKUP(A69, Game8!$A$1:$N$377, 2, FALSE), "")</f>
        <v>4</v>
      </c>
      <c r="L69" s="6">
        <f>_xlfn.IFNA(VLOOKUP(A69, Game7!$A$1:$N$389, 2, FALSE), "")</f>
        <v>16</v>
      </c>
      <c r="M69" s="6">
        <f>_xlfn.IFNA(VLOOKUP(A69, Game6!$A$1:$N$389, 2, FALSE), "")</f>
        <v>4</v>
      </c>
      <c r="N69" s="6">
        <f>_xlfn.IFNA(VLOOKUP(A69, Game5!$A$1:$N$389, 2, FALSE), "")</f>
        <v>4</v>
      </c>
      <c r="O69" s="6">
        <f>_xlfn.IFNA(VLOOKUP(A69, Game4!$A$1:$N$389, 2, FALSE), "")</f>
        <v>4</v>
      </c>
      <c r="P69" s="6">
        <f>_xlfn.IFNA(VLOOKUP(A69, Game3!$A$1:$N$389, 2, FALSE), "")</f>
        <v>7</v>
      </c>
      <c r="Q69" s="6">
        <f>_xlfn.IFNA(VLOOKUP(A69, Game2!$A$1:$N$388, 2, FALSE), "")</f>
        <v>4</v>
      </c>
      <c r="R69" s="3">
        <f>_xlfn.IFNA(VLOOKUP(A69, Game1!$A$1:$N$391, 2, FALSE), "")</f>
        <v>9</v>
      </c>
    </row>
    <row r="70" spans="1:18" x14ac:dyDescent="0.2">
      <c r="A70" s="27" t="s">
        <v>255</v>
      </c>
      <c r="B70" s="9">
        <f>SUM(F70:R70)</f>
        <v>128</v>
      </c>
      <c r="C70" s="8">
        <f>SUM(F70:R70)/COUNT(F70:R70)</f>
        <v>9.8461538461538467</v>
      </c>
      <c r="D70" s="9">
        <f>IF(COUNT(F70:R70)&gt;=5,LARGE(F70:R70,1)+LARGE(F70:R70,2)+LARGE(F70:R70,3)+LARGE(F70:R70,4)+LARGE(F70:R70,5)) + IF(COUNT(F70:R70)=4,LARGE(F70:R70,1)+LARGE(F70:R70,2)+LARGE(F70:R70,3)+LARGE(F70:R70,4)) + IF(COUNT(F70:R70)=3,LARGE(F70:R70,1)+LARGE(F70:R70,2)+LARGE(F70:R70,3)) + IF(COUNT(F70:R70)=2,LARGE(F70:R70,1)+LARGE(F70:R70,2)) + IF(COUNT(F70:R70)=1,LARGE(F70:R70,1))</f>
        <v>77</v>
      </c>
      <c r="E70" s="9">
        <f>SUM(F70:I70)</f>
        <v>57</v>
      </c>
      <c r="F70" s="6">
        <f>_xlfn.IFNA(VLOOKUP(A70, Championship!$A$1:$N$377, 2, FALSE), "")</f>
        <v>3</v>
      </c>
      <c r="G70" s="6">
        <f>_xlfn.IFNA(VLOOKUP(A70, Playoff3!$A$1:$N$377, 2, FALSE), "")</f>
        <v>11</v>
      </c>
      <c r="H70" s="6">
        <f>_xlfn.IFNA(VLOOKUP(A70, Playoff2!$A$1:$N$377, 2, FALSE), "")</f>
        <v>17</v>
      </c>
      <c r="I70" s="6">
        <f>_xlfn.IFNA(VLOOKUP(A70, Playoff1!$A$1:$N$377, 2, FALSE), "")</f>
        <v>26</v>
      </c>
      <c r="J70" s="6">
        <f>_xlfn.IFNA(VLOOKUP(A70, Wildcard!$A$1:$N$377, 2, FALSE), "")</f>
        <v>12</v>
      </c>
      <c r="K70" s="6">
        <f>_xlfn.IFNA(VLOOKUP(A70, Game8!$A$1:$N$377, 2, FALSE), "")</f>
        <v>9</v>
      </c>
      <c r="L70" s="6">
        <f>_xlfn.IFNA(VLOOKUP(A70, Game7!$A$1:$N$389, 2, FALSE), "")</f>
        <v>7</v>
      </c>
      <c r="M70" s="6">
        <f>_xlfn.IFNA(VLOOKUP(A70, Game6!$A$1:$N$389, 2, FALSE), "")</f>
        <v>7</v>
      </c>
      <c r="N70" s="6">
        <f>_xlfn.IFNA(VLOOKUP(A70, Game5!$A$1:$N$389, 2, FALSE), "")</f>
        <v>6</v>
      </c>
      <c r="O70" s="6">
        <f>_xlfn.IFNA(VLOOKUP(A70, Game4!$A$1:$N$389, 2, FALSE), "")</f>
        <v>9</v>
      </c>
      <c r="P70" s="6">
        <f>_xlfn.IFNA(VLOOKUP(A70, Game3!$A$1:$N$389, 2, FALSE), "")</f>
        <v>11</v>
      </c>
      <c r="Q70" s="6">
        <f>_xlfn.IFNA(VLOOKUP(A70, Game2!$A$1:$N$388, 2, FALSE), "")</f>
        <v>8</v>
      </c>
      <c r="R70" s="3">
        <f>_xlfn.IFNA(VLOOKUP(A70, Game1!$A$1:$N$391, 2, FALSE), "")</f>
        <v>2</v>
      </c>
    </row>
    <row r="71" spans="1:18" x14ac:dyDescent="0.2">
      <c r="A71" s="27" t="s">
        <v>378</v>
      </c>
      <c r="B71" s="9">
        <f>SUM(F71:R71)</f>
        <v>128</v>
      </c>
      <c r="C71" s="8">
        <f>SUM(F71:R71)/COUNT(F71:R71)</f>
        <v>9.8461538461538467</v>
      </c>
      <c r="D71" s="9">
        <f>IF(COUNT(F71:R71)&gt;=5,LARGE(F71:R71,1)+LARGE(F71:R71,2)+LARGE(F71:R71,3)+LARGE(F71:R71,4)+LARGE(F71:R71,5)) + IF(COUNT(F71:R71)=4,LARGE(F71:R71,1)+LARGE(F71:R71,2)+LARGE(F71:R71,3)+LARGE(F71:R71,4)) + IF(COUNT(F71:R71)=3,LARGE(F71:R71,1)+LARGE(F71:R71,2)+LARGE(F71:R71,3)) + IF(COUNT(F71:R71)=2,LARGE(F71:R71,1)+LARGE(F71:R71,2)) + IF(COUNT(F71:R71)=1,LARGE(F71:R71,1))</f>
        <v>76</v>
      </c>
      <c r="E71" s="9">
        <f>SUM(F71:I71)</f>
        <v>47</v>
      </c>
      <c r="F71" s="6">
        <f>_xlfn.IFNA(VLOOKUP(A71, Championship!$A$1:$N$377, 2, FALSE), "")</f>
        <v>6</v>
      </c>
      <c r="G71" s="6">
        <f>_xlfn.IFNA(VLOOKUP(A71, Playoff3!$A$1:$N$377, 2, FALSE), "")</f>
        <v>11</v>
      </c>
      <c r="H71" s="6">
        <f>_xlfn.IFNA(VLOOKUP(A71, Playoff2!$A$1:$N$377, 2, FALSE), "")</f>
        <v>21</v>
      </c>
      <c r="I71" s="6">
        <f>_xlfn.IFNA(VLOOKUP(A71, Playoff1!$A$1:$N$377, 2, FALSE), "")</f>
        <v>9</v>
      </c>
      <c r="J71" s="6">
        <f>_xlfn.IFNA(VLOOKUP(A71, Wildcard!$A$1:$N$377, 2, FALSE), "")</f>
        <v>14</v>
      </c>
      <c r="K71" s="6">
        <f>_xlfn.IFNA(VLOOKUP(A71, Game8!$A$1:$N$377, 2, FALSE), "")</f>
        <v>5</v>
      </c>
      <c r="L71" s="6">
        <f>_xlfn.IFNA(VLOOKUP(A71, Game7!$A$1:$N$389, 2, FALSE), "")</f>
        <v>9</v>
      </c>
      <c r="M71" s="6">
        <f>_xlfn.IFNA(VLOOKUP(A71, Game6!$A$1:$N$389, 2, FALSE), "")</f>
        <v>6</v>
      </c>
      <c r="N71" s="6">
        <f>_xlfn.IFNA(VLOOKUP(A71, Game5!$A$1:$N$389, 2, FALSE), "")</f>
        <v>9</v>
      </c>
      <c r="O71" s="6">
        <f>_xlfn.IFNA(VLOOKUP(A71, Game4!$A$1:$N$389, 2, FALSE), "")</f>
        <v>11</v>
      </c>
      <c r="P71" s="6">
        <f>_xlfn.IFNA(VLOOKUP(A71, Game3!$A$1:$N$389, 2, FALSE), "")</f>
        <v>19</v>
      </c>
      <c r="Q71" s="6">
        <f>_xlfn.IFNA(VLOOKUP(A71, Game2!$A$1:$N$388, 2, FALSE), "")</f>
        <v>2</v>
      </c>
      <c r="R71" s="3">
        <f>_xlfn.IFNA(VLOOKUP(A71, Game1!$A$1:$N$391, 2, FALSE), "")</f>
        <v>6</v>
      </c>
    </row>
    <row r="72" spans="1:18" x14ac:dyDescent="0.2">
      <c r="A72" s="27" t="s">
        <v>221</v>
      </c>
      <c r="B72" s="9">
        <f>SUM(F72:R72)</f>
        <v>128</v>
      </c>
      <c r="C72" s="8">
        <f>SUM(F72:R72)/COUNT(F72:R72)</f>
        <v>10.666666666666666</v>
      </c>
      <c r="D72" s="9">
        <f>IF(COUNT(F72:R72)&gt;=5,LARGE(F72:R72,1)+LARGE(F72:R72,2)+LARGE(F72:R72,3)+LARGE(F72:R72,4)+LARGE(F72:R72,5)) + IF(COUNT(F72:R72)=4,LARGE(F72:R72,1)+LARGE(F72:R72,2)+LARGE(F72:R72,3)+LARGE(F72:R72,4)) + IF(COUNT(F72:R72)=3,LARGE(F72:R72,1)+LARGE(F72:R72,2)+LARGE(F72:R72,3)) + IF(COUNT(F72:R72)=2,LARGE(F72:R72,1)+LARGE(F72:R72,2)) + IF(COUNT(F72:R72)=1,LARGE(F72:R72,1))</f>
        <v>72</v>
      </c>
      <c r="E72" s="9">
        <f>SUM(F72:I72)</f>
        <v>44</v>
      </c>
      <c r="F72" s="6">
        <f>_xlfn.IFNA(VLOOKUP(A72, Championship!$A$1:$N$377, 2, FALSE), "")</f>
        <v>11</v>
      </c>
      <c r="G72" s="6">
        <f>_xlfn.IFNA(VLOOKUP(A72, Playoff3!$A$1:$N$377, 2, FALSE), "")</f>
        <v>11</v>
      </c>
      <c r="H72" s="6">
        <f>_xlfn.IFNA(VLOOKUP(A72, Playoff2!$A$1:$N$377, 2, FALSE), "")</f>
        <v>22</v>
      </c>
      <c r="I72" s="6" t="str">
        <f>_xlfn.IFNA(VLOOKUP(A72, Playoff1!$A$1:$N$377, 2, FALSE), "")</f>
        <v/>
      </c>
      <c r="J72" s="6">
        <f>_xlfn.IFNA(VLOOKUP(A72, Wildcard!$A$1:$N$377, 2, FALSE), "")</f>
        <v>9</v>
      </c>
      <c r="K72" s="6">
        <f>_xlfn.IFNA(VLOOKUP(A72, Game8!$A$1:$N$377, 2, FALSE), "")</f>
        <v>5</v>
      </c>
      <c r="L72" s="6">
        <f>_xlfn.IFNA(VLOOKUP(A72, Game7!$A$1:$N$389, 2, FALSE), "")</f>
        <v>14</v>
      </c>
      <c r="M72" s="6">
        <f>_xlfn.IFNA(VLOOKUP(A72, Game6!$A$1:$N$389, 2, FALSE), "")</f>
        <v>11</v>
      </c>
      <c r="N72" s="6">
        <f>_xlfn.IFNA(VLOOKUP(A72, Game5!$A$1:$N$389, 2, FALSE), "")</f>
        <v>9</v>
      </c>
      <c r="O72" s="6">
        <f>_xlfn.IFNA(VLOOKUP(A72, Game4!$A$1:$N$389, 2, FALSE), "")</f>
        <v>5</v>
      </c>
      <c r="P72" s="6">
        <f>_xlfn.IFNA(VLOOKUP(A72, Game3!$A$1:$N$389, 2, FALSE), "")</f>
        <v>11</v>
      </c>
      <c r="Q72" s="6">
        <f>_xlfn.IFNA(VLOOKUP(A72, Game2!$A$1:$N$388, 2, FALSE), "")</f>
        <v>14</v>
      </c>
      <c r="R72" s="3">
        <f>_xlfn.IFNA(VLOOKUP(A72, Game1!$A$1:$N$391, 2, FALSE), "")</f>
        <v>6</v>
      </c>
    </row>
    <row r="73" spans="1:18" x14ac:dyDescent="0.2">
      <c r="A73" s="27" t="s">
        <v>437</v>
      </c>
      <c r="B73" s="9">
        <f>SUM(F73:R73)</f>
        <v>128</v>
      </c>
      <c r="C73" s="8">
        <f>SUM(F73:R73)/COUNT(F73:R73)</f>
        <v>9.8461538461538467</v>
      </c>
      <c r="D73" s="9">
        <f>IF(COUNT(F73:R73)&gt;=5,LARGE(F73:R73,1)+LARGE(F73:R73,2)+LARGE(F73:R73,3)+LARGE(F73:R73,4)+LARGE(F73:R73,5)) + IF(COUNT(F73:R73)=4,LARGE(F73:R73,1)+LARGE(F73:R73,2)+LARGE(F73:R73,3)+LARGE(F73:R73,4)) + IF(COUNT(F73:R73)=3,LARGE(F73:R73,1)+LARGE(F73:R73,2)+LARGE(F73:R73,3)) + IF(COUNT(F73:R73)=2,LARGE(F73:R73,1)+LARGE(F73:R73,2)) + IF(COUNT(F73:R73)=1,LARGE(F73:R73,1))</f>
        <v>81</v>
      </c>
      <c r="E73" s="9">
        <f>SUM(F73:I73)</f>
        <v>50</v>
      </c>
      <c r="F73" s="6">
        <f>_xlfn.IFNA(VLOOKUP(A73, Championship!$A$1:$N$377, 2, FALSE), "")</f>
        <v>6</v>
      </c>
      <c r="G73" s="6">
        <f>_xlfn.IFNA(VLOOKUP(A73, Playoff3!$A$1:$N$377, 2, FALSE), "")</f>
        <v>9</v>
      </c>
      <c r="H73" s="6">
        <f>_xlfn.IFNA(VLOOKUP(A73, Playoff2!$A$1:$N$377, 2, FALSE), "")</f>
        <v>19</v>
      </c>
      <c r="I73" s="6">
        <f>_xlfn.IFNA(VLOOKUP(A73, Playoff1!$A$1:$N$377, 2, FALSE), "")</f>
        <v>16</v>
      </c>
      <c r="J73" s="6">
        <f>_xlfn.IFNA(VLOOKUP(A73, Wildcard!$A$1:$N$377, 2, FALSE), "")</f>
        <v>11</v>
      </c>
      <c r="K73" s="6">
        <f>_xlfn.IFNA(VLOOKUP(A73, Game8!$A$1:$N$377, 2, FALSE), "")</f>
        <v>5</v>
      </c>
      <c r="L73" s="6">
        <f>_xlfn.IFNA(VLOOKUP(A73, Game7!$A$1:$N$389, 2, FALSE), "")</f>
        <v>20</v>
      </c>
      <c r="M73" s="6">
        <f>_xlfn.IFNA(VLOOKUP(A73, Game6!$A$1:$N$389, 2, FALSE), "")</f>
        <v>2</v>
      </c>
      <c r="N73" s="6">
        <f>_xlfn.IFNA(VLOOKUP(A73, Game5!$A$1:$N$389, 2, FALSE), "")</f>
        <v>12</v>
      </c>
      <c r="O73" s="6">
        <f>_xlfn.IFNA(VLOOKUP(A73, Game4!$A$1:$N$389, 2, FALSE), "")</f>
        <v>5</v>
      </c>
      <c r="P73" s="6">
        <f>_xlfn.IFNA(VLOOKUP(A73, Game3!$A$1:$N$389, 2, FALSE), "")</f>
        <v>14</v>
      </c>
      <c r="Q73" s="6">
        <f>_xlfn.IFNA(VLOOKUP(A73, Game2!$A$1:$N$388, 2, FALSE), "")</f>
        <v>8</v>
      </c>
      <c r="R73" s="3">
        <f>_xlfn.IFNA(VLOOKUP(A73, Game1!$A$1:$N$391, 2, FALSE), "")</f>
        <v>1</v>
      </c>
    </row>
    <row r="74" spans="1:18" x14ac:dyDescent="0.2">
      <c r="A74" s="27" t="s">
        <v>324</v>
      </c>
      <c r="B74" s="9">
        <f>SUM(F74:R74)</f>
        <v>127</v>
      </c>
      <c r="C74" s="8">
        <f>SUM(F74:R74)/COUNT(F74:R74)</f>
        <v>12.7</v>
      </c>
      <c r="D74" s="9">
        <f>IF(COUNT(F74:R74)&gt;=5,LARGE(F74:R74,1)+LARGE(F74:R74,2)+LARGE(F74:R74,3)+LARGE(F74:R74,4)+LARGE(F74:R74,5)) + IF(COUNT(F74:R74)=4,LARGE(F74:R74,1)+LARGE(F74:R74,2)+LARGE(F74:R74,3)+LARGE(F74:R74,4)) + IF(COUNT(F74:R74)=3,LARGE(F74:R74,1)+LARGE(F74:R74,2)+LARGE(F74:R74,3)) + IF(COUNT(F74:R74)=2,LARGE(F74:R74,1)+LARGE(F74:R74,2)) + IF(COUNT(F74:R74)=1,LARGE(F74:R74,1))</f>
        <v>85</v>
      </c>
      <c r="E74" s="9">
        <f>SUM(F74:I74)</f>
        <v>63</v>
      </c>
      <c r="F74" s="6">
        <f>_xlfn.IFNA(VLOOKUP(A74, Championship!$A$1:$N$377, 2, FALSE), "")</f>
        <v>9</v>
      </c>
      <c r="G74" s="6">
        <f>_xlfn.IFNA(VLOOKUP(A74, Playoff3!$A$1:$N$377, 2, FALSE), "")</f>
        <v>16</v>
      </c>
      <c r="H74" s="6">
        <f>_xlfn.IFNA(VLOOKUP(A74, Playoff2!$A$1:$N$377, 2, FALSE), "")</f>
        <v>17</v>
      </c>
      <c r="I74" s="6">
        <f>_xlfn.IFNA(VLOOKUP(A74, Playoff1!$A$1:$N$377, 2, FALSE), "")</f>
        <v>21</v>
      </c>
      <c r="J74" s="6">
        <f>_xlfn.IFNA(VLOOKUP(A74, Wildcard!$A$1:$N$377, 2, FALSE), "")</f>
        <v>19</v>
      </c>
      <c r="K74" s="6" t="str">
        <f>_xlfn.IFNA(VLOOKUP(A74, Game8!$A$1:$N$377, 2, FALSE), "")</f>
        <v/>
      </c>
      <c r="L74" s="6" t="str">
        <f>_xlfn.IFNA(VLOOKUP(A74, Game7!$A$1:$N$389, 2, FALSE), "")</f>
        <v/>
      </c>
      <c r="M74" s="6" t="str">
        <f>_xlfn.IFNA(VLOOKUP(A74, Game6!$A$1:$N$389, 2, FALSE), "")</f>
        <v/>
      </c>
      <c r="N74" s="6">
        <f>_xlfn.IFNA(VLOOKUP(A74, Game5!$A$1:$N$389, 2, FALSE), "")</f>
        <v>11</v>
      </c>
      <c r="O74" s="6">
        <f>_xlfn.IFNA(VLOOKUP(A74, Game4!$A$1:$N$389, 2, FALSE), "")</f>
        <v>12</v>
      </c>
      <c r="P74" s="6">
        <f>_xlfn.IFNA(VLOOKUP(A74, Game3!$A$1:$N$389, 2, FALSE), "")</f>
        <v>11</v>
      </c>
      <c r="Q74" s="6">
        <f>_xlfn.IFNA(VLOOKUP(A74, Game2!$A$1:$N$388, 2, FALSE), "")</f>
        <v>7</v>
      </c>
      <c r="R74" s="3">
        <f>_xlfn.IFNA(VLOOKUP(A74, Game1!$A$1:$N$391, 2, FALSE), "")</f>
        <v>4</v>
      </c>
    </row>
    <row r="75" spans="1:18" x14ac:dyDescent="0.2">
      <c r="A75" s="27" t="s">
        <v>335</v>
      </c>
      <c r="B75" s="9">
        <f>SUM(F75:R75)</f>
        <v>127</v>
      </c>
      <c r="C75" s="8">
        <f>SUM(F75:R75)/COUNT(F75:R75)</f>
        <v>9.7692307692307701</v>
      </c>
      <c r="D75" s="9">
        <f>IF(COUNT(F75:R75)&gt;=5,LARGE(F75:R75,1)+LARGE(F75:R75,2)+LARGE(F75:R75,3)+LARGE(F75:R75,4)+LARGE(F75:R75,5)) + IF(COUNT(F75:R75)=4,LARGE(F75:R75,1)+LARGE(F75:R75,2)+LARGE(F75:R75,3)+LARGE(F75:R75,4)) + IF(COUNT(F75:R75)=3,LARGE(F75:R75,1)+LARGE(F75:R75,2)+LARGE(F75:R75,3)) + IF(COUNT(F75:R75)=2,LARGE(F75:R75,1)+LARGE(F75:R75,2)) + IF(COUNT(F75:R75)=1,LARGE(F75:R75,1))</f>
        <v>70</v>
      </c>
      <c r="E75" s="9">
        <f>SUM(F75:I75)</f>
        <v>51</v>
      </c>
      <c r="F75" s="6">
        <f>_xlfn.IFNA(VLOOKUP(A75, Championship!$A$1:$N$377, 2, FALSE), "")</f>
        <v>6</v>
      </c>
      <c r="G75" s="6">
        <f>_xlfn.IFNA(VLOOKUP(A75, Playoff3!$A$1:$N$377, 2, FALSE), "")</f>
        <v>11</v>
      </c>
      <c r="H75" s="6">
        <f>_xlfn.IFNA(VLOOKUP(A75, Playoff2!$A$1:$N$377, 2, FALSE), "")</f>
        <v>17</v>
      </c>
      <c r="I75" s="6">
        <f>_xlfn.IFNA(VLOOKUP(A75, Playoff1!$A$1:$N$377, 2, FALSE), "")</f>
        <v>17</v>
      </c>
      <c r="J75" s="6">
        <f>_xlfn.IFNA(VLOOKUP(A75, Wildcard!$A$1:$N$377, 2, FALSE), "")</f>
        <v>13</v>
      </c>
      <c r="K75" s="6">
        <f>_xlfn.IFNA(VLOOKUP(A75, Game8!$A$1:$N$377, 2, FALSE), "")</f>
        <v>11</v>
      </c>
      <c r="L75" s="6">
        <f>_xlfn.IFNA(VLOOKUP(A75, Game7!$A$1:$N$389, 2, FALSE), "")</f>
        <v>11</v>
      </c>
      <c r="M75" s="6">
        <f>_xlfn.IFNA(VLOOKUP(A75, Game6!$A$1:$N$389, 2, FALSE), "")</f>
        <v>2</v>
      </c>
      <c r="N75" s="6">
        <f>_xlfn.IFNA(VLOOKUP(A75, Game5!$A$1:$N$389, 2, FALSE), "")</f>
        <v>11</v>
      </c>
      <c r="O75" s="6">
        <f>_xlfn.IFNA(VLOOKUP(A75, Game4!$A$1:$N$389, 2, FALSE), "")</f>
        <v>6</v>
      </c>
      <c r="P75" s="6">
        <f>_xlfn.IFNA(VLOOKUP(A75, Game3!$A$1:$N$389, 2, FALSE), "")</f>
        <v>12</v>
      </c>
      <c r="Q75" s="6">
        <f>_xlfn.IFNA(VLOOKUP(A75, Game2!$A$1:$N$388, 2, FALSE), "")</f>
        <v>6</v>
      </c>
      <c r="R75" s="3">
        <f>_xlfn.IFNA(VLOOKUP(A75, Game1!$A$1:$N$391, 2, FALSE), "")</f>
        <v>4</v>
      </c>
    </row>
    <row r="76" spans="1:18" x14ac:dyDescent="0.2">
      <c r="A76" s="27" t="s">
        <v>376</v>
      </c>
      <c r="B76" s="9">
        <f>SUM(F76:R76)</f>
        <v>126</v>
      </c>
      <c r="C76" s="8">
        <f>SUM(F76:R76)/COUNT(F76:R76)</f>
        <v>10.5</v>
      </c>
      <c r="D76" s="9">
        <f>IF(COUNT(F76:R76)&gt;=5,LARGE(F76:R76,1)+LARGE(F76:R76,2)+LARGE(F76:R76,3)+LARGE(F76:R76,4)+LARGE(F76:R76,5)) + IF(COUNT(F76:R76)=4,LARGE(F76:R76,1)+LARGE(F76:R76,2)+LARGE(F76:R76,3)+LARGE(F76:R76,4)) + IF(COUNT(F76:R76)=3,LARGE(F76:R76,1)+LARGE(F76:R76,2)+LARGE(F76:R76,3)) + IF(COUNT(F76:R76)=2,LARGE(F76:R76,1)+LARGE(F76:R76,2)) + IF(COUNT(F76:R76)=1,LARGE(F76:R76,1))</f>
        <v>81</v>
      </c>
      <c r="E76" s="9">
        <f>SUM(F76:I76)</f>
        <v>60</v>
      </c>
      <c r="F76" s="6">
        <f>_xlfn.IFNA(VLOOKUP(A76, Championship!$A$1:$N$377, 2, FALSE), "")</f>
        <v>9</v>
      </c>
      <c r="G76" s="6">
        <f>_xlfn.IFNA(VLOOKUP(A76, Playoff3!$A$1:$N$377, 2, FALSE), "")</f>
        <v>12</v>
      </c>
      <c r="H76" s="6">
        <f>_xlfn.IFNA(VLOOKUP(A76, Playoff2!$A$1:$N$377, 2, FALSE), "")</f>
        <v>24</v>
      </c>
      <c r="I76" s="6">
        <f>_xlfn.IFNA(VLOOKUP(A76, Playoff1!$A$1:$N$377, 2, FALSE), "")</f>
        <v>15</v>
      </c>
      <c r="J76" s="6">
        <f>_xlfn.IFNA(VLOOKUP(A76, Wildcard!$A$1:$N$377, 2, FALSE), "")</f>
        <v>16</v>
      </c>
      <c r="K76" s="6">
        <f>_xlfn.IFNA(VLOOKUP(A76, Game8!$A$1:$N$377, 2, FALSE), "")</f>
        <v>14</v>
      </c>
      <c r="L76" s="6">
        <f>_xlfn.IFNA(VLOOKUP(A76, Game7!$A$1:$N$389, 2, FALSE), "")</f>
        <v>6</v>
      </c>
      <c r="M76" s="6" t="str">
        <f>_xlfn.IFNA(VLOOKUP(A76, Game6!$A$1:$N$389, 2, FALSE), "")</f>
        <v/>
      </c>
      <c r="N76" s="6">
        <f>_xlfn.IFNA(VLOOKUP(A76, Game5!$A$1:$N$389, 2, FALSE), "")</f>
        <v>9</v>
      </c>
      <c r="O76" s="6">
        <f>_xlfn.IFNA(VLOOKUP(A76, Game4!$A$1:$N$389, 2, FALSE), "")</f>
        <v>9</v>
      </c>
      <c r="P76" s="6">
        <f>_xlfn.IFNA(VLOOKUP(A76, Game3!$A$1:$N$389, 2, FALSE), "")</f>
        <v>4</v>
      </c>
      <c r="Q76" s="6">
        <f>_xlfn.IFNA(VLOOKUP(A76, Game2!$A$1:$N$388, 2, FALSE), "")</f>
        <v>4</v>
      </c>
      <c r="R76" s="3">
        <f>_xlfn.IFNA(VLOOKUP(A76, Game1!$A$1:$N$391, 2, FALSE), "")</f>
        <v>4</v>
      </c>
    </row>
    <row r="77" spans="1:18" x14ac:dyDescent="0.2">
      <c r="A77" s="27" t="s">
        <v>322</v>
      </c>
      <c r="B77" s="9">
        <f>SUM(F77:R77)</f>
        <v>126</v>
      </c>
      <c r="C77" s="8">
        <f>SUM(F77:R77)/COUNT(F77:R77)</f>
        <v>9.6923076923076916</v>
      </c>
      <c r="D77" s="9">
        <f>IF(COUNT(F77:R77)&gt;=5,LARGE(F77:R77,1)+LARGE(F77:R77,2)+LARGE(F77:R77,3)+LARGE(F77:R77,4)+LARGE(F77:R77,5)) + IF(COUNT(F77:R77)=4,LARGE(F77:R77,1)+LARGE(F77:R77,2)+LARGE(F77:R77,3)+LARGE(F77:R77,4)) + IF(COUNT(F77:R77)=3,LARGE(F77:R77,1)+LARGE(F77:R77,2)+LARGE(F77:R77,3)) + IF(COUNT(F77:R77)=2,LARGE(F77:R77,1)+LARGE(F77:R77,2)) + IF(COUNT(F77:R77)=1,LARGE(F77:R77,1))</f>
        <v>88</v>
      </c>
      <c r="E77" s="9">
        <f>SUM(F77:I77)</f>
        <v>63</v>
      </c>
      <c r="F77" s="6">
        <f>_xlfn.IFNA(VLOOKUP(A77, Championship!$A$1:$N$377, 2, FALSE), "")</f>
        <v>21</v>
      </c>
      <c r="G77" s="6">
        <f>_xlfn.IFNA(VLOOKUP(A77, Playoff3!$A$1:$N$377, 2, FALSE), "")</f>
        <v>2</v>
      </c>
      <c r="H77" s="6">
        <f>_xlfn.IFNA(VLOOKUP(A77, Playoff2!$A$1:$N$377, 2, FALSE), "")</f>
        <v>22</v>
      </c>
      <c r="I77" s="6">
        <f>_xlfn.IFNA(VLOOKUP(A77, Playoff1!$A$1:$N$377, 2, FALSE), "")</f>
        <v>18</v>
      </c>
      <c r="J77" s="6">
        <f>_xlfn.IFNA(VLOOKUP(A77, Wildcard!$A$1:$N$377, 2, FALSE), "")</f>
        <v>9</v>
      </c>
      <c r="K77" s="6">
        <f>_xlfn.IFNA(VLOOKUP(A77, Game8!$A$1:$N$377, 2, FALSE), "")</f>
        <v>4</v>
      </c>
      <c r="L77" s="6">
        <f>_xlfn.IFNA(VLOOKUP(A77, Game7!$A$1:$N$389, 2, FALSE), "")</f>
        <v>11</v>
      </c>
      <c r="M77" s="6">
        <f>_xlfn.IFNA(VLOOKUP(A77, Game6!$A$1:$N$389, 2, FALSE), "")</f>
        <v>2</v>
      </c>
      <c r="N77" s="6">
        <f>_xlfn.IFNA(VLOOKUP(A77, Game5!$A$1:$N$389, 2, FALSE), "")</f>
        <v>4</v>
      </c>
      <c r="O77" s="6">
        <f>_xlfn.IFNA(VLOOKUP(A77, Game4!$A$1:$N$389, 2, FALSE), "")</f>
        <v>4</v>
      </c>
      <c r="P77" s="6">
        <f>_xlfn.IFNA(VLOOKUP(A77, Game3!$A$1:$N$389, 2, FALSE), "")</f>
        <v>16</v>
      </c>
      <c r="Q77" s="6">
        <f>_xlfn.IFNA(VLOOKUP(A77, Game2!$A$1:$N$388, 2, FALSE), "")</f>
        <v>9</v>
      </c>
      <c r="R77" s="3">
        <f>_xlfn.IFNA(VLOOKUP(A77, Game1!$A$1:$N$391, 2, FALSE), "")</f>
        <v>4</v>
      </c>
    </row>
    <row r="78" spans="1:18" x14ac:dyDescent="0.2">
      <c r="A78" s="27" t="s">
        <v>219</v>
      </c>
      <c r="B78" s="9">
        <f>SUM(F78:R78)</f>
        <v>126</v>
      </c>
      <c r="C78" s="8">
        <f>SUM(F78:R78)/COUNT(F78:R78)</f>
        <v>9.6923076923076916</v>
      </c>
      <c r="D78" s="9">
        <f>IF(COUNT(F78:R78)&gt;=5,LARGE(F78:R78,1)+LARGE(F78:R78,2)+LARGE(F78:R78,3)+LARGE(F78:R78,4)+LARGE(F78:R78,5)) + IF(COUNT(F78:R78)=4,LARGE(F78:R78,1)+LARGE(F78:R78,2)+LARGE(F78:R78,3)+LARGE(F78:R78,4)) + IF(COUNT(F78:R78)=3,LARGE(F78:R78,1)+LARGE(F78:R78,2)+LARGE(F78:R78,3)) + IF(COUNT(F78:R78)=2,LARGE(F78:R78,1)+LARGE(F78:R78,2)) + IF(COUNT(F78:R78)=1,LARGE(F78:R78,1))</f>
        <v>79</v>
      </c>
      <c r="E78" s="9">
        <f>SUM(F78:I78)</f>
        <v>60</v>
      </c>
      <c r="F78" s="6">
        <f>_xlfn.IFNA(VLOOKUP(A78, Championship!$A$1:$N$377, 2, FALSE), "")</f>
        <v>11</v>
      </c>
      <c r="G78" s="6">
        <f>_xlfn.IFNA(VLOOKUP(A78, Playoff3!$A$1:$N$377, 2, FALSE), "")</f>
        <v>5</v>
      </c>
      <c r="H78" s="6">
        <f>_xlfn.IFNA(VLOOKUP(A78, Playoff2!$A$1:$N$377, 2, FALSE), "")</f>
        <v>24</v>
      </c>
      <c r="I78" s="6">
        <f>_xlfn.IFNA(VLOOKUP(A78, Playoff1!$A$1:$N$377, 2, FALSE), "")</f>
        <v>20</v>
      </c>
      <c r="J78" s="6">
        <f>_xlfn.IFNA(VLOOKUP(A78, Wildcard!$A$1:$N$377, 2, FALSE), "")</f>
        <v>11</v>
      </c>
      <c r="K78" s="6">
        <f>_xlfn.IFNA(VLOOKUP(A78, Game8!$A$1:$N$377, 2, FALSE), "")</f>
        <v>8</v>
      </c>
      <c r="L78" s="6">
        <f>_xlfn.IFNA(VLOOKUP(A78, Game7!$A$1:$N$389, 2, FALSE), "")</f>
        <v>7</v>
      </c>
      <c r="M78" s="6">
        <f>_xlfn.IFNA(VLOOKUP(A78, Game6!$A$1:$N$389, 2, FALSE), "")</f>
        <v>8</v>
      </c>
      <c r="N78" s="6">
        <f>_xlfn.IFNA(VLOOKUP(A78, Game5!$A$1:$N$389, 2, FALSE), "")</f>
        <v>6</v>
      </c>
      <c r="O78" s="6">
        <f>_xlfn.IFNA(VLOOKUP(A78, Game4!$A$1:$N$389, 2, FALSE), "")</f>
        <v>2</v>
      </c>
      <c r="P78" s="6">
        <f>_xlfn.IFNA(VLOOKUP(A78, Game3!$A$1:$N$389, 2, FALSE), "")</f>
        <v>13</v>
      </c>
      <c r="Q78" s="6">
        <f>_xlfn.IFNA(VLOOKUP(A78, Game2!$A$1:$N$388, 2, FALSE), "")</f>
        <v>5</v>
      </c>
      <c r="R78" s="3">
        <f>_xlfn.IFNA(VLOOKUP(A78, Game1!$A$1:$N$391, 2, FALSE), "")</f>
        <v>6</v>
      </c>
    </row>
    <row r="79" spans="1:18" x14ac:dyDescent="0.2">
      <c r="A79" s="27" t="s">
        <v>204</v>
      </c>
      <c r="B79" s="9">
        <f>SUM(F79:R79)</f>
        <v>125</v>
      </c>
      <c r="C79" s="8">
        <f>SUM(F79:R79)/COUNT(F79:R79)</f>
        <v>9.615384615384615</v>
      </c>
      <c r="D79" s="9">
        <f>IF(COUNT(F79:R79)&gt;=5,LARGE(F79:R79,1)+LARGE(F79:R79,2)+LARGE(F79:R79,3)+LARGE(F79:R79,4)+LARGE(F79:R79,5)) + IF(COUNT(F79:R79)=4,LARGE(F79:R79,1)+LARGE(F79:R79,2)+LARGE(F79:R79,3)+LARGE(F79:R79,4)) + IF(COUNT(F79:R79)=3,LARGE(F79:R79,1)+LARGE(F79:R79,2)+LARGE(F79:R79,3)) + IF(COUNT(F79:R79)=2,LARGE(F79:R79,1)+LARGE(F79:R79,2)) + IF(COUNT(F79:R79)=1,LARGE(F79:R79,1))</f>
        <v>77</v>
      </c>
      <c r="E79" s="9">
        <f>SUM(F79:I79)</f>
        <v>55</v>
      </c>
      <c r="F79" s="6">
        <f>_xlfn.IFNA(VLOOKUP(A79, Championship!$A$1:$N$377, 2, FALSE), "")</f>
        <v>14</v>
      </c>
      <c r="G79" s="6">
        <f>_xlfn.IFNA(VLOOKUP(A79, Playoff3!$A$1:$N$377, 2, FALSE), "")</f>
        <v>4</v>
      </c>
      <c r="H79" s="6">
        <f>_xlfn.IFNA(VLOOKUP(A79, Playoff2!$A$1:$N$377, 2, FALSE), "")</f>
        <v>14</v>
      </c>
      <c r="I79" s="6">
        <f>_xlfn.IFNA(VLOOKUP(A79, Playoff1!$A$1:$N$377, 2, FALSE), "")</f>
        <v>23</v>
      </c>
      <c r="J79" s="6">
        <f>_xlfn.IFNA(VLOOKUP(A79, Wildcard!$A$1:$N$377, 2, FALSE), "")</f>
        <v>13</v>
      </c>
      <c r="K79" s="6">
        <f>_xlfn.IFNA(VLOOKUP(A79, Game8!$A$1:$N$377, 2, FALSE), "")</f>
        <v>4</v>
      </c>
      <c r="L79" s="6">
        <f>_xlfn.IFNA(VLOOKUP(A79, Game7!$A$1:$N$389, 2, FALSE), "")</f>
        <v>6</v>
      </c>
      <c r="M79" s="6">
        <f>_xlfn.IFNA(VLOOKUP(A79, Game6!$A$1:$N$389, 2, FALSE), "")</f>
        <v>5</v>
      </c>
      <c r="N79" s="6">
        <f>_xlfn.IFNA(VLOOKUP(A79, Game5!$A$1:$N$389, 2, FALSE), "")</f>
        <v>9</v>
      </c>
      <c r="O79" s="6">
        <f>_xlfn.IFNA(VLOOKUP(A79, Game4!$A$1:$N$389, 2, FALSE), "")</f>
        <v>13</v>
      </c>
      <c r="P79" s="6">
        <f>_xlfn.IFNA(VLOOKUP(A79, Game3!$A$1:$N$389, 2, FALSE), "")</f>
        <v>10</v>
      </c>
      <c r="Q79" s="6">
        <f>_xlfn.IFNA(VLOOKUP(A79, Game2!$A$1:$N$388, 2, FALSE), "")</f>
        <v>7</v>
      </c>
      <c r="R79" s="3">
        <f>_xlfn.IFNA(VLOOKUP(A79, Game1!$A$1:$N$391, 2, FALSE), "")</f>
        <v>3</v>
      </c>
    </row>
    <row r="80" spans="1:18" x14ac:dyDescent="0.2">
      <c r="A80" s="27" t="s">
        <v>280</v>
      </c>
      <c r="B80" s="9">
        <f>SUM(F80:R80)</f>
        <v>125</v>
      </c>
      <c r="C80" s="8">
        <f>SUM(F80:R80)/COUNT(F80:R80)</f>
        <v>9.615384615384615</v>
      </c>
      <c r="D80" s="9">
        <f>IF(COUNT(F80:R80)&gt;=5,LARGE(F80:R80,1)+LARGE(F80:R80,2)+LARGE(F80:R80,3)+LARGE(F80:R80,4)+LARGE(F80:R80,5)) + IF(COUNT(F80:R80)=4,LARGE(F80:R80,1)+LARGE(F80:R80,2)+LARGE(F80:R80,3)+LARGE(F80:R80,4)) + IF(COUNT(F80:R80)=3,LARGE(F80:R80,1)+LARGE(F80:R80,2)+LARGE(F80:R80,3)) + IF(COUNT(F80:R80)=2,LARGE(F80:R80,1)+LARGE(F80:R80,2)) + IF(COUNT(F80:R80)=1,LARGE(F80:R80,1))</f>
        <v>73</v>
      </c>
      <c r="E80" s="9">
        <f>SUM(F80:I80)</f>
        <v>46</v>
      </c>
      <c r="F80" s="6">
        <f>_xlfn.IFNA(VLOOKUP(A80, Championship!$A$1:$N$377, 2, FALSE), "")</f>
        <v>16</v>
      </c>
      <c r="G80" s="6">
        <f>_xlfn.IFNA(VLOOKUP(A80, Playoff3!$A$1:$N$377, 2, FALSE), "")</f>
        <v>3</v>
      </c>
      <c r="H80" s="6">
        <f>_xlfn.IFNA(VLOOKUP(A80, Playoff2!$A$1:$N$377, 2, FALSE), "")</f>
        <v>5</v>
      </c>
      <c r="I80" s="6">
        <f>_xlfn.IFNA(VLOOKUP(A80, Playoff1!$A$1:$N$377, 2, FALSE), "")</f>
        <v>22</v>
      </c>
      <c r="J80" s="6">
        <f>_xlfn.IFNA(VLOOKUP(A80, Wildcard!$A$1:$N$377, 2, FALSE), "")</f>
        <v>13</v>
      </c>
      <c r="K80" s="6">
        <f>_xlfn.IFNA(VLOOKUP(A80, Game8!$A$1:$N$377, 2, FALSE), "")</f>
        <v>4</v>
      </c>
      <c r="L80" s="6">
        <f>_xlfn.IFNA(VLOOKUP(A80, Game7!$A$1:$N$389, 2, FALSE), "")</f>
        <v>9</v>
      </c>
      <c r="M80" s="6">
        <f>_xlfn.IFNA(VLOOKUP(A80, Game6!$A$1:$N$389, 2, FALSE), "")</f>
        <v>8</v>
      </c>
      <c r="N80" s="6">
        <f>_xlfn.IFNA(VLOOKUP(A80, Game5!$A$1:$N$389, 2, FALSE), "")</f>
        <v>11</v>
      </c>
      <c r="O80" s="6">
        <f>_xlfn.IFNA(VLOOKUP(A80, Game4!$A$1:$N$389, 2, FALSE), "")</f>
        <v>6</v>
      </c>
      <c r="P80" s="6">
        <f>_xlfn.IFNA(VLOOKUP(A80, Game3!$A$1:$N$389, 2, FALSE), "")</f>
        <v>11</v>
      </c>
      <c r="Q80" s="6">
        <f>_xlfn.IFNA(VLOOKUP(A80, Game2!$A$1:$N$388, 2, FALSE), "")</f>
        <v>11</v>
      </c>
      <c r="R80" s="3">
        <f>_xlfn.IFNA(VLOOKUP(A80, Game1!$A$1:$N$391, 2, FALSE), "")</f>
        <v>6</v>
      </c>
    </row>
    <row r="81" spans="1:18" x14ac:dyDescent="0.2">
      <c r="A81" s="27" t="s">
        <v>295</v>
      </c>
      <c r="B81" s="9">
        <f>SUM(F81:R81)</f>
        <v>125</v>
      </c>
      <c r="C81" s="8">
        <f>SUM(F81:R81)/COUNT(F81:R81)</f>
        <v>9.615384615384615</v>
      </c>
      <c r="D81" s="9">
        <f>IF(COUNT(F81:R81)&gt;=5,LARGE(F81:R81,1)+LARGE(F81:R81,2)+LARGE(F81:R81,3)+LARGE(F81:R81,4)+LARGE(F81:R81,5)) + IF(COUNT(F81:R81)=4,LARGE(F81:R81,1)+LARGE(F81:R81,2)+LARGE(F81:R81,3)+LARGE(F81:R81,4)) + IF(COUNT(F81:R81)=3,LARGE(F81:R81,1)+LARGE(F81:R81,2)+LARGE(F81:R81,3)) + IF(COUNT(F81:R81)=2,LARGE(F81:R81,1)+LARGE(F81:R81,2)) + IF(COUNT(F81:R81)=1,LARGE(F81:R81,1))</f>
        <v>66</v>
      </c>
      <c r="E81" s="9">
        <f>SUM(F81:I81)</f>
        <v>43</v>
      </c>
      <c r="F81" s="6">
        <f>_xlfn.IFNA(VLOOKUP(A81, Championship!$A$1:$N$377, 2, FALSE), "")</f>
        <v>8</v>
      </c>
      <c r="G81" s="6">
        <f>_xlfn.IFNA(VLOOKUP(A81, Playoff3!$A$1:$N$377, 2, FALSE), "")</f>
        <v>14</v>
      </c>
      <c r="H81" s="6">
        <f>_xlfn.IFNA(VLOOKUP(A81, Playoff2!$A$1:$N$377, 2, FALSE), "")</f>
        <v>8</v>
      </c>
      <c r="I81" s="6">
        <f>_xlfn.IFNA(VLOOKUP(A81, Playoff1!$A$1:$N$377, 2, FALSE), "")</f>
        <v>13</v>
      </c>
      <c r="J81" s="6">
        <f>_xlfn.IFNA(VLOOKUP(A81, Wildcard!$A$1:$N$377, 2, FALSE), "")</f>
        <v>9</v>
      </c>
      <c r="K81" s="6">
        <f>_xlfn.IFNA(VLOOKUP(A81, Game8!$A$1:$N$377, 2, FALSE), "")</f>
        <v>6</v>
      </c>
      <c r="L81" s="6">
        <f>_xlfn.IFNA(VLOOKUP(A81, Game7!$A$1:$N$389, 2, FALSE), "")</f>
        <v>4</v>
      </c>
      <c r="M81" s="6">
        <f>_xlfn.IFNA(VLOOKUP(A81, Game6!$A$1:$N$389, 2, FALSE), "")</f>
        <v>8</v>
      </c>
      <c r="N81" s="6">
        <f>_xlfn.IFNA(VLOOKUP(A81, Game5!$A$1:$N$389, 2, FALSE), "")</f>
        <v>11</v>
      </c>
      <c r="O81" s="6">
        <f>_xlfn.IFNA(VLOOKUP(A81, Game4!$A$1:$N$389, 2, FALSE), "")</f>
        <v>7</v>
      </c>
      <c r="P81" s="6">
        <f>_xlfn.IFNA(VLOOKUP(A81, Game3!$A$1:$N$389, 2, FALSE), "")</f>
        <v>19</v>
      </c>
      <c r="Q81" s="6">
        <f>_xlfn.IFNA(VLOOKUP(A81, Game2!$A$1:$N$388, 2, FALSE), "")</f>
        <v>9</v>
      </c>
      <c r="R81" s="3">
        <f>_xlfn.IFNA(VLOOKUP(A81, Game1!$A$1:$N$391, 2, FALSE), "")</f>
        <v>9</v>
      </c>
    </row>
    <row r="82" spans="1:18" x14ac:dyDescent="0.2">
      <c r="A82" s="27" t="s">
        <v>294</v>
      </c>
      <c r="B82" s="9">
        <f>SUM(F82:R82)</f>
        <v>125</v>
      </c>
      <c r="C82" s="8">
        <f>SUM(F82:R82)/COUNT(F82:R82)</f>
        <v>9.615384615384615</v>
      </c>
      <c r="D82" s="9">
        <f>IF(COUNT(F82:R82)&gt;=5,LARGE(F82:R82,1)+LARGE(F82:R82,2)+LARGE(F82:R82,3)+LARGE(F82:R82,4)+LARGE(F82:R82,5)) + IF(COUNT(F82:R82)=4,LARGE(F82:R82,1)+LARGE(F82:R82,2)+LARGE(F82:R82,3)+LARGE(F82:R82,4)) + IF(COUNT(F82:R82)=3,LARGE(F82:R82,1)+LARGE(F82:R82,2)+LARGE(F82:R82,3)) + IF(COUNT(F82:R82)=2,LARGE(F82:R82,1)+LARGE(F82:R82,2)) + IF(COUNT(F82:R82)=1,LARGE(F82:R82,1))</f>
        <v>75</v>
      </c>
      <c r="E82" s="9">
        <f>SUM(F82:I82)</f>
        <v>41</v>
      </c>
      <c r="F82" s="6">
        <f>_xlfn.IFNA(VLOOKUP(A82, Championship!$A$1:$N$377, 2, FALSE), "")</f>
        <v>6</v>
      </c>
      <c r="G82" s="6">
        <f>_xlfn.IFNA(VLOOKUP(A82, Playoff3!$A$1:$N$377, 2, FALSE), "")</f>
        <v>4</v>
      </c>
      <c r="H82" s="6">
        <f>_xlfn.IFNA(VLOOKUP(A82, Playoff2!$A$1:$N$377, 2, FALSE), "")</f>
        <v>22</v>
      </c>
      <c r="I82" s="6">
        <f>_xlfn.IFNA(VLOOKUP(A82, Playoff1!$A$1:$N$377, 2, FALSE), "")</f>
        <v>9</v>
      </c>
      <c r="J82" s="6">
        <f>_xlfn.IFNA(VLOOKUP(A82, Wildcard!$A$1:$N$377, 2, FALSE), "")</f>
        <v>14</v>
      </c>
      <c r="K82" s="6">
        <f>_xlfn.IFNA(VLOOKUP(A82, Game8!$A$1:$N$377, 2, FALSE), "")</f>
        <v>9</v>
      </c>
      <c r="L82" s="6">
        <f>_xlfn.IFNA(VLOOKUP(A82, Game7!$A$1:$N$389, 2, FALSE), "")</f>
        <v>15</v>
      </c>
      <c r="M82" s="6">
        <f>_xlfn.IFNA(VLOOKUP(A82, Game6!$A$1:$N$389, 2, FALSE), "")</f>
        <v>9</v>
      </c>
      <c r="N82" s="6">
        <f>_xlfn.IFNA(VLOOKUP(A82, Game5!$A$1:$N$389, 2, FALSE), "")</f>
        <v>2</v>
      </c>
      <c r="O82" s="6">
        <f>_xlfn.IFNA(VLOOKUP(A82, Game4!$A$1:$N$389, 2, FALSE), "")</f>
        <v>4</v>
      </c>
      <c r="P82" s="6">
        <f>_xlfn.IFNA(VLOOKUP(A82, Game3!$A$1:$N$389, 2, FALSE), "")</f>
        <v>13</v>
      </c>
      <c r="Q82" s="6">
        <f>_xlfn.IFNA(VLOOKUP(A82, Game2!$A$1:$N$388, 2, FALSE), "")</f>
        <v>7</v>
      </c>
      <c r="R82" s="3">
        <f>_xlfn.IFNA(VLOOKUP(A82, Game1!$A$1:$N$391, 2, FALSE), "")</f>
        <v>11</v>
      </c>
    </row>
    <row r="83" spans="1:18" x14ac:dyDescent="0.2">
      <c r="A83" s="27" t="s">
        <v>416</v>
      </c>
      <c r="B83" s="9">
        <f>SUM(F83:R83)</f>
        <v>124</v>
      </c>
      <c r="C83" s="8">
        <f>SUM(F83:R83)/COUNT(F83:R83)</f>
        <v>10.333333333333334</v>
      </c>
      <c r="D83" s="9">
        <f>IF(COUNT(F83:R83)&gt;=5,LARGE(F83:R83,1)+LARGE(F83:R83,2)+LARGE(F83:R83,3)+LARGE(F83:R83,4)+LARGE(F83:R83,5)) + IF(COUNT(F83:R83)=4,LARGE(F83:R83,1)+LARGE(F83:R83,2)+LARGE(F83:R83,3)+LARGE(F83:R83,4)) + IF(COUNT(F83:R83)=3,LARGE(F83:R83,1)+LARGE(F83:R83,2)+LARGE(F83:R83,3)) + IF(COUNT(F83:R83)=2,LARGE(F83:R83,1)+LARGE(F83:R83,2)) + IF(COUNT(F83:R83)=1,LARGE(F83:R83,1))</f>
        <v>75</v>
      </c>
      <c r="E83" s="9">
        <f>SUM(F83:I83)</f>
        <v>52</v>
      </c>
      <c r="F83" s="6">
        <f>_xlfn.IFNA(VLOOKUP(A83, Championship!$A$1:$N$377, 2, FALSE), "")</f>
        <v>8</v>
      </c>
      <c r="G83" s="6">
        <f>_xlfn.IFNA(VLOOKUP(A83, Playoff3!$A$1:$N$377, 2, FALSE), "")</f>
        <v>16</v>
      </c>
      <c r="H83" s="6">
        <f>_xlfn.IFNA(VLOOKUP(A83, Playoff2!$A$1:$N$377, 2, FALSE), "")</f>
        <v>12</v>
      </c>
      <c r="I83" s="6">
        <f>_xlfn.IFNA(VLOOKUP(A83, Playoff1!$A$1:$N$377, 2, FALSE), "")</f>
        <v>16</v>
      </c>
      <c r="J83" s="6">
        <f>_xlfn.IFNA(VLOOKUP(A83, Wildcard!$A$1:$N$377, 2, FALSE), "")</f>
        <v>13</v>
      </c>
      <c r="K83" s="6">
        <f>_xlfn.IFNA(VLOOKUP(A83, Game8!$A$1:$N$377, 2, FALSE), "")</f>
        <v>2</v>
      </c>
      <c r="L83" s="6">
        <f>_xlfn.IFNA(VLOOKUP(A83, Game7!$A$1:$N$389, 2, FALSE), "")</f>
        <v>3</v>
      </c>
      <c r="M83" s="6">
        <f>_xlfn.IFNA(VLOOKUP(A83, Game6!$A$1:$N$389, 2, FALSE), "")</f>
        <v>11</v>
      </c>
      <c r="N83" s="6">
        <f>_xlfn.IFNA(VLOOKUP(A83, Game5!$A$1:$N$389, 2, FALSE), "")</f>
        <v>9</v>
      </c>
      <c r="O83" s="6">
        <f>_xlfn.IFNA(VLOOKUP(A83, Game4!$A$1:$N$389, 2, FALSE), "")</f>
        <v>7</v>
      </c>
      <c r="P83" s="6">
        <f>_xlfn.IFNA(VLOOKUP(A83, Game3!$A$1:$N$389, 2, FALSE), "")</f>
        <v>18</v>
      </c>
      <c r="Q83" s="6">
        <f>_xlfn.IFNA(VLOOKUP(A83, Game2!$A$1:$N$388, 2, FALSE), "")</f>
        <v>9</v>
      </c>
      <c r="R83" s="3" t="str">
        <f>_xlfn.IFNA(VLOOKUP(A83, Game1!$A$1:$N$391, 2, FALSE), "")</f>
        <v/>
      </c>
    </row>
    <row r="84" spans="1:18" x14ac:dyDescent="0.2">
      <c r="A84" s="27" t="s">
        <v>389</v>
      </c>
      <c r="B84" s="9">
        <f>SUM(F84:R84)</f>
        <v>124</v>
      </c>
      <c r="C84" s="8">
        <f>SUM(F84:R84)/COUNT(F84:R84)</f>
        <v>10.333333333333334</v>
      </c>
      <c r="D84" s="9">
        <f>IF(COUNT(F84:R84)&gt;=5,LARGE(F84:R84,1)+LARGE(F84:R84,2)+LARGE(F84:R84,3)+LARGE(F84:R84,4)+LARGE(F84:R84,5)) + IF(COUNT(F84:R84)=4,LARGE(F84:R84,1)+LARGE(F84:R84,2)+LARGE(F84:R84,3)+LARGE(F84:R84,4)) + IF(COUNT(F84:R84)=3,LARGE(F84:R84,1)+LARGE(F84:R84,2)+LARGE(F84:R84,3)) + IF(COUNT(F84:R84)=2,LARGE(F84:R84,1)+LARGE(F84:R84,2)) + IF(COUNT(F84:R84)=1,LARGE(F84:R84,1))</f>
        <v>73</v>
      </c>
      <c r="E84" s="9">
        <f>SUM(F84:I84)</f>
        <v>44</v>
      </c>
      <c r="F84" s="6">
        <f>_xlfn.IFNA(VLOOKUP(A84, Championship!$A$1:$N$377, 2, FALSE), "")</f>
        <v>8</v>
      </c>
      <c r="G84" s="6">
        <f>_xlfn.IFNA(VLOOKUP(A84, Playoff3!$A$1:$N$377, 2, FALSE), "")</f>
        <v>14</v>
      </c>
      <c r="H84" s="6">
        <f>_xlfn.IFNA(VLOOKUP(A84, Playoff2!$A$1:$N$377, 2, FALSE), "")</f>
        <v>4</v>
      </c>
      <c r="I84" s="6">
        <f>_xlfn.IFNA(VLOOKUP(A84, Playoff1!$A$1:$N$377, 2, FALSE), "")</f>
        <v>18</v>
      </c>
      <c r="J84" s="6">
        <f>_xlfn.IFNA(VLOOKUP(A84, Wildcard!$A$1:$N$377, 2, FALSE), "")</f>
        <v>16</v>
      </c>
      <c r="K84" s="6">
        <f>_xlfn.IFNA(VLOOKUP(A84, Game8!$A$1:$N$377, 2, FALSE), "")</f>
        <v>9</v>
      </c>
      <c r="L84" s="6" t="str">
        <f>_xlfn.IFNA(VLOOKUP(A84, Game7!$A$1:$N$389, 2, FALSE), "")</f>
        <v/>
      </c>
      <c r="M84" s="6">
        <f>_xlfn.IFNA(VLOOKUP(A84, Game6!$A$1:$N$389, 2, FALSE), "")</f>
        <v>11</v>
      </c>
      <c r="N84" s="6">
        <f>_xlfn.IFNA(VLOOKUP(A84, Game5!$A$1:$N$389, 2, FALSE), "")</f>
        <v>7</v>
      </c>
      <c r="O84" s="6">
        <f>_xlfn.IFNA(VLOOKUP(A84, Game4!$A$1:$N$389, 2, FALSE), "")</f>
        <v>11</v>
      </c>
      <c r="P84" s="6">
        <f>_xlfn.IFNA(VLOOKUP(A84, Game3!$A$1:$N$389, 2, FALSE), "")</f>
        <v>6</v>
      </c>
      <c r="Q84" s="6">
        <f>_xlfn.IFNA(VLOOKUP(A84, Game2!$A$1:$N$388, 2, FALSE), "")</f>
        <v>6</v>
      </c>
      <c r="R84" s="3">
        <f>_xlfn.IFNA(VLOOKUP(A84, Game1!$A$1:$N$391, 2, FALSE), "")</f>
        <v>14</v>
      </c>
    </row>
    <row r="85" spans="1:18" x14ac:dyDescent="0.2">
      <c r="A85" s="27" t="s">
        <v>196</v>
      </c>
      <c r="B85" s="9">
        <f>SUM(F85:R85)</f>
        <v>123</v>
      </c>
      <c r="C85" s="8">
        <f>SUM(F85:R85)/COUNT(F85:R85)</f>
        <v>9.4615384615384617</v>
      </c>
      <c r="D85" s="9">
        <f>IF(COUNT(F85:R85)&gt;=5,LARGE(F85:R85,1)+LARGE(F85:R85,2)+LARGE(F85:R85,3)+LARGE(F85:R85,4)+LARGE(F85:R85,5)) + IF(COUNT(F85:R85)=4,LARGE(F85:R85,1)+LARGE(F85:R85,2)+LARGE(F85:R85,3)+LARGE(F85:R85,4)) + IF(COUNT(F85:R85)=3,LARGE(F85:R85,1)+LARGE(F85:R85,2)+LARGE(F85:R85,3)) + IF(COUNT(F85:R85)=2,LARGE(F85:R85,1)+LARGE(F85:R85,2)) + IF(COUNT(F85:R85)=1,LARGE(F85:R85,1))</f>
        <v>75</v>
      </c>
      <c r="E85" s="9">
        <f>SUM(F85:I85)</f>
        <v>56</v>
      </c>
      <c r="F85" s="6">
        <f>_xlfn.IFNA(VLOOKUP(A85, Championship!$A$1:$N$377, 2, FALSE), "")</f>
        <v>16</v>
      </c>
      <c r="G85" s="6">
        <f>_xlfn.IFNA(VLOOKUP(A85, Playoff3!$A$1:$N$377, 2, FALSE), "")</f>
        <v>12</v>
      </c>
      <c r="H85" s="6">
        <f>_xlfn.IFNA(VLOOKUP(A85, Playoff2!$A$1:$N$377, 2, FALSE), "")</f>
        <v>19</v>
      </c>
      <c r="I85" s="6">
        <f>_xlfn.IFNA(VLOOKUP(A85, Playoff1!$A$1:$N$377, 2, FALSE), "")</f>
        <v>9</v>
      </c>
      <c r="J85" s="6">
        <f>_xlfn.IFNA(VLOOKUP(A85, Wildcard!$A$1:$N$377, 2, FALSE), "")</f>
        <v>7</v>
      </c>
      <c r="K85" s="6">
        <f>_xlfn.IFNA(VLOOKUP(A85, Game8!$A$1:$N$377, 2, FALSE), "")</f>
        <v>12</v>
      </c>
      <c r="L85" s="6">
        <f>_xlfn.IFNA(VLOOKUP(A85, Game7!$A$1:$N$389, 2, FALSE), "")</f>
        <v>2</v>
      </c>
      <c r="M85" s="6">
        <f>_xlfn.IFNA(VLOOKUP(A85, Game6!$A$1:$N$389, 2, FALSE), "")</f>
        <v>3</v>
      </c>
      <c r="N85" s="6">
        <f>_xlfn.IFNA(VLOOKUP(A85, Game5!$A$1:$N$389, 2, FALSE), "")</f>
        <v>1</v>
      </c>
      <c r="O85" s="6">
        <f>_xlfn.IFNA(VLOOKUP(A85, Game4!$A$1:$N$389, 2, FALSE), "")</f>
        <v>14</v>
      </c>
      <c r="P85" s="6">
        <f>_xlfn.IFNA(VLOOKUP(A85, Game3!$A$1:$N$389, 2, FALSE), "")</f>
        <v>14</v>
      </c>
      <c r="Q85" s="6">
        <f>_xlfn.IFNA(VLOOKUP(A85, Game2!$A$1:$N$388, 2, FALSE), "")</f>
        <v>2</v>
      </c>
      <c r="R85" s="3">
        <f>_xlfn.IFNA(VLOOKUP(A85, Game1!$A$1:$N$391, 2, FALSE), "")</f>
        <v>12</v>
      </c>
    </row>
    <row r="86" spans="1:18" x14ac:dyDescent="0.2">
      <c r="A86" s="27" t="s">
        <v>202</v>
      </c>
      <c r="B86" s="9">
        <f>SUM(F86:R86)</f>
        <v>122</v>
      </c>
      <c r="C86" s="8">
        <f>SUM(F86:R86)/COUNT(F86:R86)</f>
        <v>10.166666666666666</v>
      </c>
      <c r="D86" s="9">
        <f>IF(COUNT(F86:R86)&gt;=5,LARGE(F86:R86,1)+LARGE(F86:R86,2)+LARGE(F86:R86,3)+LARGE(F86:R86,4)+LARGE(F86:R86,5)) + IF(COUNT(F86:R86)=4,LARGE(F86:R86,1)+LARGE(F86:R86,2)+LARGE(F86:R86,3)+LARGE(F86:R86,4)) + IF(COUNT(F86:R86)=3,LARGE(F86:R86,1)+LARGE(F86:R86,2)+LARGE(F86:R86,3)) + IF(COUNT(F86:R86)=2,LARGE(F86:R86,1)+LARGE(F86:R86,2)) + IF(COUNT(F86:R86)=1,LARGE(F86:R86,1))</f>
        <v>77</v>
      </c>
      <c r="E86" s="9">
        <f>SUM(F86:I86)</f>
        <v>60</v>
      </c>
      <c r="F86" s="6">
        <f>_xlfn.IFNA(VLOOKUP(A86, Championship!$A$1:$N$377, 2, FALSE), "")</f>
        <v>11</v>
      </c>
      <c r="G86" s="6">
        <f>_xlfn.IFNA(VLOOKUP(A86, Playoff3!$A$1:$N$377, 2, FALSE), "")</f>
        <v>9</v>
      </c>
      <c r="H86" s="6">
        <f>_xlfn.IFNA(VLOOKUP(A86, Playoff2!$A$1:$N$377, 2, FALSE), "")</f>
        <v>19</v>
      </c>
      <c r="I86" s="6">
        <f>_xlfn.IFNA(VLOOKUP(A86, Playoff1!$A$1:$N$377, 2, FALSE), "")</f>
        <v>21</v>
      </c>
      <c r="J86" s="6">
        <f>_xlfn.IFNA(VLOOKUP(A86, Wildcard!$A$1:$N$377, 2, FALSE), "")</f>
        <v>8</v>
      </c>
      <c r="K86" s="6">
        <f>_xlfn.IFNA(VLOOKUP(A86, Game8!$A$1:$N$377, 2, FALSE), "")</f>
        <v>4</v>
      </c>
      <c r="L86" s="6">
        <f>_xlfn.IFNA(VLOOKUP(A86, Game7!$A$1:$N$389, 2, FALSE), "")</f>
        <v>14</v>
      </c>
      <c r="M86" s="6">
        <f>_xlfn.IFNA(VLOOKUP(A86, Game6!$A$1:$N$389, 2, FALSE), "")</f>
        <v>12</v>
      </c>
      <c r="N86" s="6">
        <f>_xlfn.IFNA(VLOOKUP(A86, Game5!$A$1:$N$389, 2, FALSE), "")</f>
        <v>4</v>
      </c>
      <c r="O86" s="6" t="str">
        <f>_xlfn.IFNA(VLOOKUP(A86, Game4!$A$1:$N$389, 2, FALSE), "")</f>
        <v/>
      </c>
      <c r="P86" s="6">
        <f>_xlfn.IFNA(VLOOKUP(A86, Game3!$A$1:$N$389, 2, FALSE), "")</f>
        <v>7</v>
      </c>
      <c r="Q86" s="6">
        <f>_xlfn.IFNA(VLOOKUP(A86, Game2!$A$1:$N$388, 2, FALSE), "")</f>
        <v>11</v>
      </c>
      <c r="R86" s="3">
        <f>_xlfn.IFNA(VLOOKUP(A86, Game1!$A$1:$N$391, 2, FALSE), "")</f>
        <v>2</v>
      </c>
    </row>
    <row r="87" spans="1:18" x14ac:dyDescent="0.2">
      <c r="A87" s="27" t="s">
        <v>351</v>
      </c>
      <c r="B87" s="9">
        <f>SUM(F87:R87)</f>
        <v>122</v>
      </c>
      <c r="C87" s="8">
        <f>SUM(F87:R87)/COUNT(F87:R87)</f>
        <v>9.384615384615385</v>
      </c>
      <c r="D87" s="9">
        <f>IF(COUNT(F87:R87)&gt;=5,LARGE(F87:R87,1)+LARGE(F87:R87,2)+LARGE(F87:R87,3)+LARGE(F87:R87,4)+LARGE(F87:R87,5)) + IF(COUNT(F87:R87)=4,LARGE(F87:R87,1)+LARGE(F87:R87,2)+LARGE(F87:R87,3)+LARGE(F87:R87,4)) + IF(COUNT(F87:R87)=3,LARGE(F87:R87,1)+LARGE(F87:R87,2)+LARGE(F87:R87,3)) + IF(COUNT(F87:R87)=2,LARGE(F87:R87,1)+LARGE(F87:R87,2)) + IF(COUNT(F87:R87)=1,LARGE(F87:R87,1))</f>
        <v>80</v>
      </c>
      <c r="E87" s="9">
        <f>SUM(F87:I87)</f>
        <v>62</v>
      </c>
      <c r="F87" s="6">
        <f>_xlfn.IFNA(VLOOKUP(A87, Championship!$A$1:$N$377, 2, FALSE), "")</f>
        <v>9</v>
      </c>
      <c r="G87" s="6">
        <f>_xlfn.IFNA(VLOOKUP(A87, Playoff3!$A$1:$N$377, 2, FALSE), "")</f>
        <v>12</v>
      </c>
      <c r="H87" s="6">
        <f>_xlfn.IFNA(VLOOKUP(A87, Playoff2!$A$1:$N$377, 2, FALSE), "")</f>
        <v>22</v>
      </c>
      <c r="I87" s="6">
        <f>_xlfn.IFNA(VLOOKUP(A87, Playoff1!$A$1:$N$377, 2, FALSE), "")</f>
        <v>19</v>
      </c>
      <c r="J87" s="6">
        <f>_xlfn.IFNA(VLOOKUP(A87, Wildcard!$A$1:$N$377, 2, FALSE), "")</f>
        <v>9</v>
      </c>
      <c r="K87" s="6">
        <f>_xlfn.IFNA(VLOOKUP(A87, Game8!$A$1:$N$377, 2, FALSE), "")</f>
        <v>1</v>
      </c>
      <c r="L87" s="6">
        <f>_xlfn.IFNA(VLOOKUP(A87, Game7!$A$1:$N$389, 2, FALSE), "")</f>
        <v>16</v>
      </c>
      <c r="M87" s="6">
        <f>_xlfn.IFNA(VLOOKUP(A87, Game6!$A$1:$N$389, 2, FALSE), "")</f>
        <v>5</v>
      </c>
      <c r="N87" s="6">
        <f>_xlfn.IFNA(VLOOKUP(A87, Game5!$A$1:$N$389, 2, FALSE), "")</f>
        <v>4</v>
      </c>
      <c r="O87" s="6">
        <f>_xlfn.IFNA(VLOOKUP(A87, Game4!$A$1:$N$389, 2, FALSE), "")</f>
        <v>4</v>
      </c>
      <c r="P87" s="6">
        <f>_xlfn.IFNA(VLOOKUP(A87, Game3!$A$1:$N$389, 2, FALSE), "")</f>
        <v>11</v>
      </c>
      <c r="Q87" s="6">
        <f>_xlfn.IFNA(VLOOKUP(A87, Game2!$A$1:$N$388, 2, FALSE), "")</f>
        <v>6</v>
      </c>
      <c r="R87" s="3">
        <f>_xlfn.IFNA(VLOOKUP(A87, Game1!$A$1:$N$391, 2, FALSE), "")</f>
        <v>4</v>
      </c>
    </row>
    <row r="88" spans="1:18" x14ac:dyDescent="0.2">
      <c r="A88" s="27" t="s">
        <v>374</v>
      </c>
      <c r="B88" s="9">
        <f>SUM(F88:R88)</f>
        <v>122</v>
      </c>
      <c r="C88" s="8">
        <f>SUM(F88:R88)/COUNT(F88:R88)</f>
        <v>10.166666666666666</v>
      </c>
      <c r="D88" s="9">
        <f>IF(COUNT(F88:R88)&gt;=5,LARGE(F88:R88,1)+LARGE(F88:R88,2)+LARGE(F88:R88,3)+LARGE(F88:R88,4)+LARGE(F88:R88,5)) + IF(COUNT(F88:R88)=4,LARGE(F88:R88,1)+LARGE(F88:R88,2)+LARGE(F88:R88,3)+LARGE(F88:R88,4)) + IF(COUNT(F88:R88)=3,LARGE(F88:R88,1)+LARGE(F88:R88,2)+LARGE(F88:R88,3)) + IF(COUNT(F88:R88)=2,LARGE(F88:R88,1)+LARGE(F88:R88,2)) + IF(COUNT(F88:R88)=1,LARGE(F88:R88,1))</f>
        <v>77</v>
      </c>
      <c r="E88" s="9">
        <f>SUM(F88:I88)</f>
        <v>57</v>
      </c>
      <c r="F88" s="6">
        <f>_xlfn.IFNA(VLOOKUP(A88, Championship!$A$1:$N$377, 2, FALSE), "")</f>
        <v>9</v>
      </c>
      <c r="G88" s="6">
        <f>_xlfn.IFNA(VLOOKUP(A88, Playoff3!$A$1:$N$377, 2, FALSE), "")</f>
        <v>18</v>
      </c>
      <c r="H88" s="6">
        <f>_xlfn.IFNA(VLOOKUP(A88, Playoff2!$A$1:$N$377, 2, FALSE), "")</f>
        <v>17</v>
      </c>
      <c r="I88" s="6">
        <f>_xlfn.IFNA(VLOOKUP(A88, Playoff1!$A$1:$N$377, 2, FALSE), "")</f>
        <v>13</v>
      </c>
      <c r="J88" s="6">
        <f>_xlfn.IFNA(VLOOKUP(A88, Wildcard!$A$1:$N$377, 2, FALSE), "")</f>
        <v>7</v>
      </c>
      <c r="K88" s="6">
        <f>_xlfn.IFNA(VLOOKUP(A88, Game8!$A$1:$N$377, 2, FALSE), "")</f>
        <v>1</v>
      </c>
      <c r="L88" s="6">
        <f>_xlfn.IFNA(VLOOKUP(A88, Game7!$A$1:$N$389, 2, FALSE), "")</f>
        <v>15</v>
      </c>
      <c r="M88" s="6" t="str">
        <f>_xlfn.IFNA(VLOOKUP(A88, Game6!$A$1:$N$389, 2, FALSE), "")</f>
        <v/>
      </c>
      <c r="N88" s="6">
        <f>_xlfn.IFNA(VLOOKUP(A88, Game5!$A$1:$N$389, 2, FALSE), "")</f>
        <v>9</v>
      </c>
      <c r="O88" s="6">
        <f>_xlfn.IFNA(VLOOKUP(A88, Game4!$A$1:$N$389, 2, FALSE), "")</f>
        <v>9</v>
      </c>
      <c r="P88" s="6">
        <f>_xlfn.IFNA(VLOOKUP(A88, Game3!$A$1:$N$389, 2, FALSE), "")</f>
        <v>9</v>
      </c>
      <c r="Q88" s="6">
        <f>_xlfn.IFNA(VLOOKUP(A88, Game2!$A$1:$N$388, 2, FALSE), "")</f>
        <v>14</v>
      </c>
      <c r="R88" s="3">
        <f>_xlfn.IFNA(VLOOKUP(A88, Game1!$A$1:$N$391, 2, FALSE), "")</f>
        <v>1</v>
      </c>
    </row>
    <row r="89" spans="1:18" x14ac:dyDescent="0.2">
      <c r="A89" s="27" t="s">
        <v>151</v>
      </c>
      <c r="B89" s="9">
        <f>SUM(F89:R89)</f>
        <v>122</v>
      </c>
      <c r="C89" s="8">
        <f>SUM(F89:R89)/COUNT(F89:R89)</f>
        <v>10.166666666666666</v>
      </c>
      <c r="D89" s="9">
        <f>IF(COUNT(F89:R89)&gt;=5,LARGE(F89:R89,1)+LARGE(F89:R89,2)+LARGE(F89:R89,3)+LARGE(F89:R89,4)+LARGE(F89:R89,5)) + IF(COUNT(F89:R89)=4,LARGE(F89:R89,1)+LARGE(F89:R89,2)+LARGE(F89:R89,3)+LARGE(F89:R89,4)) + IF(COUNT(F89:R89)=3,LARGE(F89:R89,1)+LARGE(F89:R89,2)+LARGE(F89:R89,3)) + IF(COUNT(F89:R89)=2,LARGE(F89:R89,1)+LARGE(F89:R89,2)) + IF(COUNT(F89:R89)=1,LARGE(F89:R89,1))</f>
        <v>84</v>
      </c>
      <c r="E89" s="9">
        <f>SUM(F89:I89)</f>
        <v>39</v>
      </c>
      <c r="F89" s="6" t="str">
        <f>_xlfn.IFNA(VLOOKUP(A89, Championship!$A$1:$N$377, 2, FALSE), "")</f>
        <v/>
      </c>
      <c r="G89" s="6">
        <f>_xlfn.IFNA(VLOOKUP(A89, Playoff3!$A$1:$N$377, 2, FALSE), "")</f>
        <v>7</v>
      </c>
      <c r="H89" s="6">
        <f>_xlfn.IFNA(VLOOKUP(A89, Playoff2!$A$1:$N$377, 2, FALSE), "")</f>
        <v>11</v>
      </c>
      <c r="I89" s="6">
        <f>_xlfn.IFNA(VLOOKUP(A89, Playoff1!$A$1:$N$377, 2, FALSE), "")</f>
        <v>21</v>
      </c>
      <c r="J89" s="6">
        <f>_xlfn.IFNA(VLOOKUP(A89, Wildcard!$A$1:$N$377, 2, FALSE), "")</f>
        <v>15</v>
      </c>
      <c r="K89" s="6">
        <f>_xlfn.IFNA(VLOOKUP(A89, Game8!$A$1:$N$377, 2, FALSE), "")</f>
        <v>5</v>
      </c>
      <c r="L89" s="6">
        <f>_xlfn.IFNA(VLOOKUP(A89, Game7!$A$1:$N$389, 2, FALSE), "")</f>
        <v>4</v>
      </c>
      <c r="M89" s="6">
        <f>_xlfn.IFNA(VLOOKUP(A89, Game6!$A$1:$N$389, 2, FALSE), "")</f>
        <v>6</v>
      </c>
      <c r="N89" s="6">
        <f>_xlfn.IFNA(VLOOKUP(A89, Game5!$A$1:$N$389, 2, FALSE), "")</f>
        <v>1</v>
      </c>
      <c r="O89" s="6">
        <f>_xlfn.IFNA(VLOOKUP(A89, Game4!$A$1:$N$389, 2, FALSE), "")</f>
        <v>16</v>
      </c>
      <c r="P89" s="6">
        <f>_xlfn.IFNA(VLOOKUP(A89, Game3!$A$1:$N$389, 2, FALSE), "")</f>
        <v>21</v>
      </c>
      <c r="Q89" s="6">
        <f>_xlfn.IFNA(VLOOKUP(A89, Game2!$A$1:$N$388, 2, FALSE), "")</f>
        <v>9</v>
      </c>
      <c r="R89" s="3">
        <f>_xlfn.IFNA(VLOOKUP(A89, Game1!$A$1:$N$391, 2, FALSE), "")</f>
        <v>6</v>
      </c>
    </row>
    <row r="90" spans="1:18" x14ac:dyDescent="0.2">
      <c r="A90" s="27" t="s">
        <v>290</v>
      </c>
      <c r="B90" s="9">
        <f>SUM(F90:R90)</f>
        <v>121</v>
      </c>
      <c r="C90" s="8">
        <f>SUM(F90:R90)/COUNT(F90:R90)</f>
        <v>9.3076923076923084</v>
      </c>
      <c r="D90" s="9">
        <f>IF(COUNT(F90:R90)&gt;=5,LARGE(F90:R90,1)+LARGE(F90:R90,2)+LARGE(F90:R90,3)+LARGE(F90:R90,4)+LARGE(F90:R90,5)) + IF(COUNT(F90:R90)=4,LARGE(F90:R90,1)+LARGE(F90:R90,2)+LARGE(F90:R90,3)+LARGE(F90:R90,4)) + IF(COUNT(F90:R90)=3,LARGE(F90:R90,1)+LARGE(F90:R90,2)+LARGE(F90:R90,3)) + IF(COUNT(F90:R90)=2,LARGE(F90:R90,1)+LARGE(F90:R90,2)) + IF(COUNT(F90:R90)=1,LARGE(F90:R90,1))</f>
        <v>76</v>
      </c>
      <c r="E90" s="9">
        <f>SUM(F90:I90)</f>
        <v>65</v>
      </c>
      <c r="F90" s="6">
        <f>_xlfn.IFNA(VLOOKUP(A90, Championship!$A$1:$N$377, 2, FALSE), "")</f>
        <v>9</v>
      </c>
      <c r="G90" s="6">
        <f>_xlfn.IFNA(VLOOKUP(A90, Playoff3!$A$1:$N$377, 2, FALSE), "")</f>
        <v>11</v>
      </c>
      <c r="H90" s="6">
        <f>_xlfn.IFNA(VLOOKUP(A90, Playoff2!$A$1:$N$377, 2, FALSE), "")</f>
        <v>22</v>
      </c>
      <c r="I90" s="6">
        <f>_xlfn.IFNA(VLOOKUP(A90, Playoff1!$A$1:$N$377, 2, FALSE), "")</f>
        <v>23</v>
      </c>
      <c r="J90" s="6">
        <f>_xlfn.IFNA(VLOOKUP(A90, Wildcard!$A$1:$N$377, 2, FALSE), "")</f>
        <v>11</v>
      </c>
      <c r="K90" s="6">
        <f>_xlfn.IFNA(VLOOKUP(A90, Game8!$A$1:$N$377, 2, FALSE), "")</f>
        <v>4</v>
      </c>
      <c r="L90" s="6">
        <f>_xlfn.IFNA(VLOOKUP(A90, Game7!$A$1:$N$389, 2, FALSE), "")</f>
        <v>4</v>
      </c>
      <c r="M90" s="6">
        <f>_xlfn.IFNA(VLOOKUP(A90, Game6!$A$1:$N$389, 2, FALSE), "")</f>
        <v>4</v>
      </c>
      <c r="N90" s="6">
        <f>_xlfn.IFNA(VLOOKUP(A90, Game5!$A$1:$N$389, 2, FALSE), "")</f>
        <v>7</v>
      </c>
      <c r="O90" s="6">
        <f>_xlfn.IFNA(VLOOKUP(A90, Game4!$A$1:$N$389, 2, FALSE), "")</f>
        <v>6</v>
      </c>
      <c r="P90" s="6">
        <f>_xlfn.IFNA(VLOOKUP(A90, Game3!$A$1:$N$389, 2, FALSE), "")</f>
        <v>9</v>
      </c>
      <c r="Q90" s="6">
        <f>_xlfn.IFNA(VLOOKUP(A90, Game2!$A$1:$N$388, 2, FALSE), "")</f>
        <v>6</v>
      </c>
      <c r="R90" s="3">
        <f>_xlfn.IFNA(VLOOKUP(A90, Game1!$A$1:$N$391, 2, FALSE), "")</f>
        <v>5</v>
      </c>
    </row>
    <row r="91" spans="1:18" x14ac:dyDescent="0.2">
      <c r="A91" s="27" t="s">
        <v>434</v>
      </c>
      <c r="B91" s="9">
        <f>SUM(F91:R91)</f>
        <v>121</v>
      </c>
      <c r="C91" s="8">
        <f>SUM(F91:R91)/COUNT(F91:R91)</f>
        <v>10.083333333333334</v>
      </c>
      <c r="D91" s="9">
        <f>IF(COUNT(F91:R91)&gt;=5,LARGE(F91:R91,1)+LARGE(F91:R91,2)+LARGE(F91:R91,3)+LARGE(F91:R91,4)+LARGE(F91:R91,5)) + IF(COUNT(F91:R91)=4,LARGE(F91:R91,1)+LARGE(F91:R91,2)+LARGE(F91:R91,3)+LARGE(F91:R91,4)) + IF(COUNT(F91:R91)=3,LARGE(F91:R91,1)+LARGE(F91:R91,2)+LARGE(F91:R91,3)) + IF(COUNT(F91:R91)=2,LARGE(F91:R91,1)+LARGE(F91:R91,2)) + IF(COUNT(F91:R91)=1,LARGE(F91:R91,1))</f>
        <v>81</v>
      </c>
      <c r="E91" s="9">
        <f>SUM(F91:I91)</f>
        <v>55</v>
      </c>
      <c r="F91" s="6">
        <f>_xlfn.IFNA(VLOOKUP(A91, Championship!$A$1:$N$377, 2, FALSE), "")</f>
        <v>9</v>
      </c>
      <c r="G91" s="6">
        <f>_xlfn.IFNA(VLOOKUP(A91, Playoff3!$A$1:$N$377, 2, FALSE), "")</f>
        <v>9</v>
      </c>
      <c r="H91" s="6">
        <f>_xlfn.IFNA(VLOOKUP(A91, Playoff2!$A$1:$N$377, 2, FALSE), "")</f>
        <v>19</v>
      </c>
      <c r="I91" s="6">
        <f>_xlfn.IFNA(VLOOKUP(A91, Playoff1!$A$1:$N$377, 2, FALSE), "")</f>
        <v>18</v>
      </c>
      <c r="J91" s="6">
        <f>_xlfn.IFNA(VLOOKUP(A91, Wildcard!$A$1:$N$377, 2, FALSE), "")</f>
        <v>12</v>
      </c>
      <c r="K91" s="6">
        <f>_xlfn.IFNA(VLOOKUP(A91, Game8!$A$1:$N$377, 2, FALSE), "")</f>
        <v>6</v>
      </c>
      <c r="L91" s="6">
        <f>_xlfn.IFNA(VLOOKUP(A91, Game7!$A$1:$N$389, 2, FALSE), "")</f>
        <v>11</v>
      </c>
      <c r="M91" s="6">
        <f>_xlfn.IFNA(VLOOKUP(A91, Game6!$A$1:$N$389, 2, FALSE), "")</f>
        <v>4</v>
      </c>
      <c r="N91" s="6">
        <f>_xlfn.IFNA(VLOOKUP(A91, Game5!$A$1:$N$389, 2, FALSE), "")</f>
        <v>3</v>
      </c>
      <c r="O91" s="6">
        <f>_xlfn.IFNA(VLOOKUP(A91, Game4!$A$1:$N$389, 2, FALSE), "")</f>
        <v>4</v>
      </c>
      <c r="P91" s="6">
        <f>_xlfn.IFNA(VLOOKUP(A91, Game3!$A$1:$N$389, 2, FALSE), "")</f>
        <v>21</v>
      </c>
      <c r="Q91" s="6">
        <f>_xlfn.IFNA(VLOOKUP(A91, Game2!$A$1:$N$388, 2, FALSE), "")</f>
        <v>5</v>
      </c>
      <c r="R91" s="3" t="str">
        <f>_xlfn.IFNA(VLOOKUP(A91, Game1!$A$1:$N$391, 2, FALSE), "")</f>
        <v/>
      </c>
    </row>
    <row r="92" spans="1:18" x14ac:dyDescent="0.2">
      <c r="A92" s="27" t="s">
        <v>201</v>
      </c>
      <c r="B92" s="9">
        <f>SUM(F92:R92)</f>
        <v>121</v>
      </c>
      <c r="C92" s="8">
        <f>SUM(F92:R92)/COUNT(F92:R92)</f>
        <v>9.3076923076923084</v>
      </c>
      <c r="D92" s="9">
        <f>IF(COUNT(F92:R92)&gt;=5,LARGE(F92:R92,1)+LARGE(F92:R92,2)+LARGE(F92:R92,3)+LARGE(F92:R92,4)+LARGE(F92:R92,5)) + IF(COUNT(F92:R92)=4,LARGE(F92:R92,1)+LARGE(F92:R92,2)+LARGE(F92:R92,3)+LARGE(F92:R92,4)) + IF(COUNT(F92:R92)=3,LARGE(F92:R92,1)+LARGE(F92:R92,2)+LARGE(F92:R92,3)) + IF(COUNT(F92:R92)=2,LARGE(F92:R92,1)+LARGE(F92:R92,2)) + IF(COUNT(F92:R92)=1,LARGE(F92:R92,1))</f>
        <v>84</v>
      </c>
      <c r="E92" s="9">
        <f>SUM(F92:I92)</f>
        <v>56</v>
      </c>
      <c r="F92" s="6">
        <f>_xlfn.IFNA(VLOOKUP(A92, Championship!$A$1:$N$377, 2, FALSE), "")</f>
        <v>6</v>
      </c>
      <c r="G92" s="6">
        <f>_xlfn.IFNA(VLOOKUP(A92, Playoff3!$A$1:$N$377, 2, FALSE), "")</f>
        <v>9</v>
      </c>
      <c r="H92" s="6">
        <f>_xlfn.IFNA(VLOOKUP(A92, Playoff2!$A$1:$N$377, 2, FALSE), "")</f>
        <v>22</v>
      </c>
      <c r="I92" s="6">
        <f>_xlfn.IFNA(VLOOKUP(A92, Playoff1!$A$1:$N$377, 2, FALSE), "")</f>
        <v>19</v>
      </c>
      <c r="J92" s="6">
        <f>_xlfn.IFNA(VLOOKUP(A92, Wildcard!$A$1:$N$377, 2, FALSE), "")</f>
        <v>11</v>
      </c>
      <c r="K92" s="6">
        <f>_xlfn.IFNA(VLOOKUP(A92, Game8!$A$1:$N$377, 2, FALSE), "")</f>
        <v>2</v>
      </c>
      <c r="L92" s="6">
        <f>_xlfn.IFNA(VLOOKUP(A92, Game7!$A$1:$N$389, 2, FALSE), "")</f>
        <v>21</v>
      </c>
      <c r="M92" s="6">
        <f>_xlfn.IFNA(VLOOKUP(A92, Game6!$A$1:$N$389, 2, FALSE), "")</f>
        <v>7</v>
      </c>
      <c r="N92" s="6">
        <f>_xlfn.IFNA(VLOOKUP(A92, Game5!$A$1:$N$389, 2, FALSE), "")</f>
        <v>11</v>
      </c>
      <c r="O92" s="6">
        <f>_xlfn.IFNA(VLOOKUP(A92, Game4!$A$1:$N$389, 2, FALSE), "")</f>
        <v>3</v>
      </c>
      <c r="P92" s="6">
        <f>_xlfn.IFNA(VLOOKUP(A92, Game3!$A$1:$N$389, 2, FALSE), "")</f>
        <v>2</v>
      </c>
      <c r="Q92" s="6">
        <f>_xlfn.IFNA(VLOOKUP(A92, Game2!$A$1:$N$388, 2, FALSE), "")</f>
        <v>6</v>
      </c>
      <c r="R92" s="3">
        <f>_xlfn.IFNA(VLOOKUP(A92, Game1!$A$1:$N$391, 2, FALSE), "")</f>
        <v>2</v>
      </c>
    </row>
    <row r="93" spans="1:18" x14ac:dyDescent="0.2">
      <c r="A93" s="27" t="s">
        <v>167</v>
      </c>
      <c r="B93" s="9">
        <f>SUM(F93:R93)</f>
        <v>121</v>
      </c>
      <c r="C93" s="8">
        <f>SUM(F93:R93)/COUNT(F93:R93)</f>
        <v>10.083333333333334</v>
      </c>
      <c r="D93" s="9">
        <f>IF(COUNT(F93:R93)&gt;=5,LARGE(F93:R93,1)+LARGE(F93:R93,2)+LARGE(F93:R93,3)+LARGE(F93:R93,4)+LARGE(F93:R93,5)) + IF(COUNT(F93:R93)=4,LARGE(F93:R93,1)+LARGE(F93:R93,2)+LARGE(F93:R93,3)+LARGE(F93:R93,4)) + IF(COUNT(F93:R93)=3,LARGE(F93:R93,1)+LARGE(F93:R93,2)+LARGE(F93:R93,3)) + IF(COUNT(F93:R93)=2,LARGE(F93:R93,1)+LARGE(F93:R93,2)) + IF(COUNT(F93:R93)=1,LARGE(F93:R93,1))</f>
        <v>79</v>
      </c>
      <c r="E93" s="9">
        <f>SUM(F93:I93)</f>
        <v>53</v>
      </c>
      <c r="F93" s="6">
        <f>_xlfn.IFNA(VLOOKUP(A93, Championship!$A$1:$N$377, 2, FALSE), "")</f>
        <v>8</v>
      </c>
      <c r="G93" s="6">
        <f>_xlfn.IFNA(VLOOKUP(A93, Playoff3!$A$1:$N$377, 2, FALSE), "")</f>
        <v>7</v>
      </c>
      <c r="H93" s="6">
        <f>_xlfn.IFNA(VLOOKUP(A93, Playoff2!$A$1:$N$377, 2, FALSE), "")</f>
        <v>24</v>
      </c>
      <c r="I93" s="6">
        <f>_xlfn.IFNA(VLOOKUP(A93, Playoff1!$A$1:$N$377, 2, FALSE), "")</f>
        <v>14</v>
      </c>
      <c r="J93" s="6">
        <f>_xlfn.IFNA(VLOOKUP(A93, Wildcard!$A$1:$N$377, 2, FALSE), "")</f>
        <v>13</v>
      </c>
      <c r="K93" s="6">
        <f>_xlfn.IFNA(VLOOKUP(A93, Game8!$A$1:$N$377, 2, FALSE), "")</f>
        <v>6</v>
      </c>
      <c r="L93" s="6">
        <f>_xlfn.IFNA(VLOOKUP(A93, Game7!$A$1:$N$389, 2, FALSE), "")</f>
        <v>14</v>
      </c>
      <c r="M93" s="6" t="str">
        <f>_xlfn.IFNA(VLOOKUP(A93, Game6!$A$1:$N$389, 2, FALSE), "")</f>
        <v/>
      </c>
      <c r="N93" s="6">
        <f>_xlfn.IFNA(VLOOKUP(A93, Game5!$A$1:$N$389, 2, FALSE), "")</f>
        <v>4</v>
      </c>
      <c r="O93" s="6">
        <f>_xlfn.IFNA(VLOOKUP(A93, Game4!$A$1:$N$389, 2, FALSE), "")</f>
        <v>4</v>
      </c>
      <c r="P93" s="6">
        <f>_xlfn.IFNA(VLOOKUP(A93, Game3!$A$1:$N$389, 2, FALSE), "")</f>
        <v>14</v>
      </c>
      <c r="Q93" s="6">
        <f>_xlfn.IFNA(VLOOKUP(A93, Game2!$A$1:$N$388, 2, FALSE), "")</f>
        <v>11</v>
      </c>
      <c r="R93" s="3">
        <f>_xlfn.IFNA(VLOOKUP(A93, Game1!$A$1:$N$391, 2, FALSE), "")</f>
        <v>2</v>
      </c>
    </row>
    <row r="94" spans="1:18" x14ac:dyDescent="0.2">
      <c r="A94" s="27" t="s">
        <v>356</v>
      </c>
      <c r="B94" s="9">
        <f>SUM(F94:R94)</f>
        <v>120</v>
      </c>
      <c r="C94" s="8">
        <f>SUM(F94:R94)/COUNT(F94:R94)</f>
        <v>10</v>
      </c>
      <c r="D94" s="9">
        <f>IF(COUNT(F94:R94)&gt;=5,LARGE(F94:R94,1)+LARGE(F94:R94,2)+LARGE(F94:R94,3)+LARGE(F94:R94,4)+LARGE(F94:R94,5)) + IF(COUNT(F94:R94)=4,LARGE(F94:R94,1)+LARGE(F94:R94,2)+LARGE(F94:R94,3)+LARGE(F94:R94,4)) + IF(COUNT(F94:R94)=3,LARGE(F94:R94,1)+LARGE(F94:R94,2)+LARGE(F94:R94,3)) + IF(COUNT(F94:R94)=2,LARGE(F94:R94,1)+LARGE(F94:R94,2)) + IF(COUNT(F94:R94)=1,LARGE(F94:R94,1))</f>
        <v>83</v>
      </c>
      <c r="E94" s="9">
        <f>SUM(F94:I94)</f>
        <v>56</v>
      </c>
      <c r="F94" s="6" t="str">
        <f>_xlfn.IFNA(VLOOKUP(A94, Championship!$A$1:$N$377, 2, FALSE), "")</f>
        <v/>
      </c>
      <c r="G94" s="6">
        <f>_xlfn.IFNA(VLOOKUP(A94, Playoff3!$A$1:$N$377, 2, FALSE), "")</f>
        <v>16</v>
      </c>
      <c r="H94" s="6">
        <f>_xlfn.IFNA(VLOOKUP(A94, Playoff2!$A$1:$N$377, 2, FALSE), "")</f>
        <v>17</v>
      </c>
      <c r="I94" s="6">
        <f>_xlfn.IFNA(VLOOKUP(A94, Playoff1!$A$1:$N$377, 2, FALSE), "")</f>
        <v>23</v>
      </c>
      <c r="J94" s="6">
        <f>_xlfn.IFNA(VLOOKUP(A94, Wildcard!$A$1:$N$377, 2, FALSE), "")</f>
        <v>11</v>
      </c>
      <c r="K94" s="6">
        <f>_xlfn.IFNA(VLOOKUP(A94, Game8!$A$1:$N$377, 2, FALSE), "")</f>
        <v>8</v>
      </c>
      <c r="L94" s="6">
        <f>_xlfn.IFNA(VLOOKUP(A94, Game7!$A$1:$N$389, 2, FALSE), "")</f>
        <v>16</v>
      </c>
      <c r="M94" s="6">
        <f>_xlfn.IFNA(VLOOKUP(A94, Game6!$A$1:$N$389, 2, FALSE), "")</f>
        <v>3</v>
      </c>
      <c r="N94" s="6">
        <f>_xlfn.IFNA(VLOOKUP(A94, Game5!$A$1:$N$389, 2, FALSE), "")</f>
        <v>9</v>
      </c>
      <c r="O94" s="6">
        <f>_xlfn.IFNA(VLOOKUP(A94, Game4!$A$1:$N$389, 2, FALSE), "")</f>
        <v>4</v>
      </c>
      <c r="P94" s="6">
        <f>_xlfn.IFNA(VLOOKUP(A94, Game3!$A$1:$N$389, 2, FALSE), "")</f>
        <v>4</v>
      </c>
      <c r="Q94" s="6">
        <f>_xlfn.IFNA(VLOOKUP(A94, Game2!$A$1:$N$388, 2, FALSE), "")</f>
        <v>7</v>
      </c>
      <c r="R94" s="3">
        <f>_xlfn.IFNA(VLOOKUP(A94, Game1!$A$1:$N$391, 2, FALSE), "")</f>
        <v>2</v>
      </c>
    </row>
    <row r="95" spans="1:18" x14ac:dyDescent="0.2">
      <c r="A95" s="27" t="s">
        <v>271</v>
      </c>
      <c r="B95" s="9">
        <f>SUM(F95:R95)</f>
        <v>120</v>
      </c>
      <c r="C95" s="8">
        <f>SUM(F95:R95)/COUNT(F95:R95)</f>
        <v>9.2307692307692299</v>
      </c>
      <c r="D95" s="9">
        <f>IF(COUNT(F95:R95)&gt;=5,LARGE(F95:R95,1)+LARGE(F95:R95,2)+LARGE(F95:R95,3)+LARGE(F95:R95,4)+LARGE(F95:R95,5)) + IF(COUNT(F95:R95)=4,LARGE(F95:R95,1)+LARGE(F95:R95,2)+LARGE(F95:R95,3)+LARGE(F95:R95,4)) + IF(COUNT(F95:R95)=3,LARGE(F95:R95,1)+LARGE(F95:R95,2)+LARGE(F95:R95,3)) + IF(COUNT(F95:R95)=2,LARGE(F95:R95,1)+LARGE(F95:R95,2)) + IF(COUNT(F95:R95)=1,LARGE(F95:R95,1))</f>
        <v>69</v>
      </c>
      <c r="E95" s="9">
        <f>SUM(F95:I95)</f>
        <v>47</v>
      </c>
      <c r="F95" s="6">
        <f>_xlfn.IFNA(VLOOKUP(A95, Championship!$A$1:$N$377, 2, FALSE), "")</f>
        <v>8</v>
      </c>
      <c r="G95" s="6">
        <f>_xlfn.IFNA(VLOOKUP(A95, Playoff3!$A$1:$N$377, 2, FALSE), "")</f>
        <v>9</v>
      </c>
      <c r="H95" s="6">
        <f>_xlfn.IFNA(VLOOKUP(A95, Playoff2!$A$1:$N$377, 2, FALSE), "")</f>
        <v>19</v>
      </c>
      <c r="I95" s="6">
        <f>_xlfn.IFNA(VLOOKUP(A95, Playoff1!$A$1:$N$377, 2, FALSE), "")</f>
        <v>11</v>
      </c>
      <c r="J95" s="6">
        <f>_xlfn.IFNA(VLOOKUP(A95, Wildcard!$A$1:$N$377, 2, FALSE), "")</f>
        <v>11</v>
      </c>
      <c r="K95" s="6">
        <f>_xlfn.IFNA(VLOOKUP(A95, Game8!$A$1:$N$377, 2, FALSE), "")</f>
        <v>8</v>
      </c>
      <c r="L95" s="6">
        <f>_xlfn.IFNA(VLOOKUP(A95, Game7!$A$1:$N$389, 2, FALSE), "")</f>
        <v>4</v>
      </c>
      <c r="M95" s="6">
        <f>_xlfn.IFNA(VLOOKUP(A95, Game6!$A$1:$N$389, 2, FALSE), "")</f>
        <v>12</v>
      </c>
      <c r="N95" s="6">
        <f>_xlfn.IFNA(VLOOKUP(A95, Game5!$A$1:$N$389, 2, FALSE), "")</f>
        <v>7</v>
      </c>
      <c r="O95" s="6">
        <f>_xlfn.IFNA(VLOOKUP(A95, Game4!$A$1:$N$389, 2, FALSE), "")</f>
        <v>16</v>
      </c>
      <c r="P95" s="6">
        <f>_xlfn.IFNA(VLOOKUP(A95, Game3!$A$1:$N$389, 2, FALSE), "")</f>
        <v>7</v>
      </c>
      <c r="Q95" s="6">
        <f>_xlfn.IFNA(VLOOKUP(A95, Game2!$A$1:$N$388, 2, FALSE), "")</f>
        <v>7</v>
      </c>
      <c r="R95" s="3">
        <f>_xlfn.IFNA(VLOOKUP(A95, Game1!$A$1:$N$391, 2, FALSE), "")</f>
        <v>1</v>
      </c>
    </row>
    <row r="96" spans="1:18" x14ac:dyDescent="0.2">
      <c r="A96" s="27" t="s">
        <v>189</v>
      </c>
      <c r="B96" s="9">
        <f>SUM(F96:R96)</f>
        <v>120</v>
      </c>
      <c r="C96" s="8">
        <f>SUM(F96:R96)/COUNT(F96:R96)</f>
        <v>10.909090909090908</v>
      </c>
      <c r="D96" s="9">
        <f>IF(COUNT(F96:R96)&gt;=5,LARGE(F96:R96,1)+LARGE(F96:R96,2)+LARGE(F96:R96,3)+LARGE(F96:R96,4)+LARGE(F96:R96,5)) + IF(COUNT(F96:R96)=4,LARGE(F96:R96,1)+LARGE(F96:R96,2)+LARGE(F96:R96,3)+LARGE(F96:R96,4)) + IF(COUNT(F96:R96)=3,LARGE(F96:R96,1)+LARGE(F96:R96,2)+LARGE(F96:R96,3)) + IF(COUNT(F96:R96)=2,LARGE(F96:R96,1)+LARGE(F96:R96,2)) + IF(COUNT(F96:R96)=1,LARGE(F96:R96,1))</f>
        <v>84</v>
      </c>
      <c r="E96" s="9">
        <f>SUM(F96:I96)</f>
        <v>63</v>
      </c>
      <c r="F96" s="6">
        <f>_xlfn.IFNA(VLOOKUP(A96, Championship!$A$1:$N$377, 2, FALSE), "")</f>
        <v>14</v>
      </c>
      <c r="G96" s="6">
        <f>_xlfn.IFNA(VLOOKUP(A96, Playoff3!$A$1:$N$377, 2, FALSE), "")</f>
        <v>9</v>
      </c>
      <c r="H96" s="6">
        <f>_xlfn.IFNA(VLOOKUP(A96, Playoff2!$A$1:$N$377, 2, FALSE), "")</f>
        <v>21</v>
      </c>
      <c r="I96" s="6">
        <f>_xlfn.IFNA(VLOOKUP(A96, Playoff1!$A$1:$N$377, 2, FALSE), "")</f>
        <v>19</v>
      </c>
      <c r="J96" s="6">
        <f>_xlfn.IFNA(VLOOKUP(A96, Wildcard!$A$1:$N$377, 2, FALSE), "")</f>
        <v>4</v>
      </c>
      <c r="K96" s="6">
        <f>_xlfn.IFNA(VLOOKUP(A96, Game8!$A$1:$N$377, 2, FALSE), "")</f>
        <v>3</v>
      </c>
      <c r="L96" s="6">
        <f>_xlfn.IFNA(VLOOKUP(A96, Game7!$A$1:$N$389, 2, FALSE), "")</f>
        <v>19</v>
      </c>
      <c r="M96" s="6">
        <f>_xlfn.IFNA(VLOOKUP(A96, Game6!$A$1:$N$389, 2, FALSE), "")</f>
        <v>9</v>
      </c>
      <c r="N96" s="6" t="str">
        <f>_xlfn.IFNA(VLOOKUP(A96, Game5!$A$1:$N$389, 2, FALSE), "")</f>
        <v/>
      </c>
      <c r="O96" s="6">
        <f>_xlfn.IFNA(VLOOKUP(A96, Game4!$A$1:$N$389, 2, FALSE), "")</f>
        <v>11</v>
      </c>
      <c r="P96" s="6">
        <f>_xlfn.IFNA(VLOOKUP(A96, Game3!$A$1:$N$389, 2, FALSE), "")</f>
        <v>9</v>
      </c>
      <c r="Q96" s="6" t="str">
        <f>_xlfn.IFNA(VLOOKUP(A96, Game2!$A$1:$N$388, 2, FALSE), "")</f>
        <v/>
      </c>
      <c r="R96" s="3">
        <f>_xlfn.IFNA(VLOOKUP(A96, Game1!$A$1:$N$391, 2, FALSE), "")</f>
        <v>2</v>
      </c>
    </row>
    <row r="97" spans="1:18" x14ac:dyDescent="0.2">
      <c r="A97" s="27" t="s">
        <v>165</v>
      </c>
      <c r="B97" s="9">
        <f>SUM(F97:R97)</f>
        <v>120</v>
      </c>
      <c r="C97" s="8">
        <f>SUM(F97:R97)/COUNT(F97:R97)</f>
        <v>9.2307692307692299</v>
      </c>
      <c r="D97" s="9">
        <f>IF(COUNT(F97:R97)&gt;=5,LARGE(F97:R97,1)+LARGE(F97:R97,2)+LARGE(F97:R97,3)+LARGE(F97:R97,4)+LARGE(F97:R97,5)) + IF(COUNT(F97:R97)=4,LARGE(F97:R97,1)+LARGE(F97:R97,2)+LARGE(F97:R97,3)+LARGE(F97:R97,4)) + IF(COUNT(F97:R97)=3,LARGE(F97:R97,1)+LARGE(F97:R97,2)+LARGE(F97:R97,3)) + IF(COUNT(F97:R97)=2,LARGE(F97:R97,1)+LARGE(F97:R97,2)) + IF(COUNT(F97:R97)=1,LARGE(F97:R97,1))</f>
        <v>66</v>
      </c>
      <c r="E97" s="9">
        <f>SUM(F97:I97)</f>
        <v>50</v>
      </c>
      <c r="F97" s="6">
        <f>_xlfn.IFNA(VLOOKUP(A97, Championship!$A$1:$N$377, 2, FALSE), "")</f>
        <v>13</v>
      </c>
      <c r="G97" s="6">
        <f>_xlfn.IFNA(VLOOKUP(A97, Playoff3!$A$1:$N$377, 2, FALSE), "")</f>
        <v>6</v>
      </c>
      <c r="H97" s="6">
        <f>_xlfn.IFNA(VLOOKUP(A97, Playoff2!$A$1:$N$377, 2, FALSE), "")</f>
        <v>15</v>
      </c>
      <c r="I97" s="6">
        <f>_xlfn.IFNA(VLOOKUP(A97, Playoff1!$A$1:$N$377, 2, FALSE), "")</f>
        <v>16</v>
      </c>
      <c r="J97" s="6">
        <f>_xlfn.IFNA(VLOOKUP(A97, Wildcard!$A$1:$N$377, 2, FALSE), "")</f>
        <v>8</v>
      </c>
      <c r="K97" s="6">
        <f>_xlfn.IFNA(VLOOKUP(A97, Game8!$A$1:$N$377, 2, FALSE), "")</f>
        <v>14</v>
      </c>
      <c r="L97" s="6">
        <f>_xlfn.IFNA(VLOOKUP(A97, Game7!$A$1:$N$389, 2, FALSE), "")</f>
        <v>6</v>
      </c>
      <c r="M97" s="6">
        <f>_xlfn.IFNA(VLOOKUP(A97, Game6!$A$1:$N$389, 2, FALSE), "")</f>
        <v>6</v>
      </c>
      <c r="N97" s="6">
        <f>_xlfn.IFNA(VLOOKUP(A97, Game5!$A$1:$N$389, 2, FALSE), "")</f>
        <v>6</v>
      </c>
      <c r="O97" s="6">
        <f>_xlfn.IFNA(VLOOKUP(A97, Game4!$A$1:$N$389, 2, FALSE), "")</f>
        <v>7</v>
      </c>
      <c r="P97" s="6">
        <f>_xlfn.IFNA(VLOOKUP(A97, Game3!$A$1:$N$389, 2, FALSE), "")</f>
        <v>8</v>
      </c>
      <c r="Q97" s="6">
        <f>_xlfn.IFNA(VLOOKUP(A97, Game2!$A$1:$N$388, 2, FALSE), "")</f>
        <v>8</v>
      </c>
      <c r="R97" s="3">
        <f>_xlfn.IFNA(VLOOKUP(A97, Game1!$A$1:$N$391, 2, FALSE), "")</f>
        <v>7</v>
      </c>
    </row>
    <row r="98" spans="1:18" x14ac:dyDescent="0.2">
      <c r="A98" s="27" t="s">
        <v>183</v>
      </c>
      <c r="B98" s="9">
        <f>SUM(F98:R98)</f>
        <v>120</v>
      </c>
      <c r="C98" s="8">
        <f>SUM(F98:R98)/COUNT(F98:R98)</f>
        <v>9.2307692307692299</v>
      </c>
      <c r="D98" s="9">
        <f>IF(COUNT(F98:R98)&gt;=5,LARGE(F98:R98,1)+LARGE(F98:R98,2)+LARGE(F98:R98,3)+LARGE(F98:R98,4)+LARGE(F98:R98,5)) + IF(COUNT(F98:R98)=4,LARGE(F98:R98,1)+LARGE(F98:R98,2)+LARGE(F98:R98,3)+LARGE(F98:R98,4)) + IF(COUNT(F98:R98)=3,LARGE(F98:R98,1)+LARGE(F98:R98,2)+LARGE(F98:R98,3)) + IF(COUNT(F98:R98)=2,LARGE(F98:R98,1)+LARGE(F98:R98,2)) + IF(COUNT(F98:R98)=1,LARGE(F98:R98,1))</f>
        <v>61</v>
      </c>
      <c r="E98" s="9">
        <f>SUM(F98:I98)</f>
        <v>42</v>
      </c>
      <c r="F98" s="6">
        <f>_xlfn.IFNA(VLOOKUP(A98, Championship!$A$1:$N$377, 2, FALSE), "")</f>
        <v>8</v>
      </c>
      <c r="G98" s="6">
        <f>_xlfn.IFNA(VLOOKUP(A98, Playoff3!$A$1:$N$377, 2, FALSE), "")</f>
        <v>9</v>
      </c>
      <c r="H98" s="6">
        <f>_xlfn.IFNA(VLOOKUP(A98, Playoff2!$A$1:$N$377, 2, FALSE), "")</f>
        <v>12</v>
      </c>
      <c r="I98" s="6">
        <f>_xlfn.IFNA(VLOOKUP(A98, Playoff1!$A$1:$N$377, 2, FALSE), "")</f>
        <v>13</v>
      </c>
      <c r="J98" s="6">
        <f>_xlfn.IFNA(VLOOKUP(A98, Wildcard!$A$1:$N$377, 2, FALSE), "")</f>
        <v>15</v>
      </c>
      <c r="K98" s="6">
        <f>_xlfn.IFNA(VLOOKUP(A98, Game8!$A$1:$N$377, 2, FALSE), "")</f>
        <v>9</v>
      </c>
      <c r="L98" s="6">
        <f>_xlfn.IFNA(VLOOKUP(A98, Game7!$A$1:$N$389, 2, FALSE), "")</f>
        <v>4</v>
      </c>
      <c r="M98" s="6">
        <f>_xlfn.IFNA(VLOOKUP(A98, Game6!$A$1:$N$389, 2, FALSE), "")</f>
        <v>10</v>
      </c>
      <c r="N98" s="6">
        <f>_xlfn.IFNA(VLOOKUP(A98, Game5!$A$1:$N$389, 2, FALSE), "")</f>
        <v>9</v>
      </c>
      <c r="O98" s="6">
        <f>_xlfn.IFNA(VLOOKUP(A98, Game4!$A$1:$N$389, 2, FALSE), "")</f>
        <v>7</v>
      </c>
      <c r="P98" s="6">
        <f>_xlfn.IFNA(VLOOKUP(A98, Game3!$A$1:$N$389, 2, FALSE), "")</f>
        <v>11</v>
      </c>
      <c r="Q98" s="6">
        <f>_xlfn.IFNA(VLOOKUP(A98, Game2!$A$1:$N$388, 2, FALSE), "")</f>
        <v>6</v>
      </c>
      <c r="R98" s="3">
        <f>_xlfn.IFNA(VLOOKUP(A98, Game1!$A$1:$N$391, 2, FALSE), "")</f>
        <v>7</v>
      </c>
    </row>
    <row r="99" spans="1:18" x14ac:dyDescent="0.2">
      <c r="A99" s="27" t="s">
        <v>198</v>
      </c>
      <c r="B99" s="9">
        <f>SUM(F99:R99)</f>
        <v>120</v>
      </c>
      <c r="C99" s="8">
        <f>SUM(F99:R99)/COUNT(F99:R99)</f>
        <v>9.2307692307692299</v>
      </c>
      <c r="D99" s="9">
        <f>IF(COUNT(F99:R99)&gt;=5,LARGE(F99:R99,1)+LARGE(F99:R99,2)+LARGE(F99:R99,3)+LARGE(F99:R99,4)+LARGE(F99:R99,5)) + IF(COUNT(F99:R99)=4,LARGE(F99:R99,1)+LARGE(F99:R99,2)+LARGE(F99:R99,3)+LARGE(F99:R99,4)) + IF(COUNT(F99:R99)=3,LARGE(F99:R99,1)+LARGE(F99:R99,2)+LARGE(F99:R99,3)) + IF(COUNT(F99:R99)=2,LARGE(F99:R99,1)+LARGE(F99:R99,2)) + IF(COUNT(F99:R99)=1,LARGE(F99:R99,1))</f>
        <v>73</v>
      </c>
      <c r="E99" s="9">
        <f>SUM(F99:I99)</f>
        <v>52</v>
      </c>
      <c r="F99" s="6">
        <f>_xlfn.IFNA(VLOOKUP(A99, Championship!$A$1:$N$377, 2, FALSE), "")</f>
        <v>11</v>
      </c>
      <c r="G99" s="6">
        <f>_xlfn.IFNA(VLOOKUP(A99, Playoff3!$A$1:$N$377, 2, FALSE), "")</f>
        <v>11</v>
      </c>
      <c r="H99" s="6">
        <f>_xlfn.IFNA(VLOOKUP(A99, Playoff2!$A$1:$N$377, 2, FALSE), "")</f>
        <v>9</v>
      </c>
      <c r="I99" s="6">
        <f>_xlfn.IFNA(VLOOKUP(A99, Playoff1!$A$1:$N$377, 2, FALSE), "")</f>
        <v>21</v>
      </c>
      <c r="J99" s="6">
        <f>_xlfn.IFNA(VLOOKUP(A99, Wildcard!$A$1:$N$377, 2, FALSE), "")</f>
        <v>13</v>
      </c>
      <c r="K99" s="6">
        <f>_xlfn.IFNA(VLOOKUP(A99, Game8!$A$1:$N$377, 2, FALSE), "")</f>
        <v>1</v>
      </c>
      <c r="L99" s="6">
        <f>_xlfn.IFNA(VLOOKUP(A99, Game7!$A$1:$N$389, 2, FALSE), "")</f>
        <v>11</v>
      </c>
      <c r="M99" s="6">
        <f>_xlfn.IFNA(VLOOKUP(A99, Game6!$A$1:$N$389, 2, FALSE), "")</f>
        <v>5</v>
      </c>
      <c r="N99" s="6">
        <f>_xlfn.IFNA(VLOOKUP(A99, Game5!$A$1:$N$389, 2, FALSE), "")</f>
        <v>6</v>
      </c>
      <c r="O99" s="6">
        <f>_xlfn.IFNA(VLOOKUP(A99, Game4!$A$1:$N$389, 2, FALSE), "")</f>
        <v>7</v>
      </c>
      <c r="P99" s="6">
        <f>_xlfn.IFNA(VLOOKUP(A99, Game3!$A$1:$N$389, 2, FALSE), "")</f>
        <v>7</v>
      </c>
      <c r="Q99" s="6">
        <f>_xlfn.IFNA(VLOOKUP(A99, Game2!$A$1:$N$388, 2, FALSE), "")</f>
        <v>17</v>
      </c>
      <c r="R99" s="3">
        <f>_xlfn.IFNA(VLOOKUP(A99, Game1!$A$1:$N$391, 2, FALSE), "")</f>
        <v>1</v>
      </c>
    </row>
    <row r="100" spans="1:18" x14ac:dyDescent="0.2">
      <c r="A100" s="27" t="s">
        <v>170</v>
      </c>
      <c r="B100" s="9">
        <f>SUM(F100:R100)</f>
        <v>119</v>
      </c>
      <c r="C100" s="8">
        <f>SUM(F100:R100)/COUNT(F100:R100)</f>
        <v>9.1538461538461533</v>
      </c>
      <c r="D100" s="9">
        <f>IF(COUNT(F100:R100)&gt;=5,LARGE(F100:R100,1)+LARGE(F100:R100,2)+LARGE(F100:R100,3)+LARGE(F100:R100,4)+LARGE(F100:R100,5)) + IF(COUNT(F100:R100)=4,LARGE(F100:R100,1)+LARGE(F100:R100,2)+LARGE(F100:R100,3)+LARGE(F100:R100,4)) + IF(COUNT(F100:R100)=3,LARGE(F100:R100,1)+LARGE(F100:R100,2)+LARGE(F100:R100,3)) + IF(COUNT(F100:R100)=2,LARGE(F100:R100,1)+LARGE(F100:R100,2)) + IF(COUNT(F100:R100)=1,LARGE(F100:R100,1))</f>
        <v>72</v>
      </c>
      <c r="E100" s="9">
        <f>SUM(F100:I100)</f>
        <v>58</v>
      </c>
      <c r="F100" s="6">
        <f>_xlfn.IFNA(VLOOKUP(A100, Championship!$A$1:$N$377, 2, FALSE), "")</f>
        <v>14</v>
      </c>
      <c r="G100" s="6">
        <f>_xlfn.IFNA(VLOOKUP(A100, Playoff3!$A$1:$N$377, 2, FALSE), "")</f>
        <v>9</v>
      </c>
      <c r="H100" s="6">
        <f>_xlfn.IFNA(VLOOKUP(A100, Playoff2!$A$1:$N$377, 2, FALSE), "")</f>
        <v>17</v>
      </c>
      <c r="I100" s="6">
        <f>_xlfn.IFNA(VLOOKUP(A100, Playoff1!$A$1:$N$377, 2, FALSE), "")</f>
        <v>18</v>
      </c>
      <c r="J100" s="6">
        <f>_xlfn.IFNA(VLOOKUP(A100, Wildcard!$A$1:$N$377, 2, FALSE), "")</f>
        <v>9</v>
      </c>
      <c r="K100" s="6">
        <f>_xlfn.IFNA(VLOOKUP(A100, Game8!$A$1:$N$377, 2, FALSE), "")</f>
        <v>5</v>
      </c>
      <c r="L100" s="6">
        <f>_xlfn.IFNA(VLOOKUP(A100, Game7!$A$1:$N$389, 2, FALSE), "")</f>
        <v>14</v>
      </c>
      <c r="M100" s="6">
        <f>_xlfn.IFNA(VLOOKUP(A100, Game6!$A$1:$N$389, 2, FALSE), "")</f>
        <v>8</v>
      </c>
      <c r="N100" s="6">
        <f>_xlfn.IFNA(VLOOKUP(A100, Game5!$A$1:$N$389, 2, FALSE), "")</f>
        <v>9</v>
      </c>
      <c r="O100" s="6">
        <f>_xlfn.IFNA(VLOOKUP(A100, Game4!$A$1:$N$389, 2, FALSE), "")</f>
        <v>6</v>
      </c>
      <c r="P100" s="6">
        <f>_xlfn.IFNA(VLOOKUP(A100, Game3!$A$1:$N$389, 2, FALSE), "")</f>
        <v>4</v>
      </c>
      <c r="Q100" s="6">
        <f>_xlfn.IFNA(VLOOKUP(A100, Game2!$A$1:$N$388, 2, FALSE), "")</f>
        <v>4</v>
      </c>
      <c r="R100" s="3">
        <f>_xlfn.IFNA(VLOOKUP(A100, Game1!$A$1:$N$391, 2, FALSE), "")</f>
        <v>2</v>
      </c>
    </row>
    <row r="101" spans="1:18" x14ac:dyDescent="0.2">
      <c r="A101" s="27" t="s">
        <v>236</v>
      </c>
      <c r="B101" s="9">
        <f>SUM(F101:R101)</f>
        <v>119</v>
      </c>
      <c r="C101" s="8">
        <f>SUM(F101:R101)/COUNT(F101:R101)</f>
        <v>9.1538461538461533</v>
      </c>
      <c r="D101" s="9">
        <f>IF(COUNT(F101:R101)&gt;=5,LARGE(F101:R101,1)+LARGE(F101:R101,2)+LARGE(F101:R101,3)+LARGE(F101:R101,4)+LARGE(F101:R101,5)) + IF(COUNT(F101:R101)=4,LARGE(F101:R101,1)+LARGE(F101:R101,2)+LARGE(F101:R101,3)+LARGE(F101:R101,4)) + IF(COUNT(F101:R101)=3,LARGE(F101:R101,1)+LARGE(F101:R101,2)+LARGE(F101:R101,3)) + IF(COUNT(F101:R101)=2,LARGE(F101:R101,1)+LARGE(F101:R101,2)) + IF(COUNT(F101:R101)=1,LARGE(F101:R101,1))</f>
        <v>75</v>
      </c>
      <c r="E101" s="9">
        <f>SUM(F101:I101)</f>
        <v>46</v>
      </c>
      <c r="F101" s="6">
        <f>_xlfn.IFNA(VLOOKUP(A101, Championship!$A$1:$N$377, 2, FALSE), "")</f>
        <v>4</v>
      </c>
      <c r="G101" s="6">
        <f>_xlfn.IFNA(VLOOKUP(A101, Playoff3!$A$1:$N$377, 2, FALSE), "")</f>
        <v>11</v>
      </c>
      <c r="H101" s="6">
        <f>_xlfn.IFNA(VLOOKUP(A101, Playoff2!$A$1:$N$377, 2, FALSE), "")</f>
        <v>12</v>
      </c>
      <c r="I101" s="6">
        <f>_xlfn.IFNA(VLOOKUP(A101, Playoff1!$A$1:$N$377, 2, FALSE), "")</f>
        <v>19</v>
      </c>
      <c r="J101" s="6">
        <f>_xlfn.IFNA(VLOOKUP(A101, Wildcard!$A$1:$N$377, 2, FALSE), "")</f>
        <v>9</v>
      </c>
      <c r="K101" s="6">
        <f>_xlfn.IFNA(VLOOKUP(A101, Game8!$A$1:$N$377, 2, FALSE), "")</f>
        <v>0</v>
      </c>
      <c r="L101" s="6">
        <f>_xlfn.IFNA(VLOOKUP(A101, Game7!$A$1:$N$389, 2, FALSE), "")</f>
        <v>17</v>
      </c>
      <c r="M101" s="6">
        <f>_xlfn.IFNA(VLOOKUP(A101, Game6!$A$1:$N$389, 2, FALSE), "")</f>
        <v>16</v>
      </c>
      <c r="N101" s="6">
        <f>_xlfn.IFNA(VLOOKUP(A101, Game5!$A$1:$N$389, 2, FALSE), "")</f>
        <v>11</v>
      </c>
      <c r="O101" s="6">
        <f>_xlfn.IFNA(VLOOKUP(A101, Game4!$A$1:$N$389, 2, FALSE), "")</f>
        <v>4</v>
      </c>
      <c r="P101" s="6">
        <f>_xlfn.IFNA(VLOOKUP(A101, Game3!$A$1:$N$389, 2, FALSE), "")</f>
        <v>8</v>
      </c>
      <c r="Q101" s="6">
        <f>_xlfn.IFNA(VLOOKUP(A101, Game2!$A$1:$N$388, 2, FALSE), "")</f>
        <v>6</v>
      </c>
      <c r="R101" s="3">
        <f>_xlfn.IFNA(VLOOKUP(A101, Game1!$A$1:$N$391, 2, FALSE), "")</f>
        <v>2</v>
      </c>
    </row>
    <row r="102" spans="1:18" x14ac:dyDescent="0.2">
      <c r="A102" s="27" t="s">
        <v>218</v>
      </c>
      <c r="B102" s="9">
        <f>SUM(F102:R102)</f>
        <v>118</v>
      </c>
      <c r="C102" s="8">
        <f>SUM(F102:R102)/COUNT(F102:R102)</f>
        <v>9.0769230769230766</v>
      </c>
      <c r="D102" s="9">
        <f>IF(COUNT(F102:R102)&gt;=5,LARGE(F102:R102,1)+LARGE(F102:R102,2)+LARGE(F102:R102,3)+LARGE(F102:R102,4)+LARGE(F102:R102,5)) + IF(COUNT(F102:R102)=4,LARGE(F102:R102,1)+LARGE(F102:R102,2)+LARGE(F102:R102,3)+LARGE(F102:R102,4)) + IF(COUNT(F102:R102)=3,LARGE(F102:R102,1)+LARGE(F102:R102,2)+LARGE(F102:R102,3)) + IF(COUNT(F102:R102)=2,LARGE(F102:R102,1)+LARGE(F102:R102,2)) + IF(COUNT(F102:R102)=1,LARGE(F102:R102,1))</f>
        <v>67</v>
      </c>
      <c r="E102" s="9">
        <f>SUM(F102:I102)</f>
        <v>51</v>
      </c>
      <c r="F102" s="6">
        <f>_xlfn.IFNA(VLOOKUP(A102, Championship!$A$1:$N$377, 2, FALSE), "")</f>
        <v>9</v>
      </c>
      <c r="G102" s="6">
        <f>_xlfn.IFNA(VLOOKUP(A102, Playoff3!$A$1:$N$377, 2, FALSE), "")</f>
        <v>19</v>
      </c>
      <c r="H102" s="6">
        <f>_xlfn.IFNA(VLOOKUP(A102, Playoff2!$A$1:$N$377, 2, FALSE), "")</f>
        <v>14</v>
      </c>
      <c r="I102" s="6">
        <f>_xlfn.IFNA(VLOOKUP(A102, Playoff1!$A$1:$N$377, 2, FALSE), "")</f>
        <v>9</v>
      </c>
      <c r="J102" s="6">
        <f>_xlfn.IFNA(VLOOKUP(A102, Wildcard!$A$1:$N$377, 2, FALSE), "")</f>
        <v>7</v>
      </c>
      <c r="K102" s="6">
        <f>_xlfn.IFNA(VLOOKUP(A102, Game8!$A$1:$N$377, 2, FALSE), "")</f>
        <v>5</v>
      </c>
      <c r="L102" s="6">
        <f>_xlfn.IFNA(VLOOKUP(A102, Game7!$A$1:$N$389, 2, FALSE), "")</f>
        <v>11</v>
      </c>
      <c r="M102" s="6">
        <f>_xlfn.IFNA(VLOOKUP(A102, Game6!$A$1:$N$389, 2, FALSE), "")</f>
        <v>6</v>
      </c>
      <c r="N102" s="6">
        <f>_xlfn.IFNA(VLOOKUP(A102, Game5!$A$1:$N$389, 2, FALSE), "")</f>
        <v>4</v>
      </c>
      <c r="O102" s="6">
        <f>_xlfn.IFNA(VLOOKUP(A102, Game4!$A$1:$N$389, 2, FALSE), "")</f>
        <v>14</v>
      </c>
      <c r="P102" s="6">
        <f>_xlfn.IFNA(VLOOKUP(A102, Game3!$A$1:$N$389, 2, FALSE), "")</f>
        <v>8</v>
      </c>
      <c r="Q102" s="6">
        <f>_xlfn.IFNA(VLOOKUP(A102, Game2!$A$1:$N$388, 2, FALSE), "")</f>
        <v>6</v>
      </c>
      <c r="R102" s="3">
        <f>_xlfn.IFNA(VLOOKUP(A102, Game1!$A$1:$N$391, 2, FALSE), "")</f>
        <v>6</v>
      </c>
    </row>
    <row r="103" spans="1:18" x14ac:dyDescent="0.2">
      <c r="A103" s="27" t="s">
        <v>337</v>
      </c>
      <c r="B103" s="9">
        <f>SUM(F103:R103)</f>
        <v>118</v>
      </c>
      <c r="C103" s="8">
        <f>SUM(F103:R103)/COUNT(F103:R103)</f>
        <v>9.0769230769230766</v>
      </c>
      <c r="D103" s="9">
        <f>IF(COUNT(F103:R103)&gt;=5,LARGE(F103:R103,1)+LARGE(F103:R103,2)+LARGE(F103:R103,3)+LARGE(F103:R103,4)+LARGE(F103:R103,5)) + IF(COUNT(F103:R103)=4,LARGE(F103:R103,1)+LARGE(F103:R103,2)+LARGE(F103:R103,3)+LARGE(F103:R103,4)) + IF(COUNT(F103:R103)=3,LARGE(F103:R103,1)+LARGE(F103:R103,2)+LARGE(F103:R103,3)) + IF(COUNT(F103:R103)=2,LARGE(F103:R103,1)+LARGE(F103:R103,2)) + IF(COUNT(F103:R103)=1,LARGE(F103:R103,1))</f>
        <v>73</v>
      </c>
      <c r="E103" s="9">
        <f>SUM(F103:I103)</f>
        <v>44</v>
      </c>
      <c r="F103" s="6">
        <f>_xlfn.IFNA(VLOOKUP(A103, Championship!$A$1:$N$377, 2, FALSE), "")</f>
        <v>4</v>
      </c>
      <c r="G103" s="6">
        <f>_xlfn.IFNA(VLOOKUP(A103, Playoff3!$A$1:$N$377, 2, FALSE), "")</f>
        <v>2</v>
      </c>
      <c r="H103" s="6">
        <f>_xlfn.IFNA(VLOOKUP(A103, Playoff2!$A$1:$N$377, 2, FALSE), "")</f>
        <v>24</v>
      </c>
      <c r="I103" s="6">
        <f>_xlfn.IFNA(VLOOKUP(A103, Playoff1!$A$1:$N$377, 2, FALSE), "")</f>
        <v>14</v>
      </c>
      <c r="J103" s="6">
        <f>_xlfn.IFNA(VLOOKUP(A103, Wildcard!$A$1:$N$377, 2, FALSE), "")</f>
        <v>11</v>
      </c>
      <c r="K103" s="6">
        <f>_xlfn.IFNA(VLOOKUP(A103, Game8!$A$1:$N$377, 2, FALSE), "")</f>
        <v>8</v>
      </c>
      <c r="L103" s="6">
        <f>_xlfn.IFNA(VLOOKUP(A103, Game7!$A$1:$N$389, 2, FALSE), "")</f>
        <v>9</v>
      </c>
      <c r="M103" s="6">
        <f>_xlfn.IFNA(VLOOKUP(A103, Game6!$A$1:$N$389, 2, FALSE), "")</f>
        <v>11</v>
      </c>
      <c r="N103" s="6">
        <f>_xlfn.IFNA(VLOOKUP(A103, Game5!$A$1:$N$389, 2, FALSE), "")</f>
        <v>13</v>
      </c>
      <c r="O103" s="6">
        <f>_xlfn.IFNA(VLOOKUP(A103, Game4!$A$1:$N$389, 2, FALSE), "")</f>
        <v>7</v>
      </c>
      <c r="P103" s="6">
        <f>_xlfn.IFNA(VLOOKUP(A103, Game3!$A$1:$N$389, 2, FALSE), "")</f>
        <v>4</v>
      </c>
      <c r="Q103" s="6">
        <f>_xlfn.IFNA(VLOOKUP(A103, Game2!$A$1:$N$388, 2, FALSE), "")</f>
        <v>8</v>
      </c>
      <c r="R103" s="3">
        <f>_xlfn.IFNA(VLOOKUP(A103, Game1!$A$1:$N$391, 2, FALSE), "")</f>
        <v>3</v>
      </c>
    </row>
    <row r="104" spans="1:18" x14ac:dyDescent="0.2">
      <c r="A104" s="27" t="s">
        <v>249</v>
      </c>
      <c r="B104" s="9">
        <f>SUM(F104:R104)</f>
        <v>118</v>
      </c>
      <c r="C104" s="8">
        <f>SUM(F104:R104)/COUNT(F104:R104)</f>
        <v>10.727272727272727</v>
      </c>
      <c r="D104" s="9">
        <f>IF(COUNT(F104:R104)&gt;=5,LARGE(F104:R104,1)+LARGE(F104:R104,2)+LARGE(F104:R104,3)+LARGE(F104:R104,4)+LARGE(F104:R104,5)) + IF(COUNT(F104:R104)=4,LARGE(F104:R104,1)+LARGE(F104:R104,2)+LARGE(F104:R104,3)+LARGE(F104:R104,4)) + IF(COUNT(F104:R104)=3,LARGE(F104:R104,1)+LARGE(F104:R104,2)+LARGE(F104:R104,3)) + IF(COUNT(F104:R104)=2,LARGE(F104:R104,1)+LARGE(F104:R104,2)) + IF(COUNT(F104:R104)=1,LARGE(F104:R104,1))</f>
        <v>83</v>
      </c>
      <c r="E104" s="9">
        <f>SUM(F104:I104)</f>
        <v>32</v>
      </c>
      <c r="F104" s="6" t="str">
        <f>_xlfn.IFNA(VLOOKUP(A104, Championship!$A$1:$N$377, 2, FALSE), "")</f>
        <v/>
      </c>
      <c r="G104" s="6">
        <f>_xlfn.IFNA(VLOOKUP(A104, Playoff3!$A$1:$N$377, 2, FALSE), "")</f>
        <v>9</v>
      </c>
      <c r="H104" s="6" t="str">
        <f>_xlfn.IFNA(VLOOKUP(A104, Playoff2!$A$1:$N$377, 2, FALSE), "")</f>
        <v/>
      </c>
      <c r="I104" s="6">
        <f>_xlfn.IFNA(VLOOKUP(A104, Playoff1!$A$1:$N$377, 2, FALSE), "")</f>
        <v>23</v>
      </c>
      <c r="J104" s="6">
        <f>_xlfn.IFNA(VLOOKUP(A104, Wildcard!$A$1:$N$377, 2, FALSE), "")</f>
        <v>16</v>
      </c>
      <c r="K104" s="6">
        <f>_xlfn.IFNA(VLOOKUP(A104, Game8!$A$1:$N$377, 2, FALSE), "")</f>
        <v>6</v>
      </c>
      <c r="L104" s="6">
        <f>_xlfn.IFNA(VLOOKUP(A104, Game7!$A$1:$N$389, 2, FALSE), "")</f>
        <v>19</v>
      </c>
      <c r="M104" s="6">
        <f>_xlfn.IFNA(VLOOKUP(A104, Game6!$A$1:$N$389, 2, FALSE), "")</f>
        <v>3</v>
      </c>
      <c r="N104" s="6">
        <f>_xlfn.IFNA(VLOOKUP(A104, Game5!$A$1:$N$389, 2, FALSE), "")</f>
        <v>11</v>
      </c>
      <c r="O104" s="6">
        <f>_xlfn.IFNA(VLOOKUP(A104, Game4!$A$1:$N$389, 2, FALSE), "")</f>
        <v>14</v>
      </c>
      <c r="P104" s="6">
        <f>_xlfn.IFNA(VLOOKUP(A104, Game3!$A$1:$N$389, 2, FALSE), "")</f>
        <v>6</v>
      </c>
      <c r="Q104" s="6">
        <f>_xlfn.IFNA(VLOOKUP(A104, Game2!$A$1:$N$388, 2, FALSE), "")</f>
        <v>6</v>
      </c>
      <c r="R104" s="3">
        <f>_xlfn.IFNA(VLOOKUP(A104, Game1!$A$1:$N$391, 2, FALSE), "")</f>
        <v>5</v>
      </c>
    </row>
    <row r="105" spans="1:18" x14ac:dyDescent="0.2">
      <c r="A105" s="27" t="s">
        <v>394</v>
      </c>
      <c r="B105" s="9">
        <f>SUM(F105:R105)</f>
        <v>117</v>
      </c>
      <c r="C105" s="8">
        <f>SUM(F105:R105)/COUNT(F105:R105)</f>
        <v>11.7</v>
      </c>
      <c r="D105" s="9">
        <f>IF(COUNT(F105:R105)&gt;=5,LARGE(F105:R105,1)+LARGE(F105:R105,2)+LARGE(F105:R105,3)+LARGE(F105:R105,4)+LARGE(F105:R105,5)) + IF(COUNT(F105:R105)=4,LARGE(F105:R105,1)+LARGE(F105:R105,2)+LARGE(F105:R105,3)+LARGE(F105:R105,4)) + IF(COUNT(F105:R105)=3,LARGE(F105:R105,1)+LARGE(F105:R105,2)+LARGE(F105:R105,3)) + IF(COUNT(F105:R105)=2,LARGE(F105:R105,1)+LARGE(F105:R105,2)) + IF(COUNT(F105:R105)=1,LARGE(F105:R105,1))</f>
        <v>77</v>
      </c>
      <c r="E105" s="9">
        <f>SUM(F105:I105)</f>
        <v>61</v>
      </c>
      <c r="F105" s="6">
        <f>_xlfn.IFNA(VLOOKUP(A105, Championship!$A$1:$N$377, 2, FALSE), "")</f>
        <v>8</v>
      </c>
      <c r="G105" s="6">
        <f>_xlfn.IFNA(VLOOKUP(A105, Playoff3!$A$1:$N$377, 2, FALSE), "")</f>
        <v>16</v>
      </c>
      <c r="H105" s="6">
        <f>_xlfn.IFNA(VLOOKUP(A105, Playoff2!$A$1:$N$377, 2, FALSE), "")</f>
        <v>24</v>
      </c>
      <c r="I105" s="6">
        <f>_xlfn.IFNA(VLOOKUP(A105, Playoff1!$A$1:$N$377, 2, FALSE), "")</f>
        <v>13</v>
      </c>
      <c r="J105" s="6">
        <f>_xlfn.IFNA(VLOOKUP(A105, Wildcard!$A$1:$N$377, 2, FALSE), "")</f>
        <v>9</v>
      </c>
      <c r="K105" s="6" t="str">
        <f>_xlfn.IFNA(VLOOKUP(A105, Game8!$A$1:$N$377, 2, FALSE), "")</f>
        <v/>
      </c>
      <c r="L105" s="6">
        <f>_xlfn.IFNA(VLOOKUP(A105, Game7!$A$1:$N$389, 2, FALSE), "")</f>
        <v>9</v>
      </c>
      <c r="M105" s="6">
        <f>_xlfn.IFNA(VLOOKUP(A105, Game6!$A$1:$N$389, 2, FALSE), "")</f>
        <v>11</v>
      </c>
      <c r="N105" s="6">
        <f>_xlfn.IFNA(VLOOKUP(A105, Game5!$A$1:$N$389, 2, FALSE), "")</f>
        <v>9</v>
      </c>
      <c r="O105" s="6" t="str">
        <f>_xlfn.IFNA(VLOOKUP(A105, Game4!$A$1:$N$389, 2, FALSE), "")</f>
        <v/>
      </c>
      <c r="P105" s="6" t="str">
        <f>_xlfn.IFNA(VLOOKUP(A105, Game3!$A$1:$N$389, 2, FALSE), "")</f>
        <v/>
      </c>
      <c r="Q105" s="6">
        <f>_xlfn.IFNA(VLOOKUP(A105, Game2!$A$1:$N$388, 2, FALSE), "")</f>
        <v>13</v>
      </c>
      <c r="R105" s="3">
        <f>_xlfn.IFNA(VLOOKUP(A105, Game1!$A$1:$N$391, 2, FALSE), "")</f>
        <v>5</v>
      </c>
    </row>
    <row r="106" spans="1:18" x14ac:dyDescent="0.2">
      <c r="A106" s="27" t="s">
        <v>287</v>
      </c>
      <c r="B106" s="9">
        <f>SUM(F106:R106)</f>
        <v>117</v>
      </c>
      <c r="C106" s="8">
        <f>SUM(F106:R106)/COUNT(F106:R106)</f>
        <v>9</v>
      </c>
      <c r="D106" s="9">
        <f>IF(COUNT(F106:R106)&gt;=5,LARGE(F106:R106,1)+LARGE(F106:R106,2)+LARGE(F106:R106,3)+LARGE(F106:R106,4)+LARGE(F106:R106,5)) + IF(COUNT(F106:R106)=4,LARGE(F106:R106,1)+LARGE(F106:R106,2)+LARGE(F106:R106,3)+LARGE(F106:R106,4)) + IF(COUNT(F106:R106)=3,LARGE(F106:R106,1)+LARGE(F106:R106,2)+LARGE(F106:R106,3)) + IF(COUNT(F106:R106)=2,LARGE(F106:R106,1)+LARGE(F106:R106,2)) + IF(COUNT(F106:R106)=1,LARGE(F106:R106,1))</f>
        <v>68</v>
      </c>
      <c r="E106" s="9">
        <f>SUM(F106:I106)</f>
        <v>47</v>
      </c>
      <c r="F106" s="6">
        <f>_xlfn.IFNA(VLOOKUP(A106, Championship!$A$1:$N$377, 2, FALSE), "")</f>
        <v>4</v>
      </c>
      <c r="G106" s="6">
        <f>_xlfn.IFNA(VLOOKUP(A106, Playoff3!$A$1:$N$377, 2, FALSE), "")</f>
        <v>7</v>
      </c>
      <c r="H106" s="6">
        <f>_xlfn.IFNA(VLOOKUP(A106, Playoff2!$A$1:$N$377, 2, FALSE), "")</f>
        <v>17</v>
      </c>
      <c r="I106" s="6">
        <f>_xlfn.IFNA(VLOOKUP(A106, Playoff1!$A$1:$N$377, 2, FALSE), "")</f>
        <v>19</v>
      </c>
      <c r="J106" s="6">
        <f>_xlfn.IFNA(VLOOKUP(A106, Wildcard!$A$1:$N$377, 2, FALSE), "")</f>
        <v>11</v>
      </c>
      <c r="K106" s="6">
        <f>_xlfn.IFNA(VLOOKUP(A106, Game8!$A$1:$N$377, 2, FALSE), "")</f>
        <v>10</v>
      </c>
      <c r="L106" s="6">
        <f>_xlfn.IFNA(VLOOKUP(A106, Game7!$A$1:$N$389, 2, FALSE), "")</f>
        <v>11</v>
      </c>
      <c r="M106" s="6">
        <f>_xlfn.IFNA(VLOOKUP(A106, Game6!$A$1:$N$389, 2, FALSE), "")</f>
        <v>4</v>
      </c>
      <c r="N106" s="6">
        <f>_xlfn.IFNA(VLOOKUP(A106, Game5!$A$1:$N$389, 2, FALSE), "")</f>
        <v>9</v>
      </c>
      <c r="O106" s="6">
        <f>_xlfn.IFNA(VLOOKUP(A106, Game4!$A$1:$N$389, 2, FALSE), "")</f>
        <v>4</v>
      </c>
      <c r="P106" s="6">
        <f>_xlfn.IFNA(VLOOKUP(A106, Game3!$A$1:$N$389, 2, FALSE), "")</f>
        <v>8</v>
      </c>
      <c r="Q106" s="6">
        <f>_xlfn.IFNA(VLOOKUP(A106, Game2!$A$1:$N$388, 2, FALSE), "")</f>
        <v>9</v>
      </c>
      <c r="R106" s="3">
        <f>_xlfn.IFNA(VLOOKUP(A106, Game1!$A$1:$N$391, 2, FALSE), "")</f>
        <v>4</v>
      </c>
    </row>
    <row r="107" spans="1:18" x14ac:dyDescent="0.2">
      <c r="A107" s="27" t="s">
        <v>478</v>
      </c>
      <c r="B107" s="9">
        <f>SUM(F107:R107)</f>
        <v>117</v>
      </c>
      <c r="C107" s="8">
        <f>SUM(F107:R107)/COUNT(F107:R107)</f>
        <v>10.636363636363637</v>
      </c>
      <c r="D107" s="9">
        <f>IF(COUNT(F107:R107)&gt;=5,LARGE(F107:R107,1)+LARGE(F107:R107,2)+LARGE(F107:R107,3)+LARGE(F107:R107,4)+LARGE(F107:R107,5)) + IF(COUNT(F107:R107)=4,LARGE(F107:R107,1)+LARGE(F107:R107,2)+LARGE(F107:R107,3)+LARGE(F107:R107,4)) + IF(COUNT(F107:R107)=3,LARGE(F107:R107,1)+LARGE(F107:R107,2)+LARGE(F107:R107,3)) + IF(COUNT(F107:R107)=2,LARGE(F107:R107,1)+LARGE(F107:R107,2)) + IF(COUNT(F107:R107)=1,LARGE(F107:R107,1))</f>
        <v>78</v>
      </c>
      <c r="E107" s="9">
        <f>SUM(F107:I107)</f>
        <v>47</v>
      </c>
      <c r="F107" s="6">
        <f>_xlfn.IFNA(VLOOKUP(A107, Championship!$A$1:$N$377, 2, FALSE), "")</f>
        <v>11</v>
      </c>
      <c r="G107" s="6">
        <f>_xlfn.IFNA(VLOOKUP(A107, Playoff3!$A$1:$N$377, 2, FALSE), "")</f>
        <v>4</v>
      </c>
      <c r="H107" s="6">
        <f>_xlfn.IFNA(VLOOKUP(A107, Playoff2!$A$1:$N$377, 2, FALSE), "")</f>
        <v>10</v>
      </c>
      <c r="I107" s="6">
        <f>_xlfn.IFNA(VLOOKUP(A107, Playoff1!$A$1:$N$377, 2, FALSE), "")</f>
        <v>22</v>
      </c>
      <c r="J107" s="6">
        <f>_xlfn.IFNA(VLOOKUP(A107, Wildcard!$A$1:$N$377, 2, FALSE), "")</f>
        <v>9</v>
      </c>
      <c r="K107" s="6">
        <f>_xlfn.IFNA(VLOOKUP(A107, Game8!$A$1:$N$377, 2, FALSE), "")</f>
        <v>14</v>
      </c>
      <c r="L107" s="6">
        <f>_xlfn.IFNA(VLOOKUP(A107, Game7!$A$1:$N$389, 2, FALSE), "")</f>
        <v>16</v>
      </c>
      <c r="M107" s="6">
        <f>_xlfn.IFNA(VLOOKUP(A107, Game6!$A$1:$N$389, 2, FALSE), "")</f>
        <v>7</v>
      </c>
      <c r="N107" s="6">
        <f>_xlfn.IFNA(VLOOKUP(A107, Game5!$A$1:$N$389, 2, FALSE), "")</f>
        <v>4</v>
      </c>
      <c r="O107" s="6">
        <f>_xlfn.IFNA(VLOOKUP(A107, Game4!$A$1:$N$389, 2, FALSE), "")</f>
        <v>5</v>
      </c>
      <c r="P107" s="6">
        <f>_xlfn.IFNA(VLOOKUP(A107, Game3!$A$1:$N$389, 2, FALSE), "")</f>
        <v>15</v>
      </c>
      <c r="Q107" s="6" t="str">
        <f>_xlfn.IFNA(VLOOKUP(A107, Game2!$A$1:$N$388, 2, FALSE), "")</f>
        <v/>
      </c>
      <c r="R107" s="3" t="str">
        <f>_xlfn.IFNA(VLOOKUP(A107, Game1!$A$1:$N$391, 2, FALSE), "")</f>
        <v/>
      </c>
    </row>
    <row r="108" spans="1:18" x14ac:dyDescent="0.2">
      <c r="A108" s="27" t="s">
        <v>256</v>
      </c>
      <c r="B108" s="9">
        <f>SUM(F108:R108)</f>
        <v>117</v>
      </c>
      <c r="C108" s="8">
        <f>SUM(F108:R108)/COUNT(F108:R108)</f>
        <v>9</v>
      </c>
      <c r="D108" s="9">
        <f>IF(COUNT(F108:R108)&gt;=5,LARGE(F108:R108,1)+LARGE(F108:R108,2)+LARGE(F108:R108,3)+LARGE(F108:R108,4)+LARGE(F108:R108,5)) + IF(COUNT(F108:R108)=4,LARGE(F108:R108,1)+LARGE(F108:R108,2)+LARGE(F108:R108,3)+LARGE(F108:R108,4)) + IF(COUNT(F108:R108)=3,LARGE(F108:R108,1)+LARGE(F108:R108,2)+LARGE(F108:R108,3)) + IF(COUNT(F108:R108)=2,LARGE(F108:R108,1)+LARGE(F108:R108,2)) + IF(COUNT(F108:R108)=1,LARGE(F108:R108,1))</f>
        <v>61</v>
      </c>
      <c r="E108" s="9">
        <f>SUM(F108:I108)</f>
        <v>50</v>
      </c>
      <c r="F108" s="6">
        <f>_xlfn.IFNA(VLOOKUP(A108, Championship!$A$1:$N$377, 2, FALSE), "")</f>
        <v>9</v>
      </c>
      <c r="G108" s="6">
        <f>_xlfn.IFNA(VLOOKUP(A108, Playoff3!$A$1:$N$377, 2, FALSE), "")</f>
        <v>9</v>
      </c>
      <c r="H108" s="6">
        <f>_xlfn.IFNA(VLOOKUP(A108, Playoff2!$A$1:$N$377, 2, FALSE), "")</f>
        <v>19</v>
      </c>
      <c r="I108" s="6">
        <f>_xlfn.IFNA(VLOOKUP(A108, Playoff1!$A$1:$N$377, 2, FALSE), "")</f>
        <v>13</v>
      </c>
      <c r="J108" s="6">
        <f>_xlfn.IFNA(VLOOKUP(A108, Wildcard!$A$1:$N$377, 2, FALSE), "")</f>
        <v>5</v>
      </c>
      <c r="K108" s="6">
        <f>_xlfn.IFNA(VLOOKUP(A108, Game8!$A$1:$N$377, 2, FALSE), "")</f>
        <v>3</v>
      </c>
      <c r="L108" s="6">
        <f>_xlfn.IFNA(VLOOKUP(A108, Game7!$A$1:$N$389, 2, FALSE), "")</f>
        <v>11</v>
      </c>
      <c r="M108" s="6">
        <f>_xlfn.IFNA(VLOOKUP(A108, Game6!$A$1:$N$389, 2, FALSE), "")</f>
        <v>9</v>
      </c>
      <c r="N108" s="6">
        <f>_xlfn.IFNA(VLOOKUP(A108, Game5!$A$1:$N$389, 2, FALSE), "")</f>
        <v>7</v>
      </c>
      <c r="O108" s="6">
        <f>_xlfn.IFNA(VLOOKUP(A108, Game4!$A$1:$N$389, 2, FALSE), "")</f>
        <v>9</v>
      </c>
      <c r="P108" s="6">
        <f>_xlfn.IFNA(VLOOKUP(A108, Game3!$A$1:$N$389, 2, FALSE), "")</f>
        <v>9</v>
      </c>
      <c r="Q108" s="6">
        <f>_xlfn.IFNA(VLOOKUP(A108, Game2!$A$1:$N$388, 2, FALSE), "")</f>
        <v>8</v>
      </c>
      <c r="R108" s="3">
        <f>_xlfn.IFNA(VLOOKUP(A108, Game1!$A$1:$N$391, 2, FALSE), "")</f>
        <v>6</v>
      </c>
    </row>
    <row r="109" spans="1:18" x14ac:dyDescent="0.2">
      <c r="A109" s="27" t="s">
        <v>332</v>
      </c>
      <c r="B109" s="9">
        <f>SUM(F109:R109)</f>
        <v>116</v>
      </c>
      <c r="C109" s="8">
        <f>SUM(F109:R109)/COUNT(F109:R109)</f>
        <v>8.9230769230769234</v>
      </c>
      <c r="D109" s="9">
        <f>IF(COUNT(F109:R109)&gt;=5,LARGE(F109:R109,1)+LARGE(F109:R109,2)+LARGE(F109:R109,3)+LARGE(F109:R109,4)+LARGE(F109:R109,5)) + IF(COUNT(F109:R109)=4,LARGE(F109:R109,1)+LARGE(F109:R109,2)+LARGE(F109:R109,3)+LARGE(F109:R109,4)) + IF(COUNT(F109:R109)=3,LARGE(F109:R109,1)+LARGE(F109:R109,2)+LARGE(F109:R109,3)) + IF(COUNT(F109:R109)=2,LARGE(F109:R109,1)+LARGE(F109:R109,2)) + IF(COUNT(F109:R109)=1,LARGE(F109:R109,1))</f>
        <v>65</v>
      </c>
      <c r="E109" s="9">
        <f>SUM(F109:I109)</f>
        <v>49</v>
      </c>
      <c r="F109" s="6">
        <f>_xlfn.IFNA(VLOOKUP(A109, Championship!$A$1:$N$377, 2, FALSE), "")</f>
        <v>11</v>
      </c>
      <c r="G109" s="6">
        <f>_xlfn.IFNA(VLOOKUP(A109, Playoff3!$A$1:$N$377, 2, FALSE), "")</f>
        <v>14</v>
      </c>
      <c r="H109" s="6">
        <f>_xlfn.IFNA(VLOOKUP(A109, Playoff2!$A$1:$N$377, 2, FALSE), "")</f>
        <v>10</v>
      </c>
      <c r="I109" s="6">
        <f>_xlfn.IFNA(VLOOKUP(A109, Playoff1!$A$1:$N$377, 2, FALSE), "")</f>
        <v>14</v>
      </c>
      <c r="J109" s="6">
        <f>_xlfn.IFNA(VLOOKUP(A109, Wildcard!$A$1:$N$377, 2, FALSE), "")</f>
        <v>7</v>
      </c>
      <c r="K109" s="6">
        <f>_xlfn.IFNA(VLOOKUP(A109, Game8!$A$1:$N$377, 2, FALSE), "")</f>
        <v>13</v>
      </c>
      <c r="L109" s="6">
        <f>_xlfn.IFNA(VLOOKUP(A109, Game7!$A$1:$N$389, 2, FALSE), "")</f>
        <v>4</v>
      </c>
      <c r="M109" s="6">
        <f>_xlfn.IFNA(VLOOKUP(A109, Game6!$A$1:$N$389, 2, FALSE), "")</f>
        <v>5</v>
      </c>
      <c r="N109" s="6">
        <f>_xlfn.IFNA(VLOOKUP(A109, Game5!$A$1:$N$389, 2, FALSE), "")</f>
        <v>13</v>
      </c>
      <c r="O109" s="6">
        <f>_xlfn.IFNA(VLOOKUP(A109, Game4!$A$1:$N$389, 2, FALSE), "")</f>
        <v>4</v>
      </c>
      <c r="P109" s="6">
        <f>_xlfn.IFNA(VLOOKUP(A109, Game3!$A$1:$N$389, 2, FALSE), "")</f>
        <v>6</v>
      </c>
      <c r="Q109" s="6">
        <f>_xlfn.IFNA(VLOOKUP(A109, Game2!$A$1:$N$388, 2, FALSE), "")</f>
        <v>11</v>
      </c>
      <c r="R109" s="3">
        <f>_xlfn.IFNA(VLOOKUP(A109, Game1!$A$1:$N$391, 2, FALSE), "")</f>
        <v>4</v>
      </c>
    </row>
    <row r="110" spans="1:18" x14ac:dyDescent="0.2">
      <c r="A110" s="27" t="s">
        <v>254</v>
      </c>
      <c r="B110" s="9">
        <f>SUM(F110:R110)</f>
        <v>116</v>
      </c>
      <c r="C110" s="8">
        <f>SUM(F110:R110)/COUNT(F110:R110)</f>
        <v>8.9230769230769234</v>
      </c>
      <c r="D110" s="9">
        <f>IF(COUNT(F110:R110)&gt;=5,LARGE(F110:R110,1)+LARGE(F110:R110,2)+LARGE(F110:R110,3)+LARGE(F110:R110,4)+LARGE(F110:R110,5)) + IF(COUNT(F110:R110)=4,LARGE(F110:R110,1)+LARGE(F110:R110,2)+LARGE(F110:R110,3)+LARGE(F110:R110,4)) + IF(COUNT(F110:R110)=3,LARGE(F110:R110,1)+LARGE(F110:R110,2)+LARGE(F110:R110,3)) + IF(COUNT(F110:R110)=2,LARGE(F110:R110,1)+LARGE(F110:R110,2)) + IF(COUNT(F110:R110)=1,LARGE(F110:R110,1))</f>
        <v>75</v>
      </c>
      <c r="E110" s="9">
        <f>SUM(F110:I110)</f>
        <v>45</v>
      </c>
      <c r="F110" s="6">
        <f>_xlfn.IFNA(VLOOKUP(A110, Championship!$A$1:$N$377, 2, FALSE), "")</f>
        <v>4</v>
      </c>
      <c r="G110" s="6">
        <f>_xlfn.IFNA(VLOOKUP(A110, Playoff3!$A$1:$N$377, 2, FALSE), "")</f>
        <v>2</v>
      </c>
      <c r="H110" s="6">
        <f>_xlfn.IFNA(VLOOKUP(A110, Playoff2!$A$1:$N$377, 2, FALSE), "")</f>
        <v>26</v>
      </c>
      <c r="I110" s="6">
        <f>_xlfn.IFNA(VLOOKUP(A110, Playoff1!$A$1:$N$377, 2, FALSE), "")</f>
        <v>13</v>
      </c>
      <c r="J110" s="6">
        <f>_xlfn.IFNA(VLOOKUP(A110, Wildcard!$A$1:$N$377, 2, FALSE), "")</f>
        <v>11</v>
      </c>
      <c r="K110" s="6">
        <f>_xlfn.IFNA(VLOOKUP(A110, Game8!$A$1:$N$377, 2, FALSE), "")</f>
        <v>10</v>
      </c>
      <c r="L110" s="6">
        <f>_xlfn.IFNA(VLOOKUP(A110, Game7!$A$1:$N$389, 2, FALSE), "")</f>
        <v>10</v>
      </c>
      <c r="M110" s="6">
        <f>_xlfn.IFNA(VLOOKUP(A110, Game6!$A$1:$N$389, 2, FALSE), "")</f>
        <v>8</v>
      </c>
      <c r="N110" s="6">
        <f>_xlfn.IFNA(VLOOKUP(A110, Game5!$A$1:$N$389, 2, FALSE), "")</f>
        <v>5</v>
      </c>
      <c r="O110" s="6">
        <f>_xlfn.IFNA(VLOOKUP(A110, Game4!$A$1:$N$389, 2, FALSE), "")</f>
        <v>4</v>
      </c>
      <c r="P110" s="6">
        <f>_xlfn.IFNA(VLOOKUP(A110, Game3!$A$1:$N$389, 2, FALSE), "")</f>
        <v>15</v>
      </c>
      <c r="Q110" s="6">
        <f>_xlfn.IFNA(VLOOKUP(A110, Game2!$A$1:$N$388, 2, FALSE), "")</f>
        <v>5</v>
      </c>
      <c r="R110" s="3">
        <f>_xlfn.IFNA(VLOOKUP(A110, Game1!$A$1:$N$391, 2, FALSE), "")</f>
        <v>3</v>
      </c>
    </row>
    <row r="111" spans="1:18" x14ac:dyDescent="0.2">
      <c r="A111" s="27" t="s">
        <v>230</v>
      </c>
      <c r="B111" s="9">
        <f>SUM(F111:R111)</f>
        <v>116</v>
      </c>
      <c r="C111" s="8">
        <f>SUM(F111:R111)/COUNT(F111:R111)</f>
        <v>8.9230769230769234</v>
      </c>
      <c r="D111" s="9">
        <f>IF(COUNT(F111:R111)&gt;=5,LARGE(F111:R111,1)+LARGE(F111:R111,2)+LARGE(F111:R111,3)+LARGE(F111:R111,4)+LARGE(F111:R111,5)) + IF(COUNT(F111:R111)=4,LARGE(F111:R111,1)+LARGE(F111:R111,2)+LARGE(F111:R111,3)+LARGE(F111:R111,4)) + IF(COUNT(F111:R111)=3,LARGE(F111:R111,1)+LARGE(F111:R111,2)+LARGE(F111:R111,3)) + IF(COUNT(F111:R111)=2,LARGE(F111:R111,1)+LARGE(F111:R111,2)) + IF(COUNT(F111:R111)=1,LARGE(F111:R111,1))</f>
        <v>66</v>
      </c>
      <c r="E111" s="9">
        <f>SUM(F111:I111)</f>
        <v>45</v>
      </c>
      <c r="F111" s="6">
        <f>_xlfn.IFNA(VLOOKUP(A111, Championship!$A$1:$N$377, 2, FALSE), "")</f>
        <v>6</v>
      </c>
      <c r="G111" s="6">
        <f>_xlfn.IFNA(VLOOKUP(A111, Playoff3!$A$1:$N$377, 2, FALSE), "")</f>
        <v>16</v>
      </c>
      <c r="H111" s="6">
        <f>_xlfn.IFNA(VLOOKUP(A111, Playoff2!$A$1:$N$377, 2, FALSE), "")</f>
        <v>12</v>
      </c>
      <c r="I111" s="6">
        <f>_xlfn.IFNA(VLOOKUP(A111, Playoff1!$A$1:$N$377, 2, FALSE), "")</f>
        <v>11</v>
      </c>
      <c r="J111" s="6">
        <f>_xlfn.IFNA(VLOOKUP(A111, Wildcard!$A$1:$N$377, 2, FALSE), "")</f>
        <v>7</v>
      </c>
      <c r="K111" s="6">
        <f>_xlfn.IFNA(VLOOKUP(A111, Game8!$A$1:$N$377, 2, FALSE), "")</f>
        <v>4</v>
      </c>
      <c r="L111" s="6">
        <f>_xlfn.IFNA(VLOOKUP(A111, Game7!$A$1:$N$389, 2, FALSE), "")</f>
        <v>4</v>
      </c>
      <c r="M111" s="6">
        <f>_xlfn.IFNA(VLOOKUP(A111, Game6!$A$1:$N$389, 2, FALSE), "")</f>
        <v>9</v>
      </c>
      <c r="N111" s="6">
        <f>_xlfn.IFNA(VLOOKUP(A111, Game5!$A$1:$N$389, 2, FALSE), "")</f>
        <v>11</v>
      </c>
      <c r="O111" s="6">
        <f>_xlfn.IFNA(VLOOKUP(A111, Game4!$A$1:$N$389, 2, FALSE), "")</f>
        <v>9</v>
      </c>
      <c r="P111" s="6">
        <f>_xlfn.IFNA(VLOOKUP(A111, Game3!$A$1:$N$389, 2, FALSE), "")</f>
        <v>4</v>
      </c>
      <c r="Q111" s="6">
        <f>_xlfn.IFNA(VLOOKUP(A111, Game2!$A$1:$N$388, 2, FALSE), "")</f>
        <v>7</v>
      </c>
      <c r="R111" s="3">
        <f>_xlfn.IFNA(VLOOKUP(A111, Game1!$A$1:$N$391, 2, FALSE), "")</f>
        <v>16</v>
      </c>
    </row>
    <row r="112" spans="1:18" x14ac:dyDescent="0.2">
      <c r="A112" s="27" t="s">
        <v>272</v>
      </c>
      <c r="B112" s="9">
        <f>SUM(F112:R112)</f>
        <v>116</v>
      </c>
      <c r="C112" s="8">
        <f>SUM(F112:R112)/COUNT(F112:R112)</f>
        <v>8.9230769230769234</v>
      </c>
      <c r="D112" s="9">
        <f>IF(COUNT(F112:R112)&gt;=5,LARGE(F112:R112,1)+LARGE(F112:R112,2)+LARGE(F112:R112,3)+LARGE(F112:R112,4)+LARGE(F112:R112,5)) + IF(COUNT(F112:R112)=4,LARGE(F112:R112,1)+LARGE(F112:R112,2)+LARGE(F112:R112,3)+LARGE(F112:R112,4)) + IF(COUNT(F112:R112)=3,LARGE(F112:R112,1)+LARGE(F112:R112,2)+LARGE(F112:R112,3)) + IF(COUNT(F112:R112)=2,LARGE(F112:R112,1)+LARGE(F112:R112,2)) + IF(COUNT(F112:R112)=1,LARGE(F112:R112,1))</f>
        <v>76</v>
      </c>
      <c r="E112" s="9">
        <f>SUM(F112:I112)</f>
        <v>50</v>
      </c>
      <c r="F112" s="6">
        <f>_xlfn.IFNA(VLOOKUP(A112, Championship!$A$1:$N$377, 2, FALSE), "")</f>
        <v>13</v>
      </c>
      <c r="G112" s="6">
        <f>_xlfn.IFNA(VLOOKUP(A112, Playoff3!$A$1:$N$377, 2, FALSE), "")</f>
        <v>4</v>
      </c>
      <c r="H112" s="6">
        <f>_xlfn.IFNA(VLOOKUP(A112, Playoff2!$A$1:$N$377, 2, FALSE), "")</f>
        <v>10</v>
      </c>
      <c r="I112" s="6">
        <f>_xlfn.IFNA(VLOOKUP(A112, Playoff1!$A$1:$N$377, 2, FALSE), "")</f>
        <v>23</v>
      </c>
      <c r="J112" s="6">
        <f>_xlfn.IFNA(VLOOKUP(A112, Wildcard!$A$1:$N$377, 2, FALSE), "")</f>
        <v>5</v>
      </c>
      <c r="K112" s="6">
        <f>_xlfn.IFNA(VLOOKUP(A112, Game8!$A$1:$N$377, 2, FALSE), "")</f>
        <v>11</v>
      </c>
      <c r="L112" s="6">
        <f>_xlfn.IFNA(VLOOKUP(A112, Game7!$A$1:$N$389, 2, FALSE), "")</f>
        <v>3</v>
      </c>
      <c r="M112" s="6">
        <f>_xlfn.IFNA(VLOOKUP(A112, Game6!$A$1:$N$389, 2, FALSE), "")</f>
        <v>19</v>
      </c>
      <c r="N112" s="6">
        <f>_xlfn.IFNA(VLOOKUP(A112, Game5!$A$1:$N$389, 2, FALSE), "")</f>
        <v>7</v>
      </c>
      <c r="O112" s="6">
        <f>_xlfn.IFNA(VLOOKUP(A112, Game4!$A$1:$N$389, 2, FALSE), "")</f>
        <v>9</v>
      </c>
      <c r="P112" s="6">
        <f>_xlfn.IFNA(VLOOKUP(A112, Game3!$A$1:$N$389, 2, FALSE), "")</f>
        <v>6</v>
      </c>
      <c r="Q112" s="6">
        <f>_xlfn.IFNA(VLOOKUP(A112, Game2!$A$1:$N$388, 2, FALSE), "")</f>
        <v>0</v>
      </c>
      <c r="R112" s="3">
        <f>_xlfn.IFNA(VLOOKUP(A112, Game1!$A$1:$N$391, 2, FALSE), "")</f>
        <v>6</v>
      </c>
    </row>
    <row r="113" spans="1:18" x14ac:dyDescent="0.2">
      <c r="A113" s="27" t="s">
        <v>281</v>
      </c>
      <c r="B113" s="9">
        <f>SUM(F113:R113)</f>
        <v>116</v>
      </c>
      <c r="C113" s="8">
        <f>SUM(F113:R113)/COUNT(F113:R113)</f>
        <v>8.9230769230769234</v>
      </c>
      <c r="D113" s="9">
        <f>IF(COUNT(F113:R113)&gt;=5,LARGE(F113:R113,1)+LARGE(F113:R113,2)+LARGE(F113:R113,3)+LARGE(F113:R113,4)+LARGE(F113:R113,5)) + IF(COUNT(F113:R113)=4,LARGE(F113:R113,1)+LARGE(F113:R113,2)+LARGE(F113:R113,3)+LARGE(F113:R113,4)) + IF(COUNT(F113:R113)=3,LARGE(F113:R113,1)+LARGE(F113:R113,2)+LARGE(F113:R113,3)) + IF(COUNT(F113:R113)=2,LARGE(F113:R113,1)+LARGE(F113:R113,2)) + IF(COUNT(F113:R113)=1,LARGE(F113:R113,1))</f>
        <v>67</v>
      </c>
      <c r="E113" s="9">
        <f>SUM(F113:I113)</f>
        <v>44</v>
      </c>
      <c r="F113" s="6">
        <f>_xlfn.IFNA(VLOOKUP(A113, Championship!$A$1:$N$377, 2, FALSE), "")</f>
        <v>7</v>
      </c>
      <c r="G113" s="6">
        <f>_xlfn.IFNA(VLOOKUP(A113, Playoff3!$A$1:$N$377, 2, FALSE), "")</f>
        <v>11</v>
      </c>
      <c r="H113" s="6">
        <f>_xlfn.IFNA(VLOOKUP(A113, Playoff2!$A$1:$N$377, 2, FALSE), "")</f>
        <v>17</v>
      </c>
      <c r="I113" s="6">
        <f>_xlfn.IFNA(VLOOKUP(A113, Playoff1!$A$1:$N$377, 2, FALSE), "")</f>
        <v>9</v>
      </c>
      <c r="J113" s="6">
        <f>_xlfn.IFNA(VLOOKUP(A113, Wildcard!$A$1:$N$377, 2, FALSE), "")</f>
        <v>12</v>
      </c>
      <c r="K113" s="6">
        <f>_xlfn.IFNA(VLOOKUP(A113, Game8!$A$1:$N$377, 2, FALSE), "")</f>
        <v>5</v>
      </c>
      <c r="L113" s="6">
        <f>_xlfn.IFNA(VLOOKUP(A113, Game7!$A$1:$N$389, 2, FALSE), "")</f>
        <v>11</v>
      </c>
      <c r="M113" s="6">
        <f>_xlfn.IFNA(VLOOKUP(A113, Game6!$A$1:$N$389, 2, FALSE), "")</f>
        <v>2</v>
      </c>
      <c r="N113" s="6">
        <f>_xlfn.IFNA(VLOOKUP(A113, Game5!$A$1:$N$389, 2, FALSE), "")</f>
        <v>9</v>
      </c>
      <c r="O113" s="6">
        <f>_xlfn.IFNA(VLOOKUP(A113, Game4!$A$1:$N$389, 2, FALSE), "")</f>
        <v>9</v>
      </c>
      <c r="P113" s="6">
        <f>_xlfn.IFNA(VLOOKUP(A113, Game3!$A$1:$N$389, 2, FALSE), "")</f>
        <v>16</v>
      </c>
      <c r="Q113" s="6">
        <f>_xlfn.IFNA(VLOOKUP(A113, Game2!$A$1:$N$388, 2, FALSE), "")</f>
        <v>7</v>
      </c>
      <c r="R113" s="3">
        <f>_xlfn.IFNA(VLOOKUP(A113, Game1!$A$1:$N$391, 2, FALSE), "")</f>
        <v>1</v>
      </c>
    </row>
    <row r="114" spans="1:18" x14ac:dyDescent="0.2">
      <c r="A114" s="27" t="s">
        <v>186</v>
      </c>
      <c r="B114" s="9">
        <f>SUM(F114:R114)</f>
        <v>115</v>
      </c>
      <c r="C114" s="8">
        <f>SUM(F114:R114)/COUNT(F114:R114)</f>
        <v>8.8461538461538467</v>
      </c>
      <c r="D114" s="9">
        <f>IF(COUNT(F114:R114)&gt;=5,LARGE(F114:R114,1)+LARGE(F114:R114,2)+LARGE(F114:R114,3)+LARGE(F114:R114,4)+LARGE(F114:R114,5)) + IF(COUNT(F114:R114)=4,LARGE(F114:R114,1)+LARGE(F114:R114,2)+LARGE(F114:R114,3)+LARGE(F114:R114,4)) + IF(COUNT(F114:R114)=3,LARGE(F114:R114,1)+LARGE(F114:R114,2)+LARGE(F114:R114,3)) + IF(COUNT(F114:R114)=2,LARGE(F114:R114,1)+LARGE(F114:R114,2)) + IF(COUNT(F114:R114)=1,LARGE(F114:R114,1))</f>
        <v>71</v>
      </c>
      <c r="E114" s="9">
        <f>SUM(F114:I114)</f>
        <v>38</v>
      </c>
      <c r="F114" s="6">
        <f>_xlfn.IFNA(VLOOKUP(A114, Championship!$A$1:$N$377, 2, FALSE), "")</f>
        <v>9</v>
      </c>
      <c r="G114" s="6">
        <f>_xlfn.IFNA(VLOOKUP(A114, Playoff3!$A$1:$N$377, 2, FALSE), "")</f>
        <v>1</v>
      </c>
      <c r="H114" s="6">
        <f>_xlfn.IFNA(VLOOKUP(A114, Playoff2!$A$1:$N$377, 2, FALSE), "")</f>
        <v>17</v>
      </c>
      <c r="I114" s="6">
        <f>_xlfn.IFNA(VLOOKUP(A114, Playoff1!$A$1:$N$377, 2, FALSE), "")</f>
        <v>11</v>
      </c>
      <c r="J114" s="6">
        <f>_xlfn.IFNA(VLOOKUP(A114, Wildcard!$A$1:$N$377, 2, FALSE), "")</f>
        <v>11</v>
      </c>
      <c r="K114" s="6">
        <f>_xlfn.IFNA(VLOOKUP(A114, Game8!$A$1:$N$377, 2, FALSE), "")</f>
        <v>4</v>
      </c>
      <c r="L114" s="6">
        <f>_xlfn.IFNA(VLOOKUP(A114, Game7!$A$1:$N$389, 2, FALSE), "")</f>
        <v>9</v>
      </c>
      <c r="M114" s="6">
        <f>_xlfn.IFNA(VLOOKUP(A114, Game6!$A$1:$N$389, 2, FALSE), "")</f>
        <v>14</v>
      </c>
      <c r="N114" s="6">
        <f>_xlfn.IFNA(VLOOKUP(A114, Game5!$A$1:$N$389, 2, FALSE), "")</f>
        <v>2</v>
      </c>
      <c r="O114" s="6">
        <f>_xlfn.IFNA(VLOOKUP(A114, Game4!$A$1:$N$389, 2, FALSE), "")</f>
        <v>16</v>
      </c>
      <c r="P114" s="6">
        <f>_xlfn.IFNA(VLOOKUP(A114, Game3!$A$1:$N$389, 2, FALSE), "")</f>
        <v>13</v>
      </c>
      <c r="Q114" s="6">
        <f>_xlfn.IFNA(VLOOKUP(A114, Game2!$A$1:$N$388, 2, FALSE), "")</f>
        <v>6</v>
      </c>
      <c r="R114" s="3">
        <f>_xlfn.IFNA(VLOOKUP(A114, Game1!$A$1:$N$391, 2, FALSE), "")</f>
        <v>2</v>
      </c>
    </row>
    <row r="115" spans="1:18" x14ac:dyDescent="0.2">
      <c r="A115" s="27" t="s">
        <v>177</v>
      </c>
      <c r="B115" s="9">
        <f>SUM(F115:R115)</f>
        <v>115</v>
      </c>
      <c r="C115" s="8">
        <f>SUM(F115:R115)/COUNT(F115:R115)</f>
        <v>8.8461538461538467</v>
      </c>
      <c r="D115" s="9">
        <f>IF(COUNT(F115:R115)&gt;=5,LARGE(F115:R115,1)+LARGE(F115:R115,2)+LARGE(F115:R115,3)+LARGE(F115:R115,4)+LARGE(F115:R115,5)) + IF(COUNT(F115:R115)=4,LARGE(F115:R115,1)+LARGE(F115:R115,2)+LARGE(F115:R115,3)+LARGE(F115:R115,4)) + IF(COUNT(F115:R115)=3,LARGE(F115:R115,1)+LARGE(F115:R115,2)+LARGE(F115:R115,3)) + IF(COUNT(F115:R115)=2,LARGE(F115:R115,1)+LARGE(F115:R115,2)) + IF(COUNT(F115:R115)=1,LARGE(F115:R115,1))</f>
        <v>66</v>
      </c>
      <c r="E115" s="9">
        <f>SUM(F115:I115)</f>
        <v>42</v>
      </c>
      <c r="F115" s="6">
        <f>_xlfn.IFNA(VLOOKUP(A115, Championship!$A$1:$N$377, 2, FALSE), "")</f>
        <v>5</v>
      </c>
      <c r="G115" s="6">
        <f>_xlfn.IFNA(VLOOKUP(A115, Playoff3!$A$1:$N$377, 2, FALSE), "")</f>
        <v>18</v>
      </c>
      <c r="H115" s="6">
        <f>_xlfn.IFNA(VLOOKUP(A115, Playoff2!$A$1:$N$377, 2, FALSE), "")</f>
        <v>12</v>
      </c>
      <c r="I115" s="6">
        <f>_xlfn.IFNA(VLOOKUP(A115, Playoff1!$A$1:$N$377, 2, FALSE), "")</f>
        <v>7</v>
      </c>
      <c r="J115" s="6">
        <f>_xlfn.IFNA(VLOOKUP(A115, Wildcard!$A$1:$N$377, 2, FALSE), "")</f>
        <v>10</v>
      </c>
      <c r="K115" s="6">
        <f>_xlfn.IFNA(VLOOKUP(A115, Game8!$A$1:$N$377, 2, FALSE), "")</f>
        <v>12</v>
      </c>
      <c r="L115" s="6">
        <f>_xlfn.IFNA(VLOOKUP(A115, Game7!$A$1:$N$389, 2, FALSE), "")</f>
        <v>14</v>
      </c>
      <c r="M115" s="6">
        <f>_xlfn.IFNA(VLOOKUP(A115, Game6!$A$1:$N$389, 2, FALSE), "")</f>
        <v>8</v>
      </c>
      <c r="N115" s="6">
        <f>_xlfn.IFNA(VLOOKUP(A115, Game5!$A$1:$N$389, 2, FALSE), "")</f>
        <v>7</v>
      </c>
      <c r="O115" s="6">
        <f>_xlfn.IFNA(VLOOKUP(A115, Game4!$A$1:$N$389, 2, FALSE), "")</f>
        <v>8</v>
      </c>
      <c r="P115" s="6">
        <f>_xlfn.IFNA(VLOOKUP(A115, Game3!$A$1:$N$389, 2, FALSE), "")</f>
        <v>6</v>
      </c>
      <c r="Q115" s="6">
        <f>_xlfn.IFNA(VLOOKUP(A115, Game2!$A$1:$N$388, 2, FALSE), "")</f>
        <v>3</v>
      </c>
      <c r="R115" s="3">
        <f>_xlfn.IFNA(VLOOKUP(A115, Game1!$A$1:$N$391, 2, FALSE), "")</f>
        <v>5</v>
      </c>
    </row>
    <row r="116" spans="1:18" x14ac:dyDescent="0.2">
      <c r="A116" s="27" t="s">
        <v>139</v>
      </c>
      <c r="B116" s="9">
        <f>SUM(F116:R116)</f>
        <v>115</v>
      </c>
      <c r="C116" s="8">
        <f>SUM(F116:R116)/COUNT(F116:R116)</f>
        <v>8.8461538461538467</v>
      </c>
      <c r="D116" s="9">
        <f>IF(COUNT(F116:R116)&gt;=5,LARGE(F116:R116,1)+LARGE(F116:R116,2)+LARGE(F116:R116,3)+LARGE(F116:R116,4)+LARGE(F116:R116,5)) + IF(COUNT(F116:R116)=4,LARGE(F116:R116,1)+LARGE(F116:R116,2)+LARGE(F116:R116,3)+LARGE(F116:R116,4)) + IF(COUNT(F116:R116)=3,LARGE(F116:R116,1)+LARGE(F116:R116,2)+LARGE(F116:R116,3)) + IF(COUNT(F116:R116)=2,LARGE(F116:R116,1)+LARGE(F116:R116,2)) + IF(COUNT(F116:R116)=1,LARGE(F116:R116,1))</f>
        <v>61</v>
      </c>
      <c r="E116" s="9">
        <f>SUM(F116:I116)</f>
        <v>42</v>
      </c>
      <c r="F116" s="6">
        <f>_xlfn.IFNA(VLOOKUP(A116, Championship!$A$1:$N$377, 2, FALSE), "")</f>
        <v>6</v>
      </c>
      <c r="G116" s="6">
        <f>_xlfn.IFNA(VLOOKUP(A116, Playoff3!$A$1:$N$377, 2, FALSE), "")</f>
        <v>14</v>
      </c>
      <c r="H116" s="6">
        <f>_xlfn.IFNA(VLOOKUP(A116, Playoff2!$A$1:$N$377, 2, FALSE), "")</f>
        <v>11</v>
      </c>
      <c r="I116" s="6">
        <f>_xlfn.IFNA(VLOOKUP(A116, Playoff1!$A$1:$N$377, 2, FALSE), "")</f>
        <v>11</v>
      </c>
      <c r="J116" s="6">
        <f>_xlfn.IFNA(VLOOKUP(A116, Wildcard!$A$1:$N$377, 2, FALSE), "")</f>
        <v>13</v>
      </c>
      <c r="K116" s="6">
        <f>_xlfn.IFNA(VLOOKUP(A116, Game8!$A$1:$N$377, 2, FALSE), "")</f>
        <v>11</v>
      </c>
      <c r="L116" s="6">
        <f>_xlfn.IFNA(VLOOKUP(A116, Game7!$A$1:$N$389, 2, FALSE), "")</f>
        <v>7</v>
      </c>
      <c r="M116" s="6">
        <f>_xlfn.IFNA(VLOOKUP(A116, Game6!$A$1:$N$389, 2, FALSE), "")</f>
        <v>2</v>
      </c>
      <c r="N116" s="6">
        <f>_xlfn.IFNA(VLOOKUP(A116, Game5!$A$1:$N$389, 2, FALSE), "")</f>
        <v>12</v>
      </c>
      <c r="O116" s="6">
        <f>_xlfn.IFNA(VLOOKUP(A116, Game4!$A$1:$N$389, 2, FALSE), "")</f>
        <v>9</v>
      </c>
      <c r="P116" s="6">
        <f>_xlfn.IFNA(VLOOKUP(A116, Game3!$A$1:$N$389, 2, FALSE), "")</f>
        <v>9</v>
      </c>
      <c r="Q116" s="6">
        <f>_xlfn.IFNA(VLOOKUP(A116, Game2!$A$1:$N$388, 2, FALSE), "")</f>
        <v>4</v>
      </c>
      <c r="R116" s="3">
        <f>_xlfn.IFNA(VLOOKUP(A116, Game1!$A$1:$N$391, 2, FALSE), "")</f>
        <v>6</v>
      </c>
    </row>
    <row r="117" spans="1:18" x14ac:dyDescent="0.2">
      <c r="A117" s="27" t="s">
        <v>369</v>
      </c>
      <c r="B117" s="9">
        <f>SUM(F117:R117)</f>
        <v>114</v>
      </c>
      <c r="C117" s="8">
        <f>SUM(F117:R117)/COUNT(F117:R117)</f>
        <v>8.7692307692307701</v>
      </c>
      <c r="D117" s="9">
        <f>IF(COUNT(F117:R117)&gt;=5,LARGE(F117:R117,1)+LARGE(F117:R117,2)+LARGE(F117:R117,3)+LARGE(F117:R117,4)+LARGE(F117:R117,5)) + IF(COUNT(F117:R117)=4,LARGE(F117:R117,1)+LARGE(F117:R117,2)+LARGE(F117:R117,3)+LARGE(F117:R117,4)) + IF(COUNT(F117:R117)=3,LARGE(F117:R117,1)+LARGE(F117:R117,2)+LARGE(F117:R117,3)) + IF(COUNT(F117:R117)=2,LARGE(F117:R117,1)+LARGE(F117:R117,2)) + IF(COUNT(F117:R117)=1,LARGE(F117:R117,1))</f>
        <v>70</v>
      </c>
      <c r="E117" s="9">
        <f>SUM(F117:I117)</f>
        <v>49</v>
      </c>
      <c r="F117" s="6">
        <f>_xlfn.IFNA(VLOOKUP(A117, Championship!$A$1:$N$377, 2, FALSE), "")</f>
        <v>7</v>
      </c>
      <c r="G117" s="6">
        <f>_xlfn.IFNA(VLOOKUP(A117, Playoff3!$A$1:$N$377, 2, FALSE), "")</f>
        <v>19</v>
      </c>
      <c r="H117" s="6">
        <f>_xlfn.IFNA(VLOOKUP(A117, Playoff2!$A$1:$N$377, 2, FALSE), "")</f>
        <v>14</v>
      </c>
      <c r="I117" s="6">
        <f>_xlfn.IFNA(VLOOKUP(A117, Playoff1!$A$1:$N$377, 2, FALSE), "")</f>
        <v>9</v>
      </c>
      <c r="J117" s="6">
        <f>_xlfn.IFNA(VLOOKUP(A117, Wildcard!$A$1:$N$377, 2, FALSE), "")</f>
        <v>16</v>
      </c>
      <c r="K117" s="6">
        <f>_xlfn.IFNA(VLOOKUP(A117, Game8!$A$1:$N$377, 2, FALSE), "")</f>
        <v>1</v>
      </c>
      <c r="L117" s="6">
        <f>_xlfn.IFNA(VLOOKUP(A117, Game7!$A$1:$N$389, 2, FALSE), "")</f>
        <v>6</v>
      </c>
      <c r="M117" s="6">
        <f>_xlfn.IFNA(VLOOKUP(A117, Game6!$A$1:$N$389, 2, FALSE), "")</f>
        <v>12</v>
      </c>
      <c r="N117" s="6">
        <f>_xlfn.IFNA(VLOOKUP(A117, Game5!$A$1:$N$389, 2, FALSE), "")</f>
        <v>7</v>
      </c>
      <c r="O117" s="6">
        <f>_xlfn.IFNA(VLOOKUP(A117, Game4!$A$1:$N$389, 2, FALSE), "")</f>
        <v>9</v>
      </c>
      <c r="P117" s="6">
        <f>_xlfn.IFNA(VLOOKUP(A117, Game3!$A$1:$N$389, 2, FALSE), "")</f>
        <v>9</v>
      </c>
      <c r="Q117" s="6">
        <f>_xlfn.IFNA(VLOOKUP(A117, Game2!$A$1:$N$388, 2, FALSE), "")</f>
        <v>1</v>
      </c>
      <c r="R117" s="3">
        <f>_xlfn.IFNA(VLOOKUP(A117, Game1!$A$1:$N$391, 2, FALSE), "")</f>
        <v>4</v>
      </c>
    </row>
    <row r="118" spans="1:18" x14ac:dyDescent="0.2">
      <c r="A118" s="27" t="s">
        <v>279</v>
      </c>
      <c r="B118" s="9">
        <f>SUM(F118:R118)</f>
        <v>114</v>
      </c>
      <c r="C118" s="8">
        <f>SUM(F118:R118)/COUNT(F118:R118)</f>
        <v>10.363636363636363</v>
      </c>
      <c r="D118" s="9">
        <f>IF(COUNT(F118:R118)&gt;=5,LARGE(F118:R118,1)+LARGE(F118:R118,2)+LARGE(F118:R118,3)+LARGE(F118:R118,4)+LARGE(F118:R118,5)) + IF(COUNT(F118:R118)=4,LARGE(F118:R118,1)+LARGE(F118:R118,2)+LARGE(F118:R118,3)+LARGE(F118:R118,4)) + IF(COUNT(F118:R118)=3,LARGE(F118:R118,1)+LARGE(F118:R118,2)+LARGE(F118:R118,3)) + IF(COUNT(F118:R118)=2,LARGE(F118:R118,1)+LARGE(F118:R118,2)) + IF(COUNT(F118:R118)=1,LARGE(F118:R118,1))</f>
        <v>73</v>
      </c>
      <c r="E118" s="9">
        <f>SUM(F118:I118)</f>
        <v>46</v>
      </c>
      <c r="F118" s="6">
        <f>_xlfn.IFNA(VLOOKUP(A118, Championship!$A$1:$N$377, 2, FALSE), "")</f>
        <v>6</v>
      </c>
      <c r="G118" s="6">
        <f>_xlfn.IFNA(VLOOKUP(A118, Playoff3!$A$1:$N$377, 2, FALSE), "")</f>
        <v>12</v>
      </c>
      <c r="H118" s="6">
        <f>_xlfn.IFNA(VLOOKUP(A118, Playoff2!$A$1:$N$377, 2, FALSE), "")</f>
        <v>17</v>
      </c>
      <c r="I118" s="6">
        <f>_xlfn.IFNA(VLOOKUP(A118, Playoff1!$A$1:$N$377, 2, FALSE), "")</f>
        <v>11</v>
      </c>
      <c r="J118" s="6">
        <f>_xlfn.IFNA(VLOOKUP(A118, Wildcard!$A$1:$N$377, 2, FALSE), "")</f>
        <v>16</v>
      </c>
      <c r="K118" s="6" t="str">
        <f>_xlfn.IFNA(VLOOKUP(A118, Game8!$A$1:$N$377, 2, FALSE), "")</f>
        <v/>
      </c>
      <c r="L118" s="6" t="str">
        <f>_xlfn.IFNA(VLOOKUP(A118, Game7!$A$1:$N$389, 2, FALSE), "")</f>
        <v/>
      </c>
      <c r="M118" s="6">
        <f>_xlfn.IFNA(VLOOKUP(A118, Game6!$A$1:$N$389, 2, FALSE), "")</f>
        <v>4</v>
      </c>
      <c r="N118" s="6">
        <f>_xlfn.IFNA(VLOOKUP(A118, Game5!$A$1:$N$389, 2, FALSE), "")</f>
        <v>9</v>
      </c>
      <c r="O118" s="6">
        <f>_xlfn.IFNA(VLOOKUP(A118, Game4!$A$1:$N$389, 2, FALSE), "")</f>
        <v>9</v>
      </c>
      <c r="P118" s="6">
        <f>_xlfn.IFNA(VLOOKUP(A118, Game3!$A$1:$N$389, 2, FALSE), "")</f>
        <v>17</v>
      </c>
      <c r="Q118" s="6">
        <f>_xlfn.IFNA(VLOOKUP(A118, Game2!$A$1:$N$388, 2, FALSE), "")</f>
        <v>8</v>
      </c>
      <c r="R118" s="3">
        <f>_xlfn.IFNA(VLOOKUP(A118, Game1!$A$1:$N$391, 2, FALSE), "")</f>
        <v>5</v>
      </c>
    </row>
    <row r="119" spans="1:18" x14ac:dyDescent="0.2">
      <c r="A119" s="27" t="s">
        <v>489</v>
      </c>
      <c r="B119" s="9">
        <f>SUM(F119:R119)</f>
        <v>113</v>
      </c>
      <c r="C119" s="8">
        <f>SUM(F119:R119)/COUNT(F119:R119)</f>
        <v>11.3</v>
      </c>
      <c r="D119" s="9">
        <f>IF(COUNT(F119:R119)&gt;=5,LARGE(F119:R119,1)+LARGE(F119:R119,2)+LARGE(F119:R119,3)+LARGE(F119:R119,4)+LARGE(F119:R119,5)) + IF(COUNT(F119:R119)=4,LARGE(F119:R119,1)+LARGE(F119:R119,2)+LARGE(F119:R119,3)+LARGE(F119:R119,4)) + IF(COUNT(F119:R119)=3,LARGE(F119:R119,1)+LARGE(F119:R119,2)+LARGE(F119:R119,3)) + IF(COUNT(F119:R119)=2,LARGE(F119:R119,1)+LARGE(F119:R119,2)) + IF(COUNT(F119:R119)=1,LARGE(F119:R119,1))</f>
        <v>68</v>
      </c>
      <c r="E119" s="9">
        <f>SUM(F119:I119)</f>
        <v>47</v>
      </c>
      <c r="F119" s="6">
        <f>_xlfn.IFNA(VLOOKUP(A119, Championship!$A$1:$N$377, 2, FALSE), "")</f>
        <v>8</v>
      </c>
      <c r="G119" s="6">
        <f>_xlfn.IFNA(VLOOKUP(A119, Playoff3!$A$1:$N$377, 2, FALSE), "")</f>
        <v>9</v>
      </c>
      <c r="H119" s="6">
        <f>_xlfn.IFNA(VLOOKUP(A119, Playoff2!$A$1:$N$377, 2, FALSE), "")</f>
        <v>14</v>
      </c>
      <c r="I119" s="6">
        <f>_xlfn.IFNA(VLOOKUP(A119, Playoff1!$A$1:$N$377, 2, FALSE), "")</f>
        <v>16</v>
      </c>
      <c r="J119" s="6">
        <f>_xlfn.IFNA(VLOOKUP(A119, Wildcard!$A$1:$N$377, 2, FALSE), "")</f>
        <v>13</v>
      </c>
      <c r="K119" s="6">
        <f>_xlfn.IFNA(VLOOKUP(A119, Game8!$A$1:$N$377, 2, FALSE), "")</f>
        <v>13</v>
      </c>
      <c r="L119" s="6">
        <f>_xlfn.IFNA(VLOOKUP(A119, Game7!$A$1:$N$389, 2, FALSE), "")</f>
        <v>9</v>
      </c>
      <c r="M119" s="6">
        <f>_xlfn.IFNA(VLOOKUP(A119, Game6!$A$1:$N$389, 2, FALSE), "")</f>
        <v>11</v>
      </c>
      <c r="N119" s="6">
        <f>_xlfn.IFNA(VLOOKUP(A119, Game5!$A$1:$N$389, 2, FALSE), "")</f>
        <v>8</v>
      </c>
      <c r="O119" s="6">
        <f>_xlfn.IFNA(VLOOKUP(A119, Game4!$A$1:$N$389, 2, FALSE), "")</f>
        <v>12</v>
      </c>
      <c r="P119" s="6" t="str">
        <f>_xlfn.IFNA(VLOOKUP(A119, Game3!$A$1:$N$389, 2, FALSE), "")</f>
        <v/>
      </c>
      <c r="Q119" s="6" t="str">
        <f>_xlfn.IFNA(VLOOKUP(A119, Game2!$A$1:$N$388, 2, FALSE), "")</f>
        <v/>
      </c>
      <c r="R119" s="3" t="str">
        <f>_xlfn.IFNA(VLOOKUP(A119, Game1!$A$1:$N$391, 2, FALSE), "")</f>
        <v/>
      </c>
    </row>
    <row r="120" spans="1:18" x14ac:dyDescent="0.2">
      <c r="A120" s="27" t="s">
        <v>248</v>
      </c>
      <c r="B120" s="9">
        <f>SUM(F120:R120)</f>
        <v>113</v>
      </c>
      <c r="C120" s="8">
        <f>SUM(F120:R120)/COUNT(F120:R120)</f>
        <v>8.6923076923076916</v>
      </c>
      <c r="D120" s="9">
        <f>IF(COUNT(F120:R120)&gt;=5,LARGE(F120:R120,1)+LARGE(F120:R120,2)+LARGE(F120:R120,3)+LARGE(F120:R120,4)+LARGE(F120:R120,5)) + IF(COUNT(F120:R120)=4,LARGE(F120:R120,1)+LARGE(F120:R120,2)+LARGE(F120:R120,3)+LARGE(F120:R120,4)) + IF(COUNT(F120:R120)=3,LARGE(F120:R120,1)+LARGE(F120:R120,2)+LARGE(F120:R120,3)) + IF(COUNT(F120:R120)=2,LARGE(F120:R120,1)+LARGE(F120:R120,2)) + IF(COUNT(F120:R120)=1,LARGE(F120:R120,1))</f>
        <v>65</v>
      </c>
      <c r="E120" s="9">
        <f>SUM(F120:I120)</f>
        <v>41</v>
      </c>
      <c r="F120" s="6">
        <f>_xlfn.IFNA(VLOOKUP(A120, Championship!$A$1:$N$377, 2, FALSE), "")</f>
        <v>13</v>
      </c>
      <c r="G120" s="6">
        <f>_xlfn.IFNA(VLOOKUP(A120, Playoff3!$A$1:$N$377, 2, FALSE), "")</f>
        <v>2</v>
      </c>
      <c r="H120" s="6">
        <f>_xlfn.IFNA(VLOOKUP(A120, Playoff2!$A$1:$N$377, 2, FALSE), "")</f>
        <v>12</v>
      </c>
      <c r="I120" s="6">
        <f>_xlfn.IFNA(VLOOKUP(A120, Playoff1!$A$1:$N$377, 2, FALSE), "")</f>
        <v>14</v>
      </c>
      <c r="J120" s="6">
        <f>_xlfn.IFNA(VLOOKUP(A120, Wildcard!$A$1:$N$377, 2, FALSE), "")</f>
        <v>13</v>
      </c>
      <c r="K120" s="6">
        <f>_xlfn.IFNA(VLOOKUP(A120, Game8!$A$1:$N$377, 2, FALSE), "")</f>
        <v>10</v>
      </c>
      <c r="L120" s="6">
        <f>_xlfn.IFNA(VLOOKUP(A120, Game7!$A$1:$N$389, 2, FALSE), "")</f>
        <v>9</v>
      </c>
      <c r="M120" s="6">
        <f>_xlfn.IFNA(VLOOKUP(A120, Game6!$A$1:$N$389, 2, FALSE), "")</f>
        <v>5</v>
      </c>
      <c r="N120" s="6">
        <f>_xlfn.IFNA(VLOOKUP(A120, Game5!$A$1:$N$389, 2, FALSE), "")</f>
        <v>2</v>
      </c>
      <c r="O120" s="6">
        <f>_xlfn.IFNA(VLOOKUP(A120, Game4!$A$1:$N$389, 2, FALSE), "")</f>
        <v>7</v>
      </c>
      <c r="P120" s="6">
        <f>_xlfn.IFNA(VLOOKUP(A120, Game3!$A$1:$N$389, 2, FALSE), "")</f>
        <v>11</v>
      </c>
      <c r="Q120" s="6">
        <f>_xlfn.IFNA(VLOOKUP(A120, Game2!$A$1:$N$388, 2, FALSE), "")</f>
        <v>13</v>
      </c>
      <c r="R120" s="3">
        <f>_xlfn.IFNA(VLOOKUP(A120, Game1!$A$1:$N$391, 2, FALSE), "")</f>
        <v>2</v>
      </c>
    </row>
    <row r="121" spans="1:18" x14ac:dyDescent="0.2">
      <c r="A121" s="27" t="s">
        <v>328</v>
      </c>
      <c r="B121" s="9">
        <f>SUM(F121:R121)</f>
        <v>113</v>
      </c>
      <c r="C121" s="8">
        <f>SUM(F121:R121)/COUNT(F121:R121)</f>
        <v>8.6923076923076916</v>
      </c>
      <c r="D121" s="9">
        <f>IF(COUNT(F121:R121)&gt;=5,LARGE(F121:R121,1)+LARGE(F121:R121,2)+LARGE(F121:R121,3)+LARGE(F121:R121,4)+LARGE(F121:R121,5)) + IF(COUNT(F121:R121)=4,LARGE(F121:R121,1)+LARGE(F121:R121,2)+LARGE(F121:R121,3)+LARGE(F121:R121,4)) + IF(COUNT(F121:R121)=3,LARGE(F121:R121,1)+LARGE(F121:R121,2)+LARGE(F121:R121,3)) + IF(COUNT(F121:R121)=2,LARGE(F121:R121,1)+LARGE(F121:R121,2)) + IF(COUNT(F121:R121)=1,LARGE(F121:R121,1))</f>
        <v>70</v>
      </c>
      <c r="E121" s="9">
        <f>SUM(F121:I121)</f>
        <v>51</v>
      </c>
      <c r="F121" s="6">
        <f>_xlfn.IFNA(VLOOKUP(A121, Championship!$A$1:$N$377, 2, FALSE), "")</f>
        <v>11</v>
      </c>
      <c r="G121" s="6">
        <f>_xlfn.IFNA(VLOOKUP(A121, Playoff3!$A$1:$N$377, 2, FALSE), "")</f>
        <v>9</v>
      </c>
      <c r="H121" s="6">
        <f>_xlfn.IFNA(VLOOKUP(A121, Playoff2!$A$1:$N$377, 2, FALSE), "")</f>
        <v>22</v>
      </c>
      <c r="I121" s="6">
        <f>_xlfn.IFNA(VLOOKUP(A121, Playoff1!$A$1:$N$377, 2, FALSE), "")</f>
        <v>9</v>
      </c>
      <c r="J121" s="6">
        <f>_xlfn.IFNA(VLOOKUP(A121, Wildcard!$A$1:$N$377, 2, FALSE), "")</f>
        <v>14</v>
      </c>
      <c r="K121" s="6">
        <f>_xlfn.IFNA(VLOOKUP(A121, Game8!$A$1:$N$377, 2, FALSE), "")</f>
        <v>14</v>
      </c>
      <c r="L121" s="6">
        <f>_xlfn.IFNA(VLOOKUP(A121, Game7!$A$1:$N$389, 2, FALSE), "")</f>
        <v>9</v>
      </c>
      <c r="M121" s="6">
        <f>_xlfn.IFNA(VLOOKUP(A121, Game6!$A$1:$N$389, 2, FALSE), "")</f>
        <v>2</v>
      </c>
      <c r="N121" s="6">
        <f>_xlfn.IFNA(VLOOKUP(A121, Game5!$A$1:$N$389, 2, FALSE), "")</f>
        <v>2</v>
      </c>
      <c r="O121" s="6">
        <f>_xlfn.IFNA(VLOOKUP(A121, Game4!$A$1:$N$389, 2, FALSE), "")</f>
        <v>4</v>
      </c>
      <c r="P121" s="6">
        <f>_xlfn.IFNA(VLOOKUP(A121, Game3!$A$1:$N$389, 2, FALSE), "")</f>
        <v>6</v>
      </c>
      <c r="Q121" s="6">
        <f>_xlfn.IFNA(VLOOKUP(A121, Game2!$A$1:$N$388, 2, FALSE), "")</f>
        <v>9</v>
      </c>
      <c r="R121" s="3">
        <f>_xlfn.IFNA(VLOOKUP(A121, Game1!$A$1:$N$391, 2, FALSE), "")</f>
        <v>2</v>
      </c>
    </row>
    <row r="122" spans="1:18" x14ac:dyDescent="0.2">
      <c r="A122" s="27" t="s">
        <v>331</v>
      </c>
      <c r="B122" s="9">
        <f>SUM(F122:R122)</f>
        <v>113</v>
      </c>
      <c r="C122" s="8">
        <f>SUM(F122:R122)/COUNT(F122:R122)</f>
        <v>9.4166666666666661</v>
      </c>
      <c r="D122" s="9">
        <f>IF(COUNT(F122:R122)&gt;=5,LARGE(F122:R122,1)+LARGE(F122:R122,2)+LARGE(F122:R122,3)+LARGE(F122:R122,4)+LARGE(F122:R122,5)) + IF(COUNT(F122:R122)=4,LARGE(F122:R122,1)+LARGE(F122:R122,2)+LARGE(F122:R122,3)+LARGE(F122:R122,4)) + IF(COUNT(F122:R122)=3,LARGE(F122:R122,1)+LARGE(F122:R122,2)+LARGE(F122:R122,3)) + IF(COUNT(F122:R122)=2,LARGE(F122:R122,1)+LARGE(F122:R122,2)) + IF(COUNT(F122:R122)=1,LARGE(F122:R122,1))</f>
        <v>82</v>
      </c>
      <c r="E122" s="9">
        <f>SUM(F122:I122)</f>
        <v>46</v>
      </c>
      <c r="F122" s="6" t="str">
        <f>_xlfn.IFNA(VLOOKUP(A122, Championship!$A$1:$N$377, 2, FALSE), "")</f>
        <v/>
      </c>
      <c r="G122" s="6">
        <f>_xlfn.IFNA(VLOOKUP(A122, Playoff3!$A$1:$N$377, 2, FALSE), "")</f>
        <v>8</v>
      </c>
      <c r="H122" s="6">
        <f>_xlfn.IFNA(VLOOKUP(A122, Playoff2!$A$1:$N$377, 2, FALSE), "")</f>
        <v>20</v>
      </c>
      <c r="I122" s="6">
        <f>_xlfn.IFNA(VLOOKUP(A122, Playoff1!$A$1:$N$377, 2, FALSE), "")</f>
        <v>18</v>
      </c>
      <c r="J122" s="6">
        <f>_xlfn.IFNA(VLOOKUP(A122, Wildcard!$A$1:$N$377, 2, FALSE), "")</f>
        <v>14</v>
      </c>
      <c r="K122" s="6">
        <f>_xlfn.IFNA(VLOOKUP(A122, Game8!$A$1:$N$377, 2, FALSE), "")</f>
        <v>4</v>
      </c>
      <c r="L122" s="6">
        <f>_xlfn.IFNA(VLOOKUP(A122, Game7!$A$1:$N$389, 2, FALSE), "")</f>
        <v>19</v>
      </c>
      <c r="M122" s="6">
        <f>_xlfn.IFNA(VLOOKUP(A122, Game6!$A$1:$N$389, 2, FALSE), "")</f>
        <v>2</v>
      </c>
      <c r="N122" s="6">
        <f>_xlfn.IFNA(VLOOKUP(A122, Game5!$A$1:$N$389, 2, FALSE), "")</f>
        <v>7</v>
      </c>
      <c r="O122" s="6">
        <f>_xlfn.IFNA(VLOOKUP(A122, Game4!$A$1:$N$389, 2, FALSE), "")</f>
        <v>4</v>
      </c>
      <c r="P122" s="6">
        <f>_xlfn.IFNA(VLOOKUP(A122, Game3!$A$1:$N$389, 2, FALSE), "")</f>
        <v>11</v>
      </c>
      <c r="Q122" s="6">
        <f>_xlfn.IFNA(VLOOKUP(A122, Game2!$A$1:$N$388, 2, FALSE), "")</f>
        <v>2</v>
      </c>
      <c r="R122" s="3">
        <f>_xlfn.IFNA(VLOOKUP(A122, Game1!$A$1:$N$391, 2, FALSE), "")</f>
        <v>4</v>
      </c>
    </row>
    <row r="123" spans="1:18" x14ac:dyDescent="0.2">
      <c r="A123" s="27" t="s">
        <v>342</v>
      </c>
      <c r="B123" s="9">
        <f>SUM(F123:R123)</f>
        <v>113</v>
      </c>
      <c r="C123" s="8">
        <f>SUM(F123:R123)/COUNT(F123:R123)</f>
        <v>9.4166666666666661</v>
      </c>
      <c r="D123" s="9">
        <f>IF(COUNT(F123:R123)&gt;=5,LARGE(F123:R123,1)+LARGE(F123:R123,2)+LARGE(F123:R123,3)+LARGE(F123:R123,4)+LARGE(F123:R123,5)) + IF(COUNT(F123:R123)=4,LARGE(F123:R123,1)+LARGE(F123:R123,2)+LARGE(F123:R123,3)+LARGE(F123:R123,4)) + IF(COUNT(F123:R123)=3,LARGE(F123:R123,1)+LARGE(F123:R123,2)+LARGE(F123:R123,3)) + IF(COUNT(F123:R123)=2,LARGE(F123:R123,1)+LARGE(F123:R123,2)) + IF(COUNT(F123:R123)=1,LARGE(F123:R123,1))</f>
        <v>77</v>
      </c>
      <c r="E123" s="9">
        <f>SUM(F123:I123)</f>
        <v>44</v>
      </c>
      <c r="F123" s="6">
        <f>_xlfn.IFNA(VLOOKUP(A123, Championship!$A$1:$N$377, 2, FALSE), "")</f>
        <v>12</v>
      </c>
      <c r="G123" s="6" t="str">
        <f>_xlfn.IFNA(VLOOKUP(A123, Playoff3!$A$1:$N$377, 2, FALSE), "")</f>
        <v/>
      </c>
      <c r="H123" s="6">
        <f>_xlfn.IFNA(VLOOKUP(A123, Playoff2!$A$1:$N$377, 2, FALSE), "")</f>
        <v>16</v>
      </c>
      <c r="I123" s="6">
        <f>_xlfn.IFNA(VLOOKUP(A123, Playoff1!$A$1:$N$377, 2, FALSE), "")</f>
        <v>16</v>
      </c>
      <c r="J123" s="6">
        <f>_xlfn.IFNA(VLOOKUP(A123, Wildcard!$A$1:$N$377, 2, FALSE), "")</f>
        <v>4</v>
      </c>
      <c r="K123" s="6">
        <f>_xlfn.IFNA(VLOOKUP(A123, Game8!$A$1:$N$377, 2, FALSE), "")</f>
        <v>19</v>
      </c>
      <c r="L123" s="6">
        <f>_xlfn.IFNA(VLOOKUP(A123, Game7!$A$1:$N$389, 2, FALSE), "")</f>
        <v>14</v>
      </c>
      <c r="M123" s="6">
        <f>_xlfn.IFNA(VLOOKUP(A123, Game6!$A$1:$N$389, 2, FALSE), "")</f>
        <v>7</v>
      </c>
      <c r="N123" s="6">
        <f>_xlfn.IFNA(VLOOKUP(A123, Game5!$A$1:$N$389, 2, FALSE), "")</f>
        <v>4</v>
      </c>
      <c r="O123" s="6">
        <f>_xlfn.IFNA(VLOOKUP(A123, Game4!$A$1:$N$389, 2, FALSE), "")</f>
        <v>7</v>
      </c>
      <c r="P123" s="6">
        <f>_xlfn.IFNA(VLOOKUP(A123, Game3!$A$1:$N$389, 2, FALSE), "")</f>
        <v>4</v>
      </c>
      <c r="Q123" s="6">
        <f>_xlfn.IFNA(VLOOKUP(A123, Game2!$A$1:$N$388, 2, FALSE), "")</f>
        <v>3</v>
      </c>
      <c r="R123" s="3">
        <f>_xlfn.IFNA(VLOOKUP(A123, Game1!$A$1:$N$391, 2, FALSE), "")</f>
        <v>7</v>
      </c>
    </row>
    <row r="124" spans="1:18" x14ac:dyDescent="0.2">
      <c r="A124" s="27" t="s">
        <v>316</v>
      </c>
      <c r="B124" s="9">
        <f>SUM(F124:R124)</f>
        <v>112</v>
      </c>
      <c r="C124" s="8">
        <f>SUM(F124:R124)/COUNT(F124:R124)</f>
        <v>9.3333333333333339</v>
      </c>
      <c r="D124" s="9">
        <f>IF(COUNT(F124:R124)&gt;=5,LARGE(F124:R124,1)+LARGE(F124:R124,2)+LARGE(F124:R124,3)+LARGE(F124:R124,4)+LARGE(F124:R124,5)) + IF(COUNT(F124:R124)=4,LARGE(F124:R124,1)+LARGE(F124:R124,2)+LARGE(F124:R124,3)+LARGE(F124:R124,4)) + IF(COUNT(F124:R124)=3,LARGE(F124:R124,1)+LARGE(F124:R124,2)+LARGE(F124:R124,3)) + IF(COUNT(F124:R124)=2,LARGE(F124:R124,1)+LARGE(F124:R124,2)) + IF(COUNT(F124:R124)=1,LARGE(F124:R124,1))</f>
        <v>70</v>
      </c>
      <c r="E124" s="9">
        <f>SUM(F124:I124)</f>
        <v>48</v>
      </c>
      <c r="F124" s="6">
        <f>_xlfn.IFNA(VLOOKUP(A124, Championship!$A$1:$N$377, 2, FALSE), "")</f>
        <v>4</v>
      </c>
      <c r="G124" s="6">
        <f>_xlfn.IFNA(VLOOKUP(A124, Playoff3!$A$1:$N$377, 2, FALSE), "")</f>
        <v>11</v>
      </c>
      <c r="H124" s="6">
        <f>_xlfn.IFNA(VLOOKUP(A124, Playoff2!$A$1:$N$377, 2, FALSE), "")</f>
        <v>17</v>
      </c>
      <c r="I124" s="6">
        <f>_xlfn.IFNA(VLOOKUP(A124, Playoff1!$A$1:$N$377, 2, FALSE), "")</f>
        <v>16</v>
      </c>
      <c r="J124" s="6">
        <f>_xlfn.IFNA(VLOOKUP(A124, Wildcard!$A$1:$N$377, 2, FALSE), "")</f>
        <v>15</v>
      </c>
      <c r="K124" s="6">
        <f>_xlfn.IFNA(VLOOKUP(A124, Game8!$A$1:$N$377, 2, FALSE), "")</f>
        <v>4</v>
      </c>
      <c r="L124" s="6">
        <f>_xlfn.IFNA(VLOOKUP(A124, Game7!$A$1:$N$389, 2, FALSE), "")</f>
        <v>6</v>
      </c>
      <c r="M124" s="6">
        <f>_xlfn.IFNA(VLOOKUP(A124, Game6!$A$1:$N$389, 2, FALSE), "")</f>
        <v>10</v>
      </c>
      <c r="N124" s="6">
        <f>_xlfn.IFNA(VLOOKUP(A124, Game5!$A$1:$N$389, 2, FALSE), "")</f>
        <v>11</v>
      </c>
      <c r="O124" s="6">
        <f>_xlfn.IFNA(VLOOKUP(A124, Game4!$A$1:$N$389, 2, FALSE), "")</f>
        <v>7</v>
      </c>
      <c r="P124" s="6">
        <f>_xlfn.IFNA(VLOOKUP(A124, Game3!$A$1:$N$389, 2, FALSE), "")</f>
        <v>10</v>
      </c>
      <c r="Q124" s="6" t="str">
        <f>_xlfn.IFNA(VLOOKUP(A124, Game2!$A$1:$N$388, 2, FALSE), "")</f>
        <v/>
      </c>
      <c r="R124" s="3">
        <f>_xlfn.IFNA(VLOOKUP(A124, Game1!$A$1:$N$391, 2, FALSE), "")</f>
        <v>1</v>
      </c>
    </row>
    <row r="125" spans="1:18" x14ac:dyDescent="0.2">
      <c r="A125" s="27" t="s">
        <v>461</v>
      </c>
      <c r="B125" s="9">
        <f>SUM(F125:R125)</f>
        <v>112</v>
      </c>
      <c r="C125" s="8">
        <f>SUM(F125:R125)/COUNT(F125:R125)</f>
        <v>8.615384615384615</v>
      </c>
      <c r="D125" s="9">
        <f>IF(COUNT(F125:R125)&gt;=5,LARGE(F125:R125,1)+LARGE(F125:R125,2)+LARGE(F125:R125,3)+LARGE(F125:R125,4)+LARGE(F125:R125,5)) + IF(COUNT(F125:R125)=4,LARGE(F125:R125,1)+LARGE(F125:R125,2)+LARGE(F125:R125,3)+LARGE(F125:R125,4)) + IF(COUNT(F125:R125)=3,LARGE(F125:R125,1)+LARGE(F125:R125,2)+LARGE(F125:R125,3)) + IF(COUNT(F125:R125)=2,LARGE(F125:R125,1)+LARGE(F125:R125,2)) + IF(COUNT(F125:R125)=1,LARGE(F125:R125,1))</f>
        <v>69</v>
      </c>
      <c r="E125" s="9">
        <f>SUM(F125:I125)</f>
        <v>46</v>
      </c>
      <c r="F125" s="6">
        <f>_xlfn.IFNA(VLOOKUP(A125, Championship!$A$1:$N$377, 2, FALSE), "")</f>
        <v>6</v>
      </c>
      <c r="G125" s="6">
        <f>_xlfn.IFNA(VLOOKUP(A125, Playoff3!$A$1:$N$377, 2, FALSE), "")</f>
        <v>2</v>
      </c>
      <c r="H125" s="6">
        <f>_xlfn.IFNA(VLOOKUP(A125, Playoff2!$A$1:$N$377, 2, FALSE), "")</f>
        <v>21</v>
      </c>
      <c r="I125" s="6">
        <f>_xlfn.IFNA(VLOOKUP(A125, Playoff1!$A$1:$N$377, 2, FALSE), "")</f>
        <v>17</v>
      </c>
      <c r="J125" s="6">
        <f>_xlfn.IFNA(VLOOKUP(A125, Wildcard!$A$1:$N$377, 2, FALSE), "")</f>
        <v>9</v>
      </c>
      <c r="K125" s="6">
        <f>_xlfn.IFNA(VLOOKUP(A125, Game8!$A$1:$N$377, 2, FALSE), "")</f>
        <v>9</v>
      </c>
      <c r="L125" s="6">
        <f>_xlfn.IFNA(VLOOKUP(A125, Game7!$A$1:$N$389, 2, FALSE), "")</f>
        <v>11</v>
      </c>
      <c r="M125" s="6">
        <f>_xlfn.IFNA(VLOOKUP(A125, Game6!$A$1:$N$389, 2, FALSE), "")</f>
        <v>6</v>
      </c>
      <c r="N125" s="6">
        <f>_xlfn.IFNA(VLOOKUP(A125, Game5!$A$1:$N$389, 2, FALSE), "")</f>
        <v>4</v>
      </c>
      <c r="O125" s="6">
        <f>_xlfn.IFNA(VLOOKUP(A125, Game4!$A$1:$N$389, 2, FALSE), "")</f>
        <v>9</v>
      </c>
      <c r="P125" s="6">
        <f>_xlfn.IFNA(VLOOKUP(A125, Game3!$A$1:$N$389, 2, FALSE), "")</f>
        <v>11</v>
      </c>
      <c r="Q125" s="6">
        <f>_xlfn.IFNA(VLOOKUP(A125, Game2!$A$1:$N$388, 2, FALSE), "")</f>
        <v>3</v>
      </c>
      <c r="R125" s="3">
        <f>_xlfn.IFNA(VLOOKUP(A125, Game1!$A$1:$N$391, 2, FALSE), "")</f>
        <v>4</v>
      </c>
    </row>
    <row r="126" spans="1:18" x14ac:dyDescent="0.2">
      <c r="A126" s="27" t="s">
        <v>296</v>
      </c>
      <c r="B126" s="9">
        <f>SUM(F126:R126)</f>
        <v>112</v>
      </c>
      <c r="C126" s="8">
        <f>SUM(F126:R126)/COUNT(F126:R126)</f>
        <v>8.615384615384615</v>
      </c>
      <c r="D126" s="9">
        <f>IF(COUNT(F126:R126)&gt;=5,LARGE(F126:R126,1)+LARGE(F126:R126,2)+LARGE(F126:R126,3)+LARGE(F126:R126,4)+LARGE(F126:R126,5)) + IF(COUNT(F126:R126)=4,LARGE(F126:R126,1)+LARGE(F126:R126,2)+LARGE(F126:R126,3)+LARGE(F126:R126,4)) + IF(COUNT(F126:R126)=3,LARGE(F126:R126,1)+LARGE(F126:R126,2)+LARGE(F126:R126,3)) + IF(COUNT(F126:R126)=2,LARGE(F126:R126,1)+LARGE(F126:R126,2)) + IF(COUNT(F126:R126)=1,LARGE(F126:R126,1))</f>
        <v>63</v>
      </c>
      <c r="E126" s="9">
        <f>SUM(F126:I126)</f>
        <v>46</v>
      </c>
      <c r="F126" s="6">
        <f>_xlfn.IFNA(VLOOKUP(A126, Championship!$A$1:$N$377, 2, FALSE), "")</f>
        <v>9</v>
      </c>
      <c r="G126" s="6">
        <f>_xlfn.IFNA(VLOOKUP(A126, Playoff3!$A$1:$N$377, 2, FALSE), "")</f>
        <v>11</v>
      </c>
      <c r="H126" s="6">
        <f>_xlfn.IFNA(VLOOKUP(A126, Playoff2!$A$1:$N$377, 2, FALSE), "")</f>
        <v>17</v>
      </c>
      <c r="I126" s="6">
        <f>_xlfn.IFNA(VLOOKUP(A126, Playoff1!$A$1:$N$377, 2, FALSE), "")</f>
        <v>9</v>
      </c>
      <c r="J126" s="6">
        <f>_xlfn.IFNA(VLOOKUP(A126, Wildcard!$A$1:$N$377, 2, FALSE), "")</f>
        <v>15</v>
      </c>
      <c r="K126" s="6">
        <f>_xlfn.IFNA(VLOOKUP(A126, Game8!$A$1:$N$377, 2, FALSE), "")</f>
        <v>9</v>
      </c>
      <c r="L126" s="6">
        <f>_xlfn.IFNA(VLOOKUP(A126, Game7!$A$1:$N$389, 2, FALSE), "")</f>
        <v>6</v>
      </c>
      <c r="M126" s="6">
        <f>_xlfn.IFNA(VLOOKUP(A126, Game6!$A$1:$N$389, 2, FALSE), "")</f>
        <v>7</v>
      </c>
      <c r="N126" s="6">
        <f>_xlfn.IFNA(VLOOKUP(A126, Game5!$A$1:$N$389, 2, FALSE), "")</f>
        <v>11</v>
      </c>
      <c r="O126" s="6">
        <f>_xlfn.IFNA(VLOOKUP(A126, Game4!$A$1:$N$389, 2, FALSE), "")</f>
        <v>4</v>
      </c>
      <c r="P126" s="6">
        <f>_xlfn.IFNA(VLOOKUP(A126, Game3!$A$1:$N$389, 2, FALSE), "")</f>
        <v>7</v>
      </c>
      <c r="Q126" s="6">
        <f>_xlfn.IFNA(VLOOKUP(A126, Game2!$A$1:$N$388, 2, FALSE), "")</f>
        <v>6</v>
      </c>
      <c r="R126" s="3">
        <f>_xlfn.IFNA(VLOOKUP(A126, Game1!$A$1:$N$391, 2, FALSE), "")</f>
        <v>1</v>
      </c>
    </row>
    <row r="127" spans="1:18" x14ac:dyDescent="0.2">
      <c r="A127" s="27" t="s">
        <v>247</v>
      </c>
      <c r="B127" s="9">
        <f>SUM(F127:R127)</f>
        <v>111</v>
      </c>
      <c r="C127" s="8">
        <f>SUM(F127:R127)/COUNT(F127:R127)</f>
        <v>8.5384615384615383</v>
      </c>
      <c r="D127" s="9">
        <f>IF(COUNT(F127:R127)&gt;=5,LARGE(F127:R127,1)+LARGE(F127:R127,2)+LARGE(F127:R127,3)+LARGE(F127:R127,4)+LARGE(F127:R127,5)) + IF(COUNT(F127:R127)=4,LARGE(F127:R127,1)+LARGE(F127:R127,2)+LARGE(F127:R127,3)+LARGE(F127:R127,4)) + IF(COUNT(F127:R127)=3,LARGE(F127:R127,1)+LARGE(F127:R127,2)+LARGE(F127:R127,3)) + IF(COUNT(F127:R127)=2,LARGE(F127:R127,1)+LARGE(F127:R127,2)) + IF(COUNT(F127:R127)=1,LARGE(F127:R127,1))</f>
        <v>73</v>
      </c>
      <c r="E127" s="9">
        <f>SUM(F127:I127)</f>
        <v>47</v>
      </c>
      <c r="F127" s="6">
        <f>_xlfn.IFNA(VLOOKUP(A127, Championship!$A$1:$N$377, 2, FALSE), "")</f>
        <v>4</v>
      </c>
      <c r="G127" s="6">
        <f>_xlfn.IFNA(VLOOKUP(A127, Playoff3!$A$1:$N$377, 2, FALSE), "")</f>
        <v>12</v>
      </c>
      <c r="H127" s="6">
        <f>_xlfn.IFNA(VLOOKUP(A127, Playoff2!$A$1:$N$377, 2, FALSE), "")</f>
        <v>22</v>
      </c>
      <c r="I127" s="6">
        <f>_xlfn.IFNA(VLOOKUP(A127, Playoff1!$A$1:$N$377, 2, FALSE), "")</f>
        <v>9</v>
      </c>
      <c r="J127" s="6">
        <f>_xlfn.IFNA(VLOOKUP(A127, Wildcard!$A$1:$N$377, 2, FALSE), "")</f>
        <v>14</v>
      </c>
      <c r="K127" s="6">
        <f>_xlfn.IFNA(VLOOKUP(A127, Game8!$A$1:$N$377, 2, FALSE), "")</f>
        <v>9</v>
      </c>
      <c r="L127" s="6">
        <f>_xlfn.IFNA(VLOOKUP(A127, Game7!$A$1:$N$389, 2, FALSE), "")</f>
        <v>4</v>
      </c>
      <c r="M127" s="6">
        <f>_xlfn.IFNA(VLOOKUP(A127, Game6!$A$1:$N$389, 2, FALSE), "")</f>
        <v>12</v>
      </c>
      <c r="N127" s="6">
        <f>_xlfn.IFNA(VLOOKUP(A127, Game5!$A$1:$N$389, 2, FALSE), "")</f>
        <v>2</v>
      </c>
      <c r="O127" s="6">
        <f>_xlfn.IFNA(VLOOKUP(A127, Game4!$A$1:$N$389, 2, FALSE), "")</f>
        <v>2</v>
      </c>
      <c r="P127" s="6">
        <f>_xlfn.IFNA(VLOOKUP(A127, Game3!$A$1:$N$389, 2, FALSE), "")</f>
        <v>13</v>
      </c>
      <c r="Q127" s="6">
        <f>_xlfn.IFNA(VLOOKUP(A127, Game2!$A$1:$N$388, 2, FALSE), "")</f>
        <v>4</v>
      </c>
      <c r="R127" s="3">
        <f>_xlfn.IFNA(VLOOKUP(A127, Game1!$A$1:$N$391, 2, FALSE), "")</f>
        <v>4</v>
      </c>
    </row>
    <row r="128" spans="1:18" x14ac:dyDescent="0.2">
      <c r="A128" s="27" t="s">
        <v>447</v>
      </c>
      <c r="B128" s="9">
        <f>SUM(F128:R128)</f>
        <v>111</v>
      </c>
      <c r="C128" s="8">
        <f>SUM(F128:R128)/COUNT(F128:R128)</f>
        <v>10.090909090909092</v>
      </c>
      <c r="D128" s="9">
        <f>IF(COUNT(F128:R128)&gt;=5,LARGE(F128:R128,1)+LARGE(F128:R128,2)+LARGE(F128:R128,3)+LARGE(F128:R128,4)+LARGE(F128:R128,5)) + IF(COUNT(F128:R128)=4,LARGE(F128:R128,1)+LARGE(F128:R128,2)+LARGE(F128:R128,3)+LARGE(F128:R128,4)) + IF(COUNT(F128:R128)=3,LARGE(F128:R128,1)+LARGE(F128:R128,2)+LARGE(F128:R128,3)) + IF(COUNT(F128:R128)=2,LARGE(F128:R128,1)+LARGE(F128:R128,2)) + IF(COUNT(F128:R128)=1,LARGE(F128:R128,1))</f>
        <v>73</v>
      </c>
      <c r="E128" s="9">
        <f>SUM(F128:I128)</f>
        <v>62</v>
      </c>
      <c r="F128" s="6">
        <f>_xlfn.IFNA(VLOOKUP(A128, Championship!$A$1:$N$377, 2, FALSE), "")</f>
        <v>9</v>
      </c>
      <c r="G128" s="6">
        <f>_xlfn.IFNA(VLOOKUP(A128, Playoff3!$A$1:$N$377, 2, FALSE), "")</f>
        <v>13</v>
      </c>
      <c r="H128" s="6">
        <f>_xlfn.IFNA(VLOOKUP(A128, Playoff2!$A$1:$N$377, 2, FALSE), "")</f>
        <v>19</v>
      </c>
      <c r="I128" s="6">
        <f>_xlfn.IFNA(VLOOKUP(A128, Playoff1!$A$1:$N$377, 2, FALSE), "")</f>
        <v>21</v>
      </c>
      <c r="J128" s="6">
        <f>_xlfn.IFNA(VLOOKUP(A128, Wildcard!$A$1:$N$377, 2, FALSE), "")</f>
        <v>7</v>
      </c>
      <c r="K128" s="6">
        <f>_xlfn.IFNA(VLOOKUP(A128, Game8!$A$1:$N$377, 2, FALSE), "")</f>
        <v>9</v>
      </c>
      <c r="L128" s="6">
        <f>_xlfn.IFNA(VLOOKUP(A128, Game7!$A$1:$N$389, 2, FALSE), "")</f>
        <v>6</v>
      </c>
      <c r="M128" s="6" t="str">
        <f>_xlfn.IFNA(VLOOKUP(A128, Game6!$A$1:$N$389, 2, FALSE), "")</f>
        <v/>
      </c>
      <c r="N128" s="6">
        <f>_xlfn.IFNA(VLOOKUP(A128, Game5!$A$1:$N$389, 2, FALSE), "")</f>
        <v>2</v>
      </c>
      <c r="O128" s="6">
        <f>_xlfn.IFNA(VLOOKUP(A128, Game4!$A$1:$N$389, 2, FALSE), "")</f>
        <v>11</v>
      </c>
      <c r="P128" s="6">
        <f>_xlfn.IFNA(VLOOKUP(A128, Game3!$A$1:$N$389, 2, FALSE), "")</f>
        <v>6</v>
      </c>
      <c r="Q128" s="6">
        <f>_xlfn.IFNA(VLOOKUP(A128, Game2!$A$1:$N$388, 2, FALSE), "")</f>
        <v>8</v>
      </c>
      <c r="R128" s="3" t="str">
        <f>_xlfn.IFNA(VLOOKUP(A128, Game1!$A$1:$N$391, 2, FALSE), "")</f>
        <v/>
      </c>
    </row>
    <row r="129" spans="1:18" x14ac:dyDescent="0.2">
      <c r="A129" s="27" t="s">
        <v>459</v>
      </c>
      <c r="B129" s="9">
        <f>SUM(F129:R129)</f>
        <v>110</v>
      </c>
      <c r="C129" s="8">
        <f>SUM(F129:R129)/COUNT(F129:R129)</f>
        <v>12.222222222222221</v>
      </c>
      <c r="D129" s="9">
        <f>IF(COUNT(F129:R129)&gt;=5,LARGE(F129:R129,1)+LARGE(F129:R129,2)+LARGE(F129:R129,3)+LARGE(F129:R129,4)+LARGE(F129:R129,5)) + IF(COUNT(F129:R129)=4,LARGE(F129:R129,1)+LARGE(F129:R129,2)+LARGE(F129:R129,3)+LARGE(F129:R129,4)) + IF(COUNT(F129:R129)=3,LARGE(F129:R129,1)+LARGE(F129:R129,2)+LARGE(F129:R129,3)) + IF(COUNT(F129:R129)=2,LARGE(F129:R129,1)+LARGE(F129:R129,2)) + IF(COUNT(F129:R129)=1,LARGE(F129:R129,1))</f>
        <v>81</v>
      </c>
      <c r="E129" s="9">
        <f>SUM(F129:I129)</f>
        <v>54</v>
      </c>
      <c r="F129" s="6">
        <f>_xlfn.IFNA(VLOOKUP(A129, Championship!$A$1:$N$377, 2, FALSE), "")</f>
        <v>8</v>
      </c>
      <c r="G129" s="6">
        <f>_xlfn.IFNA(VLOOKUP(A129, Playoff3!$A$1:$N$377, 2, FALSE), "")</f>
        <v>11</v>
      </c>
      <c r="H129" s="6">
        <f>_xlfn.IFNA(VLOOKUP(A129, Playoff2!$A$1:$N$377, 2, FALSE), "")</f>
        <v>17</v>
      </c>
      <c r="I129" s="6">
        <f>_xlfn.IFNA(VLOOKUP(A129, Playoff1!$A$1:$N$377, 2, FALSE), "")</f>
        <v>18</v>
      </c>
      <c r="J129" s="6">
        <f>_xlfn.IFNA(VLOOKUP(A129, Wildcard!$A$1:$N$377, 2, FALSE), "")</f>
        <v>14</v>
      </c>
      <c r="K129" s="6">
        <f>_xlfn.IFNA(VLOOKUP(A129, Game8!$A$1:$N$377, 2, FALSE), "")</f>
        <v>6</v>
      </c>
      <c r="L129" s="6">
        <f>_xlfn.IFNA(VLOOKUP(A129, Game7!$A$1:$N$389, 2, FALSE), "")</f>
        <v>15</v>
      </c>
      <c r="M129" s="6">
        <f>_xlfn.IFNA(VLOOKUP(A129, Game6!$A$1:$N$389, 2, FALSE), "")</f>
        <v>4</v>
      </c>
      <c r="N129" s="6" t="str">
        <f>_xlfn.IFNA(VLOOKUP(A129, Game5!$A$1:$N$389, 2, FALSE), "")</f>
        <v/>
      </c>
      <c r="O129" s="6" t="str">
        <f>_xlfn.IFNA(VLOOKUP(A129, Game4!$A$1:$N$389, 2, FALSE), "")</f>
        <v/>
      </c>
      <c r="P129" s="6">
        <f>_xlfn.IFNA(VLOOKUP(A129, Game3!$A$1:$N$389, 2, FALSE), "")</f>
        <v>17</v>
      </c>
      <c r="Q129" s="6" t="str">
        <f>_xlfn.IFNA(VLOOKUP(A129, Game2!$A$1:$N$388, 2, FALSE), "")</f>
        <v/>
      </c>
      <c r="R129" s="3" t="str">
        <f>_xlfn.IFNA(VLOOKUP(A129, Game1!$A$1:$N$391, 2, FALSE), "")</f>
        <v/>
      </c>
    </row>
    <row r="130" spans="1:18" x14ac:dyDescent="0.2">
      <c r="A130" s="27" t="s">
        <v>137</v>
      </c>
      <c r="B130" s="9">
        <f>SUM(F130:R130)</f>
        <v>110</v>
      </c>
      <c r="C130" s="8">
        <f>SUM(F130:R130)/COUNT(F130:R130)</f>
        <v>8.4615384615384617</v>
      </c>
      <c r="D130" s="9">
        <f>IF(COUNT(F130:R130)&gt;=5,LARGE(F130:R130,1)+LARGE(F130:R130,2)+LARGE(F130:R130,3)+LARGE(F130:R130,4)+LARGE(F130:R130,5)) + IF(COUNT(F130:R130)=4,LARGE(F130:R130,1)+LARGE(F130:R130,2)+LARGE(F130:R130,3)+LARGE(F130:R130,4)) + IF(COUNT(F130:R130)=3,LARGE(F130:R130,1)+LARGE(F130:R130,2)+LARGE(F130:R130,3)) + IF(COUNT(F130:R130)=2,LARGE(F130:R130,1)+LARGE(F130:R130,2)) + IF(COUNT(F130:R130)=1,LARGE(F130:R130,1))</f>
        <v>65</v>
      </c>
      <c r="E130" s="9">
        <f>SUM(F130:I130)</f>
        <v>36</v>
      </c>
      <c r="F130" s="6">
        <f>_xlfn.IFNA(VLOOKUP(A130, Championship!$A$1:$N$377, 2, FALSE), "")</f>
        <v>6</v>
      </c>
      <c r="G130" s="6">
        <f>_xlfn.IFNA(VLOOKUP(A130, Playoff3!$A$1:$N$377, 2, FALSE), "")</f>
        <v>4</v>
      </c>
      <c r="H130" s="6">
        <f>_xlfn.IFNA(VLOOKUP(A130, Playoff2!$A$1:$N$377, 2, FALSE), "")</f>
        <v>17</v>
      </c>
      <c r="I130" s="6">
        <f>_xlfn.IFNA(VLOOKUP(A130, Playoff1!$A$1:$N$377, 2, FALSE), "")</f>
        <v>9</v>
      </c>
      <c r="J130" s="6">
        <f>_xlfn.IFNA(VLOOKUP(A130, Wildcard!$A$1:$N$377, 2, FALSE), "")</f>
        <v>8</v>
      </c>
      <c r="K130" s="6">
        <f>_xlfn.IFNA(VLOOKUP(A130, Game8!$A$1:$N$377, 2, FALSE), "")</f>
        <v>10</v>
      </c>
      <c r="L130" s="6">
        <f>_xlfn.IFNA(VLOOKUP(A130, Game7!$A$1:$N$389, 2, FALSE), "")</f>
        <v>2</v>
      </c>
      <c r="M130" s="6">
        <f>_xlfn.IFNA(VLOOKUP(A130, Game6!$A$1:$N$389, 2, FALSE), "")</f>
        <v>6</v>
      </c>
      <c r="N130" s="6">
        <f>_xlfn.IFNA(VLOOKUP(A130, Game5!$A$1:$N$389, 2, FALSE), "")</f>
        <v>16</v>
      </c>
      <c r="O130" s="6">
        <f>_xlfn.IFNA(VLOOKUP(A130, Game4!$A$1:$N$389, 2, FALSE), "")</f>
        <v>6</v>
      </c>
      <c r="P130" s="6">
        <f>_xlfn.IFNA(VLOOKUP(A130, Game3!$A$1:$N$389, 2, FALSE), "")</f>
        <v>13</v>
      </c>
      <c r="Q130" s="6">
        <f>_xlfn.IFNA(VLOOKUP(A130, Game2!$A$1:$N$388, 2, FALSE), "")</f>
        <v>7</v>
      </c>
      <c r="R130" s="3">
        <f>_xlfn.IFNA(VLOOKUP(A130, Game1!$A$1:$N$391, 2, FALSE), "")</f>
        <v>6</v>
      </c>
    </row>
    <row r="131" spans="1:18" x14ac:dyDescent="0.2">
      <c r="A131" s="27" t="s">
        <v>215</v>
      </c>
      <c r="B131" s="9">
        <f>SUM(F131:R131)</f>
        <v>109</v>
      </c>
      <c r="C131" s="8">
        <f>SUM(F131:R131)/COUNT(F131:R131)</f>
        <v>8.384615384615385</v>
      </c>
      <c r="D131" s="9">
        <f>IF(COUNT(F131:R131)&gt;=5,LARGE(F131:R131,1)+LARGE(F131:R131,2)+LARGE(F131:R131,3)+LARGE(F131:R131,4)+LARGE(F131:R131,5)) + IF(COUNT(F131:R131)=4,LARGE(F131:R131,1)+LARGE(F131:R131,2)+LARGE(F131:R131,3)+LARGE(F131:R131,4)) + IF(COUNT(F131:R131)=3,LARGE(F131:R131,1)+LARGE(F131:R131,2)+LARGE(F131:R131,3)) + IF(COUNT(F131:R131)=2,LARGE(F131:R131,1)+LARGE(F131:R131,2)) + IF(COUNT(F131:R131)=1,LARGE(F131:R131,1))</f>
        <v>63</v>
      </c>
      <c r="E131" s="9">
        <f>SUM(F131:I131)</f>
        <v>29</v>
      </c>
      <c r="F131" s="6">
        <f>_xlfn.IFNA(VLOOKUP(A131, Championship!$A$1:$N$377, 2, FALSE), "")</f>
        <v>10</v>
      </c>
      <c r="G131" s="6">
        <f>_xlfn.IFNA(VLOOKUP(A131, Playoff3!$A$1:$N$377, 2, FALSE), "")</f>
        <v>9</v>
      </c>
      <c r="H131" s="6">
        <f>_xlfn.IFNA(VLOOKUP(A131, Playoff2!$A$1:$N$377, 2, FALSE), "")</f>
        <v>3</v>
      </c>
      <c r="I131" s="6">
        <f>_xlfn.IFNA(VLOOKUP(A131, Playoff1!$A$1:$N$377, 2, FALSE), "")</f>
        <v>7</v>
      </c>
      <c r="J131" s="6">
        <f>_xlfn.IFNA(VLOOKUP(A131, Wildcard!$A$1:$N$377, 2, FALSE), "")</f>
        <v>14</v>
      </c>
      <c r="K131" s="6">
        <f>_xlfn.IFNA(VLOOKUP(A131, Game8!$A$1:$N$377, 2, FALSE), "")</f>
        <v>4</v>
      </c>
      <c r="L131" s="6">
        <f>_xlfn.IFNA(VLOOKUP(A131, Game7!$A$1:$N$389, 2, FALSE), "")</f>
        <v>8</v>
      </c>
      <c r="M131" s="6">
        <f>_xlfn.IFNA(VLOOKUP(A131, Game6!$A$1:$N$389, 2, FALSE), "")</f>
        <v>7</v>
      </c>
      <c r="N131" s="6">
        <f>_xlfn.IFNA(VLOOKUP(A131, Game5!$A$1:$N$389, 2, FALSE), "")</f>
        <v>5</v>
      </c>
      <c r="O131" s="6">
        <f>_xlfn.IFNA(VLOOKUP(A131, Game4!$A$1:$N$389, 2, FALSE), "")</f>
        <v>16</v>
      </c>
      <c r="P131" s="6">
        <f>_xlfn.IFNA(VLOOKUP(A131, Game3!$A$1:$N$389, 2, FALSE), "")</f>
        <v>14</v>
      </c>
      <c r="Q131" s="6">
        <f>_xlfn.IFNA(VLOOKUP(A131, Game2!$A$1:$N$388, 2, FALSE), "")</f>
        <v>8</v>
      </c>
      <c r="R131" s="3">
        <f>_xlfn.IFNA(VLOOKUP(A131, Game1!$A$1:$N$391, 2, FALSE), "")</f>
        <v>4</v>
      </c>
    </row>
    <row r="132" spans="1:18" x14ac:dyDescent="0.2">
      <c r="A132" s="27" t="s">
        <v>387</v>
      </c>
      <c r="B132" s="9">
        <f>SUM(F132:R132)</f>
        <v>109</v>
      </c>
      <c r="C132" s="8">
        <f>SUM(F132:R132)/COUNT(F132:R132)</f>
        <v>9.0833333333333339</v>
      </c>
      <c r="D132" s="9">
        <f>IF(COUNT(F132:R132)&gt;=5,LARGE(F132:R132,1)+LARGE(F132:R132,2)+LARGE(F132:R132,3)+LARGE(F132:R132,4)+LARGE(F132:R132,5)) + IF(COUNT(F132:R132)=4,LARGE(F132:R132,1)+LARGE(F132:R132,2)+LARGE(F132:R132,3)+LARGE(F132:R132,4)) + IF(COUNT(F132:R132)=3,LARGE(F132:R132,1)+LARGE(F132:R132,2)+LARGE(F132:R132,3)) + IF(COUNT(F132:R132)=2,LARGE(F132:R132,1)+LARGE(F132:R132,2)) + IF(COUNT(F132:R132)=1,LARGE(F132:R132,1))</f>
        <v>78</v>
      </c>
      <c r="E132" s="9">
        <f>SUM(F132:I132)</f>
        <v>68</v>
      </c>
      <c r="F132" s="6">
        <f>_xlfn.IFNA(VLOOKUP(A132, Championship!$A$1:$N$377, 2, FALSE), "")</f>
        <v>10</v>
      </c>
      <c r="G132" s="6">
        <f>_xlfn.IFNA(VLOOKUP(A132, Playoff3!$A$1:$N$377, 2, FALSE), "")</f>
        <v>9</v>
      </c>
      <c r="H132" s="6">
        <f>_xlfn.IFNA(VLOOKUP(A132, Playoff2!$A$1:$N$377, 2, FALSE), "")</f>
        <v>24</v>
      </c>
      <c r="I132" s="6">
        <f>_xlfn.IFNA(VLOOKUP(A132, Playoff1!$A$1:$N$377, 2, FALSE), "")</f>
        <v>25</v>
      </c>
      <c r="J132" s="6" t="str">
        <f>_xlfn.IFNA(VLOOKUP(A132, Wildcard!$A$1:$N$377, 2, FALSE), "")</f>
        <v/>
      </c>
      <c r="K132" s="6">
        <f>_xlfn.IFNA(VLOOKUP(A132, Game8!$A$1:$N$377, 2, FALSE), "")</f>
        <v>10</v>
      </c>
      <c r="L132" s="6">
        <f>_xlfn.IFNA(VLOOKUP(A132, Game7!$A$1:$N$389, 2, FALSE), "")</f>
        <v>4</v>
      </c>
      <c r="M132" s="6">
        <f>_xlfn.IFNA(VLOOKUP(A132, Game6!$A$1:$N$389, 2, FALSE), "")</f>
        <v>5</v>
      </c>
      <c r="N132" s="6">
        <f>_xlfn.IFNA(VLOOKUP(A132, Game5!$A$1:$N$389, 2, FALSE), "")</f>
        <v>7</v>
      </c>
      <c r="O132" s="6">
        <f>_xlfn.IFNA(VLOOKUP(A132, Game4!$A$1:$N$389, 2, FALSE), "")</f>
        <v>7</v>
      </c>
      <c r="P132" s="6">
        <f>_xlfn.IFNA(VLOOKUP(A132, Game3!$A$1:$N$389, 2, FALSE), "")</f>
        <v>5</v>
      </c>
      <c r="Q132" s="6">
        <f>_xlfn.IFNA(VLOOKUP(A132, Game2!$A$1:$N$388, 2, FALSE), "")</f>
        <v>2</v>
      </c>
      <c r="R132" s="3">
        <f>_xlfn.IFNA(VLOOKUP(A132, Game1!$A$1:$N$391, 2, FALSE), "")</f>
        <v>1</v>
      </c>
    </row>
    <row r="133" spans="1:18" x14ac:dyDescent="0.2">
      <c r="A133" s="27" t="s">
        <v>242</v>
      </c>
      <c r="B133" s="9">
        <f>SUM(F133:R133)</f>
        <v>109</v>
      </c>
      <c r="C133" s="8">
        <f>SUM(F133:R133)/COUNT(F133:R133)</f>
        <v>9.0833333333333339</v>
      </c>
      <c r="D133" s="9">
        <f>IF(COUNT(F133:R133)&gt;=5,LARGE(F133:R133,1)+LARGE(F133:R133,2)+LARGE(F133:R133,3)+LARGE(F133:R133,4)+LARGE(F133:R133,5)) + IF(COUNT(F133:R133)=4,LARGE(F133:R133,1)+LARGE(F133:R133,2)+LARGE(F133:R133,3)+LARGE(F133:R133,4)) + IF(COUNT(F133:R133)=3,LARGE(F133:R133,1)+LARGE(F133:R133,2)+LARGE(F133:R133,3)) + IF(COUNT(F133:R133)=2,LARGE(F133:R133,1)+LARGE(F133:R133,2)) + IF(COUNT(F133:R133)=1,LARGE(F133:R133,1))</f>
        <v>64</v>
      </c>
      <c r="E133" s="9">
        <f>SUM(F133:I133)</f>
        <v>32</v>
      </c>
      <c r="F133" s="6">
        <f>_xlfn.IFNA(VLOOKUP(A133, Championship!$A$1:$N$377, 2, FALSE), "")</f>
        <v>6</v>
      </c>
      <c r="G133" s="6">
        <f>_xlfn.IFNA(VLOOKUP(A133, Playoff3!$A$1:$N$377, 2, FALSE), "")</f>
        <v>5</v>
      </c>
      <c r="H133" s="6" t="str">
        <f>_xlfn.IFNA(VLOOKUP(A133, Playoff2!$A$1:$N$377, 2, FALSE), "")</f>
        <v/>
      </c>
      <c r="I133" s="6">
        <f>_xlfn.IFNA(VLOOKUP(A133, Playoff1!$A$1:$N$377, 2, FALSE), "")</f>
        <v>21</v>
      </c>
      <c r="J133" s="6">
        <f>_xlfn.IFNA(VLOOKUP(A133, Wildcard!$A$1:$N$377, 2, FALSE), "")</f>
        <v>11</v>
      </c>
      <c r="K133" s="6">
        <f>_xlfn.IFNA(VLOOKUP(A133, Game8!$A$1:$N$377, 2, FALSE), "")</f>
        <v>9</v>
      </c>
      <c r="L133" s="6">
        <f>_xlfn.IFNA(VLOOKUP(A133, Game7!$A$1:$N$389, 2, FALSE), "")</f>
        <v>9</v>
      </c>
      <c r="M133" s="6">
        <f>_xlfn.IFNA(VLOOKUP(A133, Game6!$A$1:$N$389, 2, FALSE), "")</f>
        <v>7</v>
      </c>
      <c r="N133" s="6">
        <f>_xlfn.IFNA(VLOOKUP(A133, Game5!$A$1:$N$389, 2, FALSE), "")</f>
        <v>4</v>
      </c>
      <c r="O133" s="6">
        <f>_xlfn.IFNA(VLOOKUP(A133, Game4!$A$1:$N$389, 2, FALSE), "")</f>
        <v>14</v>
      </c>
      <c r="P133" s="6">
        <f>_xlfn.IFNA(VLOOKUP(A133, Game3!$A$1:$N$389, 2, FALSE), "")</f>
        <v>9</v>
      </c>
      <c r="Q133" s="6">
        <f>_xlfn.IFNA(VLOOKUP(A133, Game2!$A$1:$N$388, 2, FALSE), "")</f>
        <v>7</v>
      </c>
      <c r="R133" s="3">
        <f>_xlfn.IFNA(VLOOKUP(A133, Game1!$A$1:$N$391, 2, FALSE), "")</f>
        <v>7</v>
      </c>
    </row>
    <row r="134" spans="1:18" x14ac:dyDescent="0.2">
      <c r="A134" s="27" t="s">
        <v>284</v>
      </c>
      <c r="B134" s="9">
        <f>SUM(F134:R134)</f>
        <v>108</v>
      </c>
      <c r="C134" s="8">
        <f>SUM(F134:R134)/COUNT(F134:R134)</f>
        <v>9</v>
      </c>
      <c r="D134" s="9">
        <f>IF(COUNT(F134:R134)&gt;=5,LARGE(F134:R134,1)+LARGE(F134:R134,2)+LARGE(F134:R134,3)+LARGE(F134:R134,4)+LARGE(F134:R134,5)) + IF(COUNT(F134:R134)=4,LARGE(F134:R134,1)+LARGE(F134:R134,2)+LARGE(F134:R134,3)+LARGE(F134:R134,4)) + IF(COUNT(F134:R134)=3,LARGE(F134:R134,1)+LARGE(F134:R134,2)+LARGE(F134:R134,3)) + IF(COUNT(F134:R134)=2,LARGE(F134:R134,1)+LARGE(F134:R134,2)) + IF(COUNT(F134:R134)=1,LARGE(F134:R134,1))</f>
        <v>72</v>
      </c>
      <c r="E134" s="9">
        <f>SUM(F134:I134)</f>
        <v>36</v>
      </c>
      <c r="F134" s="6">
        <f>_xlfn.IFNA(VLOOKUP(A134, Championship!$A$1:$N$377, 2, FALSE), "")</f>
        <v>6</v>
      </c>
      <c r="G134" s="6">
        <f>_xlfn.IFNA(VLOOKUP(A134, Playoff3!$A$1:$N$377, 2, FALSE), "")</f>
        <v>2</v>
      </c>
      <c r="H134" s="6">
        <f>_xlfn.IFNA(VLOOKUP(A134, Playoff2!$A$1:$N$377, 2, FALSE), "")</f>
        <v>17</v>
      </c>
      <c r="I134" s="6">
        <f>_xlfn.IFNA(VLOOKUP(A134, Playoff1!$A$1:$N$377, 2, FALSE), "")</f>
        <v>11</v>
      </c>
      <c r="J134" s="6">
        <f>_xlfn.IFNA(VLOOKUP(A134, Wildcard!$A$1:$N$377, 2, FALSE), "")</f>
        <v>6</v>
      </c>
      <c r="K134" s="6" t="str">
        <f>_xlfn.IFNA(VLOOKUP(A134, Game8!$A$1:$N$377, 2, FALSE), "")</f>
        <v/>
      </c>
      <c r="L134" s="6">
        <f>_xlfn.IFNA(VLOOKUP(A134, Game7!$A$1:$N$389, 2, FALSE), "")</f>
        <v>9</v>
      </c>
      <c r="M134" s="6">
        <f>_xlfn.IFNA(VLOOKUP(A134, Game6!$A$1:$N$389, 2, FALSE), "")</f>
        <v>4</v>
      </c>
      <c r="N134" s="6">
        <f>_xlfn.IFNA(VLOOKUP(A134, Game5!$A$1:$N$389, 2, FALSE), "")</f>
        <v>15</v>
      </c>
      <c r="O134" s="6">
        <f>_xlfn.IFNA(VLOOKUP(A134, Game4!$A$1:$N$389, 2, FALSE), "")</f>
        <v>6</v>
      </c>
      <c r="P134" s="6">
        <f>_xlfn.IFNA(VLOOKUP(A134, Game3!$A$1:$N$389, 2, FALSE), "")</f>
        <v>20</v>
      </c>
      <c r="Q134" s="6">
        <f>_xlfn.IFNA(VLOOKUP(A134, Game2!$A$1:$N$388, 2, FALSE), "")</f>
        <v>6</v>
      </c>
      <c r="R134" s="3">
        <f>_xlfn.IFNA(VLOOKUP(A134, Game1!$A$1:$N$391, 2, FALSE), "")</f>
        <v>6</v>
      </c>
    </row>
    <row r="135" spans="1:18" x14ac:dyDescent="0.2">
      <c r="A135" s="27" t="s">
        <v>502</v>
      </c>
      <c r="B135" s="9">
        <f>SUM(F135:R135)</f>
        <v>108</v>
      </c>
      <c r="C135" s="8">
        <f>SUM(F135:R135)/COUNT(F135:R135)</f>
        <v>10.8</v>
      </c>
      <c r="D135" s="9">
        <f>IF(COUNT(F135:R135)&gt;=5,LARGE(F135:R135,1)+LARGE(F135:R135,2)+LARGE(F135:R135,3)+LARGE(F135:R135,4)+LARGE(F135:R135,5)) + IF(COUNT(F135:R135)=4,LARGE(F135:R135,1)+LARGE(F135:R135,2)+LARGE(F135:R135,3)+LARGE(F135:R135,4)) + IF(COUNT(F135:R135)=3,LARGE(F135:R135,1)+LARGE(F135:R135,2)+LARGE(F135:R135,3)) + IF(COUNT(F135:R135)=2,LARGE(F135:R135,1)+LARGE(F135:R135,2)) + IF(COUNT(F135:R135)=1,LARGE(F135:R135,1))</f>
        <v>72</v>
      </c>
      <c r="E135" s="9">
        <f>SUM(F135:I135)</f>
        <v>55</v>
      </c>
      <c r="F135" s="6">
        <f>_xlfn.IFNA(VLOOKUP(A135, Championship!$A$1:$N$377, 2, FALSE), "")</f>
        <v>9</v>
      </c>
      <c r="G135" s="6">
        <f>_xlfn.IFNA(VLOOKUP(A135, Playoff3!$A$1:$N$377, 2, FALSE), "")</f>
        <v>9</v>
      </c>
      <c r="H135" s="6">
        <f>_xlfn.IFNA(VLOOKUP(A135, Playoff2!$A$1:$N$377, 2, FALSE), "")</f>
        <v>17</v>
      </c>
      <c r="I135" s="6">
        <f>_xlfn.IFNA(VLOOKUP(A135, Playoff1!$A$1:$N$377, 2, FALSE), "")</f>
        <v>20</v>
      </c>
      <c r="J135" s="6">
        <f>_xlfn.IFNA(VLOOKUP(A135, Wildcard!$A$1:$N$377, 2, FALSE), "")</f>
        <v>11</v>
      </c>
      <c r="K135" s="6">
        <f>_xlfn.IFNA(VLOOKUP(A135, Game8!$A$1:$N$377, 2, FALSE), "")</f>
        <v>10</v>
      </c>
      <c r="L135" s="6">
        <f>_xlfn.IFNA(VLOOKUP(A135, Game7!$A$1:$N$389, 2, FALSE), "")</f>
        <v>14</v>
      </c>
      <c r="M135" s="6">
        <f>_xlfn.IFNA(VLOOKUP(A135, Game6!$A$1:$N$389, 2, FALSE), "")</f>
        <v>7</v>
      </c>
      <c r="N135" s="6">
        <f>_xlfn.IFNA(VLOOKUP(A135, Game5!$A$1:$N$389, 2, FALSE), "")</f>
        <v>4</v>
      </c>
      <c r="O135" s="6">
        <f>_xlfn.IFNA(VLOOKUP(A135, Game4!$A$1:$N$389, 2, FALSE), "")</f>
        <v>7</v>
      </c>
      <c r="P135" s="6" t="str">
        <f>_xlfn.IFNA(VLOOKUP(A135, Game3!$A$1:$N$389, 2, FALSE), "")</f>
        <v/>
      </c>
      <c r="Q135" s="6" t="str">
        <f>_xlfn.IFNA(VLOOKUP(A135, Game2!$A$1:$N$388, 2, FALSE), "")</f>
        <v/>
      </c>
      <c r="R135" s="3" t="str">
        <f>_xlfn.IFNA(VLOOKUP(A135, Game1!$A$1:$N$391, 2, FALSE), "")</f>
        <v/>
      </c>
    </row>
    <row r="136" spans="1:18" x14ac:dyDescent="0.2">
      <c r="A136" s="27" t="s">
        <v>390</v>
      </c>
      <c r="B136" s="9">
        <f>SUM(F136:R136)</f>
        <v>108</v>
      </c>
      <c r="C136" s="8">
        <f>SUM(F136:R136)/COUNT(F136:R136)</f>
        <v>9</v>
      </c>
      <c r="D136" s="9">
        <f>IF(COUNT(F136:R136)&gt;=5,LARGE(F136:R136,1)+LARGE(F136:R136,2)+LARGE(F136:R136,3)+LARGE(F136:R136,4)+LARGE(F136:R136,5)) + IF(COUNT(F136:R136)=4,LARGE(F136:R136,1)+LARGE(F136:R136,2)+LARGE(F136:R136,3)+LARGE(F136:R136,4)) + IF(COUNT(F136:R136)=3,LARGE(F136:R136,1)+LARGE(F136:R136,2)+LARGE(F136:R136,3)) + IF(COUNT(F136:R136)=2,LARGE(F136:R136,1)+LARGE(F136:R136,2)) + IF(COUNT(F136:R136)=1,LARGE(F136:R136,1))</f>
        <v>63</v>
      </c>
      <c r="E136" s="9">
        <f>SUM(F136:I136)</f>
        <v>30</v>
      </c>
      <c r="F136" s="6" t="str">
        <f>_xlfn.IFNA(VLOOKUP(A136, Championship!$A$1:$N$377, 2, FALSE), "")</f>
        <v/>
      </c>
      <c r="G136" s="6">
        <f>_xlfn.IFNA(VLOOKUP(A136, Playoff3!$A$1:$N$377, 2, FALSE), "")</f>
        <v>11</v>
      </c>
      <c r="H136" s="6">
        <f>_xlfn.IFNA(VLOOKUP(A136, Playoff2!$A$1:$N$377, 2, FALSE), "")</f>
        <v>11</v>
      </c>
      <c r="I136" s="6">
        <f>_xlfn.IFNA(VLOOKUP(A136, Playoff1!$A$1:$N$377, 2, FALSE), "")</f>
        <v>8</v>
      </c>
      <c r="J136" s="6">
        <f>_xlfn.IFNA(VLOOKUP(A136, Wildcard!$A$1:$N$377, 2, FALSE), "")</f>
        <v>4</v>
      </c>
      <c r="K136" s="6">
        <f>_xlfn.IFNA(VLOOKUP(A136, Game8!$A$1:$N$377, 2, FALSE), "")</f>
        <v>8</v>
      </c>
      <c r="L136" s="6">
        <f>_xlfn.IFNA(VLOOKUP(A136, Game7!$A$1:$N$389, 2, FALSE), "")</f>
        <v>12</v>
      </c>
      <c r="M136" s="6">
        <f>_xlfn.IFNA(VLOOKUP(A136, Game6!$A$1:$N$389, 2, FALSE), "")</f>
        <v>14</v>
      </c>
      <c r="N136" s="6">
        <f>_xlfn.IFNA(VLOOKUP(A136, Game5!$A$1:$N$389, 2, FALSE), "")</f>
        <v>15</v>
      </c>
      <c r="O136" s="6">
        <f>_xlfn.IFNA(VLOOKUP(A136, Game4!$A$1:$N$389, 2, FALSE), "")</f>
        <v>9</v>
      </c>
      <c r="P136" s="6">
        <f>_xlfn.IFNA(VLOOKUP(A136, Game3!$A$1:$N$389, 2, FALSE), "")</f>
        <v>6</v>
      </c>
      <c r="Q136" s="6">
        <f>_xlfn.IFNA(VLOOKUP(A136, Game2!$A$1:$N$388, 2, FALSE), "")</f>
        <v>6</v>
      </c>
      <c r="R136" s="3">
        <f>_xlfn.IFNA(VLOOKUP(A136, Game1!$A$1:$N$391, 2, FALSE), "")</f>
        <v>4</v>
      </c>
    </row>
    <row r="137" spans="1:18" x14ac:dyDescent="0.2">
      <c r="A137" s="27" t="s">
        <v>252</v>
      </c>
      <c r="B137" s="9">
        <f>SUM(F137:R137)</f>
        <v>108</v>
      </c>
      <c r="C137" s="8">
        <f>SUM(F137:R137)/COUNT(F137:R137)</f>
        <v>8.3076923076923084</v>
      </c>
      <c r="D137" s="9">
        <f>IF(COUNT(F137:R137)&gt;=5,LARGE(F137:R137,1)+LARGE(F137:R137,2)+LARGE(F137:R137,3)+LARGE(F137:R137,4)+LARGE(F137:R137,5)) + IF(COUNT(F137:R137)=4,LARGE(F137:R137,1)+LARGE(F137:R137,2)+LARGE(F137:R137,3)+LARGE(F137:R137,4)) + IF(COUNT(F137:R137)=3,LARGE(F137:R137,1)+LARGE(F137:R137,2)+LARGE(F137:R137,3)) + IF(COUNT(F137:R137)=2,LARGE(F137:R137,1)+LARGE(F137:R137,2)) + IF(COUNT(F137:R137)=1,LARGE(F137:R137,1))</f>
        <v>69</v>
      </c>
      <c r="E137" s="9">
        <f>SUM(F137:I137)</f>
        <v>47</v>
      </c>
      <c r="F137" s="6">
        <f>_xlfn.IFNA(VLOOKUP(A137, Championship!$A$1:$N$377, 2, FALSE), "")</f>
        <v>4</v>
      </c>
      <c r="G137" s="6">
        <f>_xlfn.IFNA(VLOOKUP(A137, Playoff3!$A$1:$N$377, 2, FALSE), "")</f>
        <v>11</v>
      </c>
      <c r="H137" s="6">
        <f>_xlfn.IFNA(VLOOKUP(A137, Playoff2!$A$1:$N$377, 2, FALSE), "")</f>
        <v>17</v>
      </c>
      <c r="I137" s="6">
        <f>_xlfn.IFNA(VLOOKUP(A137, Playoff1!$A$1:$N$377, 2, FALSE), "")</f>
        <v>15</v>
      </c>
      <c r="J137" s="6">
        <f>_xlfn.IFNA(VLOOKUP(A137, Wildcard!$A$1:$N$377, 2, FALSE), "")</f>
        <v>14</v>
      </c>
      <c r="K137" s="6">
        <f>_xlfn.IFNA(VLOOKUP(A137, Game8!$A$1:$N$377, 2, FALSE), "")</f>
        <v>1</v>
      </c>
      <c r="L137" s="6">
        <f>_xlfn.IFNA(VLOOKUP(A137, Game7!$A$1:$N$389, 2, FALSE), "")</f>
        <v>6</v>
      </c>
      <c r="M137" s="6">
        <f>_xlfn.IFNA(VLOOKUP(A137, Game6!$A$1:$N$389, 2, FALSE), "")</f>
        <v>2</v>
      </c>
      <c r="N137" s="6">
        <f>_xlfn.IFNA(VLOOKUP(A137, Game5!$A$1:$N$389, 2, FALSE), "")</f>
        <v>4</v>
      </c>
      <c r="O137" s="6">
        <f>_xlfn.IFNA(VLOOKUP(A137, Game4!$A$1:$N$389, 2, FALSE), "")</f>
        <v>5</v>
      </c>
      <c r="P137" s="6">
        <f>_xlfn.IFNA(VLOOKUP(A137, Game3!$A$1:$N$389, 2, FALSE), "")</f>
        <v>12</v>
      </c>
      <c r="Q137" s="6">
        <f>_xlfn.IFNA(VLOOKUP(A137, Game2!$A$1:$N$388, 2, FALSE), "")</f>
        <v>9</v>
      </c>
      <c r="R137" s="3">
        <f>_xlfn.IFNA(VLOOKUP(A137, Game1!$A$1:$N$391, 2, FALSE), "")</f>
        <v>8</v>
      </c>
    </row>
    <row r="138" spans="1:18" x14ac:dyDescent="0.2">
      <c r="A138" s="27" t="s">
        <v>490</v>
      </c>
      <c r="B138" s="9">
        <f>SUM(F138:R138)</f>
        <v>107</v>
      </c>
      <c r="C138" s="8">
        <f>SUM(F138:R138)/COUNT(F138:R138)</f>
        <v>10.7</v>
      </c>
      <c r="D138" s="9">
        <f>IF(COUNT(F138:R138)&gt;=5,LARGE(F138:R138,1)+LARGE(F138:R138,2)+LARGE(F138:R138,3)+LARGE(F138:R138,4)+LARGE(F138:R138,5)) + IF(COUNT(F138:R138)=4,LARGE(F138:R138,1)+LARGE(F138:R138,2)+LARGE(F138:R138,3)+LARGE(F138:R138,4)) + IF(COUNT(F138:R138)=3,LARGE(F138:R138,1)+LARGE(F138:R138,2)+LARGE(F138:R138,3)) + IF(COUNT(F138:R138)=2,LARGE(F138:R138,1)+LARGE(F138:R138,2)) + IF(COUNT(F138:R138)=1,LARGE(F138:R138,1))</f>
        <v>73</v>
      </c>
      <c r="E138" s="9">
        <f>SUM(F138:I138)</f>
        <v>48</v>
      </c>
      <c r="F138" s="6">
        <f>_xlfn.IFNA(VLOOKUP(A138, Championship!$A$1:$N$377, 2, FALSE), "")</f>
        <v>6</v>
      </c>
      <c r="G138" s="6">
        <f>_xlfn.IFNA(VLOOKUP(A138, Playoff3!$A$1:$N$377, 2, FALSE), "")</f>
        <v>2</v>
      </c>
      <c r="H138" s="6">
        <f>_xlfn.IFNA(VLOOKUP(A138, Playoff2!$A$1:$N$377, 2, FALSE), "")</f>
        <v>19</v>
      </c>
      <c r="I138" s="6">
        <f>_xlfn.IFNA(VLOOKUP(A138, Playoff1!$A$1:$N$377, 2, FALSE), "")</f>
        <v>21</v>
      </c>
      <c r="J138" s="6">
        <f>_xlfn.IFNA(VLOOKUP(A138, Wildcard!$A$1:$N$377, 2, FALSE), "")</f>
        <v>13</v>
      </c>
      <c r="K138" s="6">
        <f>_xlfn.IFNA(VLOOKUP(A138, Game8!$A$1:$N$377, 2, FALSE), "")</f>
        <v>9</v>
      </c>
      <c r="L138" s="6">
        <f>_xlfn.IFNA(VLOOKUP(A138, Game7!$A$1:$N$389, 2, FALSE), "")</f>
        <v>11</v>
      </c>
      <c r="M138" s="6">
        <f>_xlfn.IFNA(VLOOKUP(A138, Game6!$A$1:$N$389, 2, FALSE), "")</f>
        <v>9</v>
      </c>
      <c r="N138" s="6">
        <f>_xlfn.IFNA(VLOOKUP(A138, Game5!$A$1:$N$389, 2, FALSE), "")</f>
        <v>8</v>
      </c>
      <c r="O138" s="6">
        <f>_xlfn.IFNA(VLOOKUP(A138, Game4!$A$1:$N$389, 2, FALSE), "")</f>
        <v>9</v>
      </c>
      <c r="P138" s="6" t="str">
        <f>_xlfn.IFNA(VLOOKUP(A138, Game3!$A$1:$N$389, 2, FALSE), "")</f>
        <v/>
      </c>
      <c r="Q138" s="6" t="str">
        <f>_xlfn.IFNA(VLOOKUP(A138, Game2!$A$1:$N$388, 2, FALSE), "")</f>
        <v/>
      </c>
      <c r="R138" s="3" t="str">
        <f>_xlfn.IFNA(VLOOKUP(A138, Game1!$A$1:$N$391, 2, FALSE), "")</f>
        <v/>
      </c>
    </row>
    <row r="139" spans="1:18" x14ac:dyDescent="0.2">
      <c r="A139" s="27" t="s">
        <v>341</v>
      </c>
      <c r="B139" s="9">
        <f>SUM(F139:R139)</f>
        <v>107</v>
      </c>
      <c r="C139" s="8">
        <f>SUM(F139:R139)/COUNT(F139:R139)</f>
        <v>8.9166666666666661</v>
      </c>
      <c r="D139" s="9">
        <f>IF(COUNT(F139:R139)&gt;=5,LARGE(F139:R139,1)+LARGE(F139:R139,2)+LARGE(F139:R139,3)+LARGE(F139:R139,4)+LARGE(F139:R139,5)) + IF(COUNT(F139:R139)=4,LARGE(F139:R139,1)+LARGE(F139:R139,2)+LARGE(F139:R139,3)+LARGE(F139:R139,4)) + IF(COUNT(F139:R139)=3,LARGE(F139:R139,1)+LARGE(F139:R139,2)+LARGE(F139:R139,3)) + IF(COUNT(F139:R139)=2,LARGE(F139:R139,1)+LARGE(F139:R139,2)) + IF(COUNT(F139:R139)=1,LARGE(F139:R139,1))</f>
        <v>69</v>
      </c>
      <c r="E139" s="9">
        <f>SUM(F139:I139)</f>
        <v>32</v>
      </c>
      <c r="F139" s="6">
        <f>_xlfn.IFNA(VLOOKUP(A139, Championship!$A$1:$N$377, 2, FALSE), "")</f>
        <v>13</v>
      </c>
      <c r="G139" s="6">
        <f>_xlfn.IFNA(VLOOKUP(A139, Playoff3!$A$1:$N$377, 2, FALSE), "")</f>
        <v>4</v>
      </c>
      <c r="H139" s="6">
        <f>_xlfn.IFNA(VLOOKUP(A139, Playoff2!$A$1:$N$377, 2, FALSE), "")</f>
        <v>8</v>
      </c>
      <c r="I139" s="6">
        <f>_xlfn.IFNA(VLOOKUP(A139, Playoff1!$A$1:$N$377, 2, FALSE), "")</f>
        <v>7</v>
      </c>
      <c r="J139" s="6">
        <f>_xlfn.IFNA(VLOOKUP(A139, Wildcard!$A$1:$N$377, 2, FALSE), "")</f>
        <v>16</v>
      </c>
      <c r="K139" s="6">
        <f>_xlfn.IFNA(VLOOKUP(A139, Game8!$A$1:$N$377, 2, FALSE), "")</f>
        <v>0</v>
      </c>
      <c r="L139" s="6">
        <f>_xlfn.IFNA(VLOOKUP(A139, Game7!$A$1:$N$389, 2, FALSE), "")</f>
        <v>11</v>
      </c>
      <c r="M139" s="6" t="str">
        <f>_xlfn.IFNA(VLOOKUP(A139, Game6!$A$1:$N$389, 2, FALSE), "")</f>
        <v/>
      </c>
      <c r="N139" s="6">
        <f>_xlfn.IFNA(VLOOKUP(A139, Game5!$A$1:$N$389, 2, FALSE), "")</f>
        <v>14</v>
      </c>
      <c r="O139" s="6">
        <f>_xlfn.IFNA(VLOOKUP(A139, Game4!$A$1:$N$389, 2, FALSE), "")</f>
        <v>12</v>
      </c>
      <c r="P139" s="6">
        <f>_xlfn.IFNA(VLOOKUP(A139, Game3!$A$1:$N$389, 2, FALSE), "")</f>
        <v>14</v>
      </c>
      <c r="Q139" s="6">
        <f>_xlfn.IFNA(VLOOKUP(A139, Game2!$A$1:$N$388, 2, FALSE), "")</f>
        <v>4</v>
      </c>
      <c r="R139" s="3">
        <f>_xlfn.IFNA(VLOOKUP(A139, Game1!$A$1:$N$391, 2, FALSE), "")</f>
        <v>4</v>
      </c>
    </row>
    <row r="140" spans="1:18" x14ac:dyDescent="0.2">
      <c r="A140" s="27" t="s">
        <v>269</v>
      </c>
      <c r="B140" s="9">
        <f>SUM(F140:R140)</f>
        <v>107</v>
      </c>
      <c r="C140" s="8">
        <f>SUM(F140:R140)/COUNT(F140:R140)</f>
        <v>8.2307692307692299</v>
      </c>
      <c r="D140" s="9">
        <f>IF(COUNT(F140:R140)&gt;=5,LARGE(F140:R140,1)+LARGE(F140:R140,2)+LARGE(F140:R140,3)+LARGE(F140:R140,4)+LARGE(F140:R140,5)) + IF(COUNT(F140:R140)=4,LARGE(F140:R140,1)+LARGE(F140:R140,2)+LARGE(F140:R140,3)+LARGE(F140:R140,4)) + IF(COUNT(F140:R140)=3,LARGE(F140:R140,1)+LARGE(F140:R140,2)+LARGE(F140:R140,3)) + IF(COUNT(F140:R140)=2,LARGE(F140:R140,1)+LARGE(F140:R140,2)) + IF(COUNT(F140:R140)=1,LARGE(F140:R140,1))</f>
        <v>65</v>
      </c>
      <c r="E140" s="9">
        <f>SUM(F140:I140)</f>
        <v>34</v>
      </c>
      <c r="F140" s="6">
        <f>_xlfn.IFNA(VLOOKUP(A140, Championship!$A$1:$N$377, 2, FALSE), "")</f>
        <v>9</v>
      </c>
      <c r="G140" s="6">
        <f>_xlfn.IFNA(VLOOKUP(A140, Playoff3!$A$1:$N$377, 2, FALSE), "")</f>
        <v>2</v>
      </c>
      <c r="H140" s="6">
        <f>_xlfn.IFNA(VLOOKUP(A140, Playoff2!$A$1:$N$377, 2, FALSE), "")</f>
        <v>7</v>
      </c>
      <c r="I140" s="6">
        <f>_xlfn.IFNA(VLOOKUP(A140, Playoff1!$A$1:$N$377, 2, FALSE), "")</f>
        <v>16</v>
      </c>
      <c r="J140" s="6">
        <f>_xlfn.IFNA(VLOOKUP(A140, Wildcard!$A$1:$N$377, 2, FALSE), "")</f>
        <v>6</v>
      </c>
      <c r="K140" s="6">
        <f>_xlfn.IFNA(VLOOKUP(A140, Game8!$A$1:$N$377, 2, FALSE), "")</f>
        <v>15</v>
      </c>
      <c r="L140" s="6">
        <f>_xlfn.IFNA(VLOOKUP(A140, Game7!$A$1:$N$389, 2, FALSE), "")</f>
        <v>9</v>
      </c>
      <c r="M140" s="6">
        <f>_xlfn.IFNA(VLOOKUP(A140, Game6!$A$1:$N$389, 2, FALSE), "")</f>
        <v>4</v>
      </c>
      <c r="N140" s="6">
        <f>_xlfn.IFNA(VLOOKUP(A140, Game5!$A$1:$N$389, 2, FALSE), "")</f>
        <v>14</v>
      </c>
      <c r="O140" s="6">
        <f>_xlfn.IFNA(VLOOKUP(A140, Game4!$A$1:$N$389, 2, FALSE), "")</f>
        <v>2</v>
      </c>
      <c r="P140" s="6">
        <f>_xlfn.IFNA(VLOOKUP(A140, Game3!$A$1:$N$389, 2, FALSE), "")</f>
        <v>8</v>
      </c>
      <c r="Q140" s="6">
        <f>_xlfn.IFNA(VLOOKUP(A140, Game2!$A$1:$N$388, 2, FALSE), "")</f>
        <v>4</v>
      </c>
      <c r="R140" s="3">
        <f>_xlfn.IFNA(VLOOKUP(A140, Game1!$A$1:$N$391, 2, FALSE), "")</f>
        <v>11</v>
      </c>
    </row>
    <row r="141" spans="1:18" x14ac:dyDescent="0.2">
      <c r="A141" s="27" t="s">
        <v>439</v>
      </c>
      <c r="B141" s="9">
        <f>SUM(F141:R141)</f>
        <v>106</v>
      </c>
      <c r="C141" s="8">
        <f>SUM(F141:R141)/COUNT(F141:R141)</f>
        <v>8.8333333333333339</v>
      </c>
      <c r="D141" s="9">
        <f>IF(COUNT(F141:R141)&gt;=5,LARGE(F141:R141,1)+LARGE(F141:R141,2)+LARGE(F141:R141,3)+LARGE(F141:R141,4)+LARGE(F141:R141,5)) + IF(COUNT(F141:R141)=4,LARGE(F141:R141,1)+LARGE(F141:R141,2)+LARGE(F141:R141,3)+LARGE(F141:R141,4)) + IF(COUNT(F141:R141)=3,LARGE(F141:R141,1)+LARGE(F141:R141,2)+LARGE(F141:R141,3)) + IF(COUNT(F141:R141)=2,LARGE(F141:R141,1)+LARGE(F141:R141,2)) + IF(COUNT(F141:R141)=1,LARGE(F141:R141,1))</f>
        <v>65</v>
      </c>
      <c r="E141" s="9">
        <f>SUM(F141:I141)</f>
        <v>51</v>
      </c>
      <c r="F141" s="6">
        <f>_xlfn.IFNA(VLOOKUP(A141, Championship!$A$1:$N$377, 2, FALSE), "")</f>
        <v>21</v>
      </c>
      <c r="G141" s="6">
        <f>_xlfn.IFNA(VLOOKUP(A141, Playoff3!$A$1:$N$377, 2, FALSE), "")</f>
        <v>4</v>
      </c>
      <c r="H141" s="6">
        <f>_xlfn.IFNA(VLOOKUP(A141, Playoff2!$A$1:$N$377, 2, FALSE), "")</f>
        <v>17</v>
      </c>
      <c r="I141" s="6">
        <f>_xlfn.IFNA(VLOOKUP(A141, Playoff1!$A$1:$N$377, 2, FALSE), "")</f>
        <v>9</v>
      </c>
      <c r="J141" s="6">
        <f>_xlfn.IFNA(VLOOKUP(A141, Wildcard!$A$1:$N$377, 2, FALSE), "")</f>
        <v>9</v>
      </c>
      <c r="K141" s="6">
        <f>_xlfn.IFNA(VLOOKUP(A141, Game8!$A$1:$N$377, 2, FALSE), "")</f>
        <v>3</v>
      </c>
      <c r="L141" s="6">
        <f>_xlfn.IFNA(VLOOKUP(A141, Game7!$A$1:$N$389, 2, FALSE), "")</f>
        <v>9</v>
      </c>
      <c r="M141" s="6">
        <f>_xlfn.IFNA(VLOOKUP(A141, Game6!$A$1:$N$389, 2, FALSE), "")</f>
        <v>7</v>
      </c>
      <c r="N141" s="6">
        <f>_xlfn.IFNA(VLOOKUP(A141, Game5!$A$1:$N$389, 2, FALSE), "")</f>
        <v>6</v>
      </c>
      <c r="O141" s="6">
        <f>_xlfn.IFNA(VLOOKUP(A141, Game4!$A$1:$N$389, 2, FALSE), "")</f>
        <v>9</v>
      </c>
      <c r="P141" s="6">
        <f>_xlfn.IFNA(VLOOKUP(A141, Game3!$A$1:$N$389, 2, FALSE), "")</f>
        <v>6</v>
      </c>
      <c r="Q141" s="6">
        <f>_xlfn.IFNA(VLOOKUP(A141, Game2!$A$1:$N$388, 2, FALSE), "")</f>
        <v>6</v>
      </c>
      <c r="R141" s="3" t="str">
        <f>_xlfn.IFNA(VLOOKUP(A141, Game1!$A$1:$N$391, 2, FALSE), "")</f>
        <v/>
      </c>
    </row>
    <row r="142" spans="1:18" x14ac:dyDescent="0.2">
      <c r="A142" s="27" t="s">
        <v>497</v>
      </c>
      <c r="B142" s="9">
        <f>SUM(F142:R142)</f>
        <v>106</v>
      </c>
      <c r="C142" s="8">
        <f>SUM(F142:R142)/COUNT(F142:R142)</f>
        <v>10.6</v>
      </c>
      <c r="D142" s="9">
        <f>IF(COUNT(F142:R142)&gt;=5,LARGE(F142:R142,1)+LARGE(F142:R142,2)+LARGE(F142:R142,3)+LARGE(F142:R142,4)+LARGE(F142:R142,5)) + IF(COUNT(F142:R142)=4,LARGE(F142:R142,1)+LARGE(F142:R142,2)+LARGE(F142:R142,3)+LARGE(F142:R142,4)) + IF(COUNT(F142:R142)=3,LARGE(F142:R142,1)+LARGE(F142:R142,2)+LARGE(F142:R142,3)) + IF(COUNT(F142:R142)=2,LARGE(F142:R142,1)+LARGE(F142:R142,2)) + IF(COUNT(F142:R142)=1,LARGE(F142:R142,1))</f>
        <v>73</v>
      </c>
      <c r="E142" s="9">
        <f>SUM(F142:I142)</f>
        <v>57</v>
      </c>
      <c r="F142" s="6">
        <f>_xlfn.IFNA(VLOOKUP(A142, Championship!$A$1:$N$377, 2, FALSE), "")</f>
        <v>8</v>
      </c>
      <c r="G142" s="6">
        <f>_xlfn.IFNA(VLOOKUP(A142, Playoff3!$A$1:$N$377, 2, FALSE), "")</f>
        <v>14</v>
      </c>
      <c r="H142" s="6">
        <f>_xlfn.IFNA(VLOOKUP(A142, Playoff2!$A$1:$N$377, 2, FALSE), "")</f>
        <v>17</v>
      </c>
      <c r="I142" s="6">
        <f>_xlfn.IFNA(VLOOKUP(A142, Playoff1!$A$1:$N$377, 2, FALSE), "")</f>
        <v>18</v>
      </c>
      <c r="J142" s="6">
        <f>_xlfn.IFNA(VLOOKUP(A142, Wildcard!$A$1:$N$377, 2, FALSE), "")</f>
        <v>13</v>
      </c>
      <c r="K142" s="6">
        <f>_xlfn.IFNA(VLOOKUP(A142, Game8!$A$1:$N$377, 2, FALSE), "")</f>
        <v>5</v>
      </c>
      <c r="L142" s="6">
        <f>_xlfn.IFNA(VLOOKUP(A142, Game7!$A$1:$N$389, 2, FALSE), "")</f>
        <v>6</v>
      </c>
      <c r="M142" s="6">
        <f>_xlfn.IFNA(VLOOKUP(A142, Game6!$A$1:$N$389, 2, FALSE), "")</f>
        <v>5</v>
      </c>
      <c r="N142" s="6">
        <f>_xlfn.IFNA(VLOOKUP(A142, Game5!$A$1:$N$389, 2, FALSE), "")</f>
        <v>11</v>
      </c>
      <c r="O142" s="6">
        <f>_xlfn.IFNA(VLOOKUP(A142, Game4!$A$1:$N$389, 2, FALSE), "")</f>
        <v>9</v>
      </c>
      <c r="P142" s="6" t="str">
        <f>_xlfn.IFNA(VLOOKUP(A142, Game3!$A$1:$N$389, 2, FALSE), "")</f>
        <v/>
      </c>
      <c r="Q142" s="6" t="str">
        <f>_xlfn.IFNA(VLOOKUP(A142, Game2!$A$1:$N$388, 2, FALSE), "")</f>
        <v/>
      </c>
      <c r="R142" s="3" t="str">
        <f>_xlfn.IFNA(VLOOKUP(A142, Game1!$A$1:$N$391, 2, FALSE), "")</f>
        <v/>
      </c>
    </row>
    <row r="143" spans="1:18" x14ac:dyDescent="0.2">
      <c r="A143" s="27" t="s">
        <v>381</v>
      </c>
      <c r="B143" s="9">
        <f>SUM(F143:R143)</f>
        <v>106</v>
      </c>
      <c r="C143" s="8">
        <f>SUM(F143:R143)/COUNT(F143:R143)</f>
        <v>10.6</v>
      </c>
      <c r="D143" s="9">
        <f>IF(COUNT(F143:R143)&gt;=5,LARGE(F143:R143,1)+LARGE(F143:R143,2)+LARGE(F143:R143,3)+LARGE(F143:R143,4)+LARGE(F143:R143,5)) + IF(COUNT(F143:R143)=4,LARGE(F143:R143,1)+LARGE(F143:R143,2)+LARGE(F143:R143,3)+LARGE(F143:R143,4)) + IF(COUNT(F143:R143)=3,LARGE(F143:R143,1)+LARGE(F143:R143,2)+LARGE(F143:R143,3)) + IF(COUNT(F143:R143)=2,LARGE(F143:R143,1)+LARGE(F143:R143,2)) + IF(COUNT(F143:R143)=1,LARGE(F143:R143,1))</f>
        <v>68</v>
      </c>
      <c r="E143" s="9">
        <f>SUM(F143:I143)</f>
        <v>40</v>
      </c>
      <c r="F143" s="6">
        <f>_xlfn.IFNA(VLOOKUP(A143, Championship!$A$1:$N$377, 2, FALSE), "")</f>
        <v>11</v>
      </c>
      <c r="G143" s="6" t="str">
        <f>_xlfn.IFNA(VLOOKUP(A143, Playoff3!$A$1:$N$377, 2, FALSE), "")</f>
        <v/>
      </c>
      <c r="H143" s="6">
        <f>_xlfn.IFNA(VLOOKUP(A143, Playoff2!$A$1:$N$377, 2, FALSE), "")</f>
        <v>18</v>
      </c>
      <c r="I143" s="6">
        <f>_xlfn.IFNA(VLOOKUP(A143, Playoff1!$A$1:$N$377, 2, FALSE), "")</f>
        <v>11</v>
      </c>
      <c r="J143" s="6">
        <f>_xlfn.IFNA(VLOOKUP(A143, Wildcard!$A$1:$N$377, 2, FALSE), "")</f>
        <v>16</v>
      </c>
      <c r="K143" s="6" t="str">
        <f>_xlfn.IFNA(VLOOKUP(A143, Game8!$A$1:$N$377, 2, FALSE), "")</f>
        <v/>
      </c>
      <c r="L143" s="6" t="str">
        <f>_xlfn.IFNA(VLOOKUP(A143, Game7!$A$1:$N$389, 2, FALSE), "")</f>
        <v/>
      </c>
      <c r="M143" s="6">
        <f>_xlfn.IFNA(VLOOKUP(A143, Game6!$A$1:$N$389, 2, FALSE), "")</f>
        <v>7</v>
      </c>
      <c r="N143" s="6">
        <f>_xlfn.IFNA(VLOOKUP(A143, Game5!$A$1:$N$389, 2, FALSE), "")</f>
        <v>6</v>
      </c>
      <c r="O143" s="6">
        <f>_xlfn.IFNA(VLOOKUP(A143, Game4!$A$1:$N$389, 2, FALSE), "")</f>
        <v>9</v>
      </c>
      <c r="P143" s="6">
        <f>_xlfn.IFNA(VLOOKUP(A143, Game3!$A$1:$N$389, 2, FALSE), "")</f>
        <v>10</v>
      </c>
      <c r="Q143" s="6">
        <f>_xlfn.IFNA(VLOOKUP(A143, Game2!$A$1:$N$388, 2, FALSE), "")</f>
        <v>12</v>
      </c>
      <c r="R143" s="3">
        <f>_xlfn.IFNA(VLOOKUP(A143, Game1!$A$1:$N$391, 2, FALSE), "")</f>
        <v>6</v>
      </c>
    </row>
    <row r="144" spans="1:18" x14ac:dyDescent="0.2">
      <c r="A144" s="27" t="s">
        <v>164</v>
      </c>
      <c r="B144" s="9">
        <f>SUM(F144:R144)</f>
        <v>106</v>
      </c>
      <c r="C144" s="8">
        <f>SUM(F144:R144)/COUNT(F144:R144)</f>
        <v>8.8333333333333339</v>
      </c>
      <c r="D144" s="9">
        <f>IF(COUNT(F144:R144)&gt;=5,LARGE(F144:R144,1)+LARGE(F144:R144,2)+LARGE(F144:R144,3)+LARGE(F144:R144,4)+LARGE(F144:R144,5)) + IF(COUNT(F144:R144)=4,LARGE(F144:R144,1)+LARGE(F144:R144,2)+LARGE(F144:R144,3)+LARGE(F144:R144,4)) + IF(COUNT(F144:R144)=3,LARGE(F144:R144,1)+LARGE(F144:R144,2)+LARGE(F144:R144,3)) + IF(COUNT(F144:R144)=2,LARGE(F144:R144,1)+LARGE(F144:R144,2)) + IF(COUNT(F144:R144)=1,LARGE(F144:R144,1))</f>
        <v>65</v>
      </c>
      <c r="E144" s="9">
        <f>SUM(F144:I144)</f>
        <v>48</v>
      </c>
      <c r="F144" s="6">
        <f>_xlfn.IFNA(VLOOKUP(A144, Championship!$A$1:$N$377, 2, FALSE), "")</f>
        <v>5</v>
      </c>
      <c r="G144" s="6">
        <f>_xlfn.IFNA(VLOOKUP(A144, Playoff3!$A$1:$N$377, 2, FALSE), "")</f>
        <v>14</v>
      </c>
      <c r="H144" s="6">
        <f>_xlfn.IFNA(VLOOKUP(A144, Playoff2!$A$1:$N$377, 2, FALSE), "")</f>
        <v>20</v>
      </c>
      <c r="I144" s="6">
        <f>_xlfn.IFNA(VLOOKUP(A144, Playoff1!$A$1:$N$377, 2, FALSE), "")</f>
        <v>9</v>
      </c>
      <c r="J144" s="6">
        <f>_xlfn.IFNA(VLOOKUP(A144, Wildcard!$A$1:$N$377, 2, FALSE), "")</f>
        <v>13</v>
      </c>
      <c r="K144" s="6">
        <f>_xlfn.IFNA(VLOOKUP(A144, Game8!$A$1:$N$377, 2, FALSE), "")</f>
        <v>5</v>
      </c>
      <c r="L144" s="6">
        <f>_xlfn.IFNA(VLOOKUP(A144, Game7!$A$1:$N$389, 2, FALSE), "")</f>
        <v>9</v>
      </c>
      <c r="M144" s="6">
        <f>_xlfn.IFNA(VLOOKUP(A144, Game6!$A$1:$N$389, 2, FALSE), "")</f>
        <v>7</v>
      </c>
      <c r="N144" s="6">
        <f>_xlfn.IFNA(VLOOKUP(A144, Game5!$A$1:$N$389, 2, FALSE), "")</f>
        <v>6</v>
      </c>
      <c r="O144" s="6" t="str">
        <f>_xlfn.IFNA(VLOOKUP(A144, Game4!$A$1:$N$389, 2, FALSE), "")</f>
        <v/>
      </c>
      <c r="P144" s="6">
        <f>_xlfn.IFNA(VLOOKUP(A144, Game3!$A$1:$N$389, 2, FALSE), "")</f>
        <v>7</v>
      </c>
      <c r="Q144" s="6">
        <f>_xlfn.IFNA(VLOOKUP(A144, Game2!$A$1:$N$388, 2, FALSE), "")</f>
        <v>2</v>
      </c>
      <c r="R144" s="3">
        <f>_xlfn.IFNA(VLOOKUP(A144, Game1!$A$1:$N$391, 2, FALSE), "")</f>
        <v>9</v>
      </c>
    </row>
    <row r="145" spans="1:18" x14ac:dyDescent="0.2">
      <c r="A145" s="27" t="s">
        <v>452</v>
      </c>
      <c r="B145" s="9">
        <f>SUM(F145:R145)</f>
        <v>106</v>
      </c>
      <c r="C145" s="8">
        <f>SUM(F145:R145)/COUNT(F145:R145)</f>
        <v>8.8333333333333339</v>
      </c>
      <c r="D145" s="9">
        <f>IF(COUNT(F145:R145)&gt;=5,LARGE(F145:R145,1)+LARGE(F145:R145,2)+LARGE(F145:R145,3)+LARGE(F145:R145,4)+LARGE(F145:R145,5)) + IF(COUNT(F145:R145)=4,LARGE(F145:R145,1)+LARGE(F145:R145,2)+LARGE(F145:R145,3)+LARGE(F145:R145,4)) + IF(COUNT(F145:R145)=3,LARGE(F145:R145,1)+LARGE(F145:R145,2)+LARGE(F145:R145,3)) + IF(COUNT(F145:R145)=2,LARGE(F145:R145,1)+LARGE(F145:R145,2)) + IF(COUNT(F145:R145)=1,LARGE(F145:R145,1))</f>
        <v>73</v>
      </c>
      <c r="E145" s="9">
        <f>SUM(F145:I145)</f>
        <v>52</v>
      </c>
      <c r="F145" s="6">
        <f>_xlfn.IFNA(VLOOKUP(A145, Championship!$A$1:$N$377, 2, FALSE), "")</f>
        <v>6</v>
      </c>
      <c r="G145" s="6">
        <f>_xlfn.IFNA(VLOOKUP(A145, Playoff3!$A$1:$N$377, 2, FALSE), "")</f>
        <v>8</v>
      </c>
      <c r="H145" s="6">
        <f>_xlfn.IFNA(VLOOKUP(A145, Playoff2!$A$1:$N$377, 2, FALSE), "")</f>
        <v>17</v>
      </c>
      <c r="I145" s="6">
        <f>_xlfn.IFNA(VLOOKUP(A145, Playoff1!$A$1:$N$377, 2, FALSE), "")</f>
        <v>21</v>
      </c>
      <c r="J145" s="6">
        <f>_xlfn.IFNA(VLOOKUP(A145, Wildcard!$A$1:$N$377, 2, FALSE), "")</f>
        <v>3</v>
      </c>
      <c r="K145" s="6">
        <f>_xlfn.IFNA(VLOOKUP(A145, Game8!$A$1:$N$377, 2, FALSE), "")</f>
        <v>6</v>
      </c>
      <c r="L145" s="6">
        <f>_xlfn.IFNA(VLOOKUP(A145, Game7!$A$1:$N$389, 2, FALSE), "")</f>
        <v>15</v>
      </c>
      <c r="M145" s="6">
        <f>_xlfn.IFNA(VLOOKUP(A145, Game6!$A$1:$N$389, 2, FALSE), "")</f>
        <v>3</v>
      </c>
      <c r="N145" s="6">
        <f>_xlfn.IFNA(VLOOKUP(A145, Game5!$A$1:$N$389, 2, FALSE), "")</f>
        <v>6</v>
      </c>
      <c r="O145" s="6">
        <f>_xlfn.IFNA(VLOOKUP(A145, Game4!$A$1:$N$389, 2, FALSE), "")</f>
        <v>4</v>
      </c>
      <c r="P145" s="6">
        <f>_xlfn.IFNA(VLOOKUP(A145, Game3!$A$1:$N$389, 2, FALSE), "")</f>
        <v>12</v>
      </c>
      <c r="Q145" s="6">
        <f>_xlfn.IFNA(VLOOKUP(A145, Game2!$A$1:$N$388, 2, FALSE), "")</f>
        <v>5</v>
      </c>
      <c r="R145" s="3" t="str">
        <f>_xlfn.IFNA(VLOOKUP(A145, Game1!$A$1:$N$391, 2, FALSE), "")</f>
        <v/>
      </c>
    </row>
    <row r="146" spans="1:18" x14ac:dyDescent="0.2">
      <c r="A146" s="27" t="s">
        <v>238</v>
      </c>
      <c r="B146" s="9">
        <f>SUM(F146:R146)</f>
        <v>105</v>
      </c>
      <c r="C146" s="8">
        <f>SUM(F146:R146)/COUNT(F146:R146)</f>
        <v>8.0769230769230766</v>
      </c>
      <c r="D146" s="9">
        <f>IF(COUNT(F146:R146)&gt;=5,LARGE(F146:R146,1)+LARGE(F146:R146,2)+LARGE(F146:R146,3)+LARGE(F146:R146,4)+LARGE(F146:R146,5)) + IF(COUNT(F146:R146)=4,LARGE(F146:R146,1)+LARGE(F146:R146,2)+LARGE(F146:R146,3)+LARGE(F146:R146,4)) + IF(COUNT(F146:R146)=3,LARGE(F146:R146,1)+LARGE(F146:R146,2)+LARGE(F146:R146,3)) + IF(COUNT(F146:R146)=2,LARGE(F146:R146,1)+LARGE(F146:R146,2)) + IF(COUNT(F146:R146)=1,LARGE(F146:R146,1))</f>
        <v>69</v>
      </c>
      <c r="E146" s="9">
        <f>SUM(F146:I146)</f>
        <v>44</v>
      </c>
      <c r="F146" s="6">
        <f>_xlfn.IFNA(VLOOKUP(A146, Championship!$A$1:$N$377, 2, FALSE), "")</f>
        <v>7</v>
      </c>
      <c r="G146" s="6">
        <f>_xlfn.IFNA(VLOOKUP(A146, Playoff3!$A$1:$N$377, 2, FALSE), "")</f>
        <v>14</v>
      </c>
      <c r="H146" s="6">
        <f>_xlfn.IFNA(VLOOKUP(A146, Playoff2!$A$1:$N$377, 2, FALSE), "")</f>
        <v>7</v>
      </c>
      <c r="I146" s="6">
        <f>_xlfn.IFNA(VLOOKUP(A146, Playoff1!$A$1:$N$377, 2, FALSE), "")</f>
        <v>16</v>
      </c>
      <c r="J146" s="6">
        <f>_xlfn.IFNA(VLOOKUP(A146, Wildcard!$A$1:$N$377, 2, FALSE), "")</f>
        <v>11</v>
      </c>
      <c r="K146" s="6">
        <f>_xlfn.IFNA(VLOOKUP(A146, Game8!$A$1:$N$377, 2, FALSE), "")</f>
        <v>4</v>
      </c>
      <c r="L146" s="6">
        <f>_xlfn.IFNA(VLOOKUP(A146, Game7!$A$1:$N$389, 2, FALSE), "")</f>
        <v>21</v>
      </c>
      <c r="M146" s="6">
        <f>_xlfn.IFNA(VLOOKUP(A146, Game6!$A$1:$N$389, 2, FALSE), "")</f>
        <v>6</v>
      </c>
      <c r="N146" s="6">
        <f>_xlfn.IFNA(VLOOKUP(A146, Game5!$A$1:$N$389, 2, FALSE), "")</f>
        <v>6</v>
      </c>
      <c r="O146" s="6">
        <f>_xlfn.IFNA(VLOOKUP(A146, Game4!$A$1:$N$389, 2, FALSE), "")</f>
        <v>2</v>
      </c>
      <c r="P146" s="6">
        <f>_xlfn.IFNA(VLOOKUP(A146, Game3!$A$1:$N$389, 2, FALSE), "")</f>
        <v>4</v>
      </c>
      <c r="Q146" s="6">
        <f>_xlfn.IFNA(VLOOKUP(A146, Game2!$A$1:$N$388, 2, FALSE), "")</f>
        <v>6</v>
      </c>
      <c r="R146" s="3">
        <f>_xlfn.IFNA(VLOOKUP(A146, Game1!$A$1:$N$391, 2, FALSE), "")</f>
        <v>1</v>
      </c>
    </row>
    <row r="147" spans="1:18" x14ac:dyDescent="0.2">
      <c r="A147" s="27" t="s">
        <v>220</v>
      </c>
      <c r="B147" s="9">
        <f>SUM(F147:R147)</f>
        <v>105</v>
      </c>
      <c r="C147" s="8">
        <f>SUM(F147:R147)/COUNT(F147:R147)</f>
        <v>8.75</v>
      </c>
      <c r="D147" s="9">
        <f>IF(COUNT(F147:R147)&gt;=5,LARGE(F147:R147,1)+LARGE(F147:R147,2)+LARGE(F147:R147,3)+LARGE(F147:R147,4)+LARGE(F147:R147,5)) + IF(COUNT(F147:R147)=4,LARGE(F147:R147,1)+LARGE(F147:R147,2)+LARGE(F147:R147,3)+LARGE(F147:R147,4)) + IF(COUNT(F147:R147)=3,LARGE(F147:R147,1)+LARGE(F147:R147,2)+LARGE(F147:R147,3)) + IF(COUNT(F147:R147)=2,LARGE(F147:R147,1)+LARGE(F147:R147,2)) + IF(COUNT(F147:R147)=1,LARGE(F147:R147,1))</f>
        <v>56</v>
      </c>
      <c r="E147" s="9">
        <f>SUM(F147:I147)</f>
        <v>29</v>
      </c>
      <c r="F147" s="6">
        <f>_xlfn.IFNA(VLOOKUP(A147, Championship!$A$1:$N$377, 2, FALSE), "")</f>
        <v>6</v>
      </c>
      <c r="G147" s="6">
        <f>_xlfn.IFNA(VLOOKUP(A147, Playoff3!$A$1:$N$377, 2, FALSE), "")</f>
        <v>12</v>
      </c>
      <c r="H147" s="6">
        <f>_xlfn.IFNA(VLOOKUP(A147, Playoff2!$A$1:$N$377, 2, FALSE), "")</f>
        <v>11</v>
      </c>
      <c r="I147" s="6" t="str">
        <f>_xlfn.IFNA(VLOOKUP(A147, Playoff1!$A$1:$N$377, 2, FALSE), "")</f>
        <v/>
      </c>
      <c r="J147" s="6">
        <f>_xlfn.IFNA(VLOOKUP(A147, Wildcard!$A$1:$N$377, 2, FALSE), "")</f>
        <v>9</v>
      </c>
      <c r="K147" s="6">
        <f>_xlfn.IFNA(VLOOKUP(A147, Game8!$A$1:$N$377, 2, FALSE), "")</f>
        <v>3</v>
      </c>
      <c r="L147" s="6">
        <f>_xlfn.IFNA(VLOOKUP(A147, Game7!$A$1:$N$389, 2, FALSE), "")</f>
        <v>10</v>
      </c>
      <c r="M147" s="6">
        <f>_xlfn.IFNA(VLOOKUP(A147, Game6!$A$1:$N$389, 2, FALSE), "")</f>
        <v>11</v>
      </c>
      <c r="N147" s="6">
        <f>_xlfn.IFNA(VLOOKUP(A147, Game5!$A$1:$N$389, 2, FALSE), "")</f>
        <v>9</v>
      </c>
      <c r="O147" s="6">
        <f>_xlfn.IFNA(VLOOKUP(A147, Game4!$A$1:$N$389, 2, FALSE), "")</f>
        <v>11</v>
      </c>
      <c r="P147" s="6">
        <f>_xlfn.IFNA(VLOOKUP(A147, Game3!$A$1:$N$389, 2, FALSE), "")</f>
        <v>11</v>
      </c>
      <c r="Q147" s="6">
        <f>_xlfn.IFNA(VLOOKUP(A147, Game2!$A$1:$N$388, 2, FALSE), "")</f>
        <v>6</v>
      </c>
      <c r="R147" s="3">
        <f>_xlfn.IFNA(VLOOKUP(A147, Game1!$A$1:$N$391, 2, FALSE), "")</f>
        <v>6</v>
      </c>
    </row>
    <row r="148" spans="1:18" x14ac:dyDescent="0.2">
      <c r="A148" s="27" t="s">
        <v>535</v>
      </c>
      <c r="B148" s="9">
        <f>SUM(F148:R148)</f>
        <v>104</v>
      </c>
      <c r="C148" s="8">
        <f>SUM(F148:R148)/COUNT(F148:R148)</f>
        <v>13</v>
      </c>
      <c r="D148" s="9">
        <f>IF(COUNT(F148:R148)&gt;=5,LARGE(F148:R148,1)+LARGE(F148:R148,2)+LARGE(F148:R148,3)+LARGE(F148:R148,4)+LARGE(F148:R148,5)) + IF(COUNT(F148:R148)=4,LARGE(F148:R148,1)+LARGE(F148:R148,2)+LARGE(F148:R148,3)+LARGE(F148:R148,4)) + IF(COUNT(F148:R148)=3,LARGE(F148:R148,1)+LARGE(F148:R148,2)+LARGE(F148:R148,3)) + IF(COUNT(F148:R148)=2,LARGE(F148:R148,1)+LARGE(F148:R148,2)) + IF(COUNT(F148:R148)=1,LARGE(F148:R148,1))</f>
        <v>87</v>
      </c>
      <c r="E148" s="9">
        <f>SUM(F148:I148)</f>
        <v>55</v>
      </c>
      <c r="F148" s="6">
        <f>_xlfn.IFNA(VLOOKUP(A148, Championship!$A$1:$N$377, 2, FALSE), "")</f>
        <v>2</v>
      </c>
      <c r="G148" s="6">
        <f>_xlfn.IFNA(VLOOKUP(A148, Playoff3!$A$1:$N$377, 2, FALSE), "")</f>
        <v>9</v>
      </c>
      <c r="H148" s="6">
        <f>_xlfn.IFNA(VLOOKUP(A148, Playoff2!$A$1:$N$377, 2, FALSE), "")</f>
        <v>22</v>
      </c>
      <c r="I148" s="6">
        <f>_xlfn.IFNA(VLOOKUP(A148, Playoff1!$A$1:$N$377, 2, FALSE), "")</f>
        <v>22</v>
      </c>
      <c r="J148" s="6">
        <f>_xlfn.IFNA(VLOOKUP(A148, Wildcard!$A$1:$N$377, 2, FALSE), "")</f>
        <v>16</v>
      </c>
      <c r="K148" s="6">
        <f>_xlfn.IFNA(VLOOKUP(A148, Game8!$A$1:$N$377, 2, FALSE), "")</f>
        <v>6</v>
      </c>
      <c r="L148" s="6">
        <f>_xlfn.IFNA(VLOOKUP(A148, Game7!$A$1:$N$389, 2, FALSE), "")</f>
        <v>15</v>
      </c>
      <c r="M148" s="6">
        <f>_xlfn.IFNA(VLOOKUP(A148, Game6!$A$1:$N$389, 2, FALSE), "")</f>
        <v>12</v>
      </c>
      <c r="N148" s="6" t="str">
        <f>_xlfn.IFNA(VLOOKUP(A148, Game5!$A$1:$N$389, 2, FALSE), "")</f>
        <v/>
      </c>
      <c r="O148" s="6" t="str">
        <f>_xlfn.IFNA(VLOOKUP(A148, Game4!$A$1:$N$389, 2, FALSE), "")</f>
        <v/>
      </c>
      <c r="P148" s="6" t="str">
        <f>_xlfn.IFNA(VLOOKUP(A148, Game3!$A$1:$N$389, 2, FALSE), "")</f>
        <v/>
      </c>
      <c r="Q148" s="6" t="str">
        <f>_xlfn.IFNA(VLOOKUP(A148, Game2!$A$1:$N$388, 2, FALSE), "")</f>
        <v/>
      </c>
      <c r="R148" s="3" t="str">
        <f>_xlfn.IFNA(VLOOKUP(A148, Game1!$A$1:$N$391, 2, FALSE), "")</f>
        <v/>
      </c>
    </row>
    <row r="149" spans="1:18" x14ac:dyDescent="0.2">
      <c r="A149" s="27" t="s">
        <v>264</v>
      </c>
      <c r="B149" s="9">
        <f>SUM(F149:R149)</f>
        <v>103</v>
      </c>
      <c r="C149" s="8">
        <f>SUM(F149:R149)/COUNT(F149:R149)</f>
        <v>7.9230769230769234</v>
      </c>
      <c r="D149" s="9">
        <f>IF(COUNT(F149:R149)&gt;=5,LARGE(F149:R149,1)+LARGE(F149:R149,2)+LARGE(F149:R149,3)+LARGE(F149:R149,4)+LARGE(F149:R149,5)) + IF(COUNT(F149:R149)=4,LARGE(F149:R149,1)+LARGE(F149:R149,2)+LARGE(F149:R149,3)+LARGE(F149:R149,4)) + IF(COUNT(F149:R149)=3,LARGE(F149:R149,1)+LARGE(F149:R149,2)+LARGE(F149:R149,3)) + IF(COUNT(F149:R149)=2,LARGE(F149:R149,1)+LARGE(F149:R149,2)) + IF(COUNT(F149:R149)=1,LARGE(F149:R149,1))</f>
        <v>54</v>
      </c>
      <c r="E149" s="9">
        <f>SUM(F149:I149)</f>
        <v>33</v>
      </c>
      <c r="F149" s="6">
        <f>_xlfn.IFNA(VLOOKUP(A149, Championship!$A$1:$N$377, 2, FALSE), "")</f>
        <v>8</v>
      </c>
      <c r="G149" s="6">
        <f>_xlfn.IFNA(VLOOKUP(A149, Playoff3!$A$1:$N$377, 2, FALSE), "")</f>
        <v>4</v>
      </c>
      <c r="H149" s="6">
        <f>_xlfn.IFNA(VLOOKUP(A149, Playoff2!$A$1:$N$377, 2, FALSE), "")</f>
        <v>12</v>
      </c>
      <c r="I149" s="6">
        <f>_xlfn.IFNA(VLOOKUP(A149, Playoff1!$A$1:$N$377, 2, FALSE), "")</f>
        <v>9</v>
      </c>
      <c r="J149" s="6">
        <f>_xlfn.IFNA(VLOOKUP(A149, Wildcard!$A$1:$N$377, 2, FALSE), "")</f>
        <v>8</v>
      </c>
      <c r="K149" s="6">
        <f>_xlfn.IFNA(VLOOKUP(A149, Game8!$A$1:$N$377, 2, FALSE), "")</f>
        <v>4</v>
      </c>
      <c r="L149" s="6">
        <f>_xlfn.IFNA(VLOOKUP(A149, Game7!$A$1:$N$389, 2, FALSE), "")</f>
        <v>6</v>
      </c>
      <c r="M149" s="6">
        <f>_xlfn.IFNA(VLOOKUP(A149, Game6!$A$1:$N$389, 2, FALSE), "")</f>
        <v>12</v>
      </c>
      <c r="N149" s="6">
        <f>_xlfn.IFNA(VLOOKUP(A149, Game5!$A$1:$N$389, 2, FALSE), "")</f>
        <v>6</v>
      </c>
      <c r="O149" s="6">
        <f>_xlfn.IFNA(VLOOKUP(A149, Game4!$A$1:$N$389, 2, FALSE), "")</f>
        <v>7</v>
      </c>
      <c r="P149" s="6">
        <f>_xlfn.IFNA(VLOOKUP(A149, Game3!$A$1:$N$389, 2, FALSE), "")</f>
        <v>6</v>
      </c>
      <c r="Q149" s="6">
        <f>_xlfn.IFNA(VLOOKUP(A149, Game2!$A$1:$N$388, 2, FALSE), "")</f>
        <v>12</v>
      </c>
      <c r="R149" s="3">
        <f>_xlfn.IFNA(VLOOKUP(A149, Game1!$A$1:$N$391, 2, FALSE), "")</f>
        <v>9</v>
      </c>
    </row>
    <row r="150" spans="1:18" x14ac:dyDescent="0.2">
      <c r="A150" s="27" t="s">
        <v>286</v>
      </c>
      <c r="B150" s="9">
        <f>SUM(F150:R150)</f>
        <v>103</v>
      </c>
      <c r="C150" s="8">
        <f>SUM(F150:R150)/COUNT(F150:R150)</f>
        <v>7.9230769230769234</v>
      </c>
      <c r="D150" s="9">
        <f>IF(COUNT(F150:R150)&gt;=5,LARGE(F150:R150,1)+LARGE(F150:R150,2)+LARGE(F150:R150,3)+LARGE(F150:R150,4)+LARGE(F150:R150,5)) + IF(COUNT(F150:R150)=4,LARGE(F150:R150,1)+LARGE(F150:R150,2)+LARGE(F150:R150,3)+LARGE(F150:R150,4)) + IF(COUNT(F150:R150)=3,LARGE(F150:R150,1)+LARGE(F150:R150,2)+LARGE(F150:R150,3)) + IF(COUNT(F150:R150)=2,LARGE(F150:R150,1)+LARGE(F150:R150,2)) + IF(COUNT(F150:R150)=1,LARGE(F150:R150,1))</f>
        <v>59</v>
      </c>
      <c r="E150" s="9">
        <f>SUM(F150:I150)</f>
        <v>37</v>
      </c>
      <c r="F150" s="6">
        <f>_xlfn.IFNA(VLOOKUP(A150, Championship!$A$1:$N$377, 2, FALSE), "")</f>
        <v>6</v>
      </c>
      <c r="G150" s="6">
        <f>_xlfn.IFNA(VLOOKUP(A150, Playoff3!$A$1:$N$377, 2, FALSE), "")</f>
        <v>7</v>
      </c>
      <c r="H150" s="6">
        <f>_xlfn.IFNA(VLOOKUP(A150, Playoff2!$A$1:$N$377, 2, FALSE), "")</f>
        <v>17</v>
      </c>
      <c r="I150" s="6">
        <f>_xlfn.IFNA(VLOOKUP(A150, Playoff1!$A$1:$N$377, 2, FALSE), "")</f>
        <v>7</v>
      </c>
      <c r="J150" s="6">
        <f>_xlfn.IFNA(VLOOKUP(A150, Wildcard!$A$1:$N$377, 2, FALSE), "")</f>
        <v>13</v>
      </c>
      <c r="K150" s="6">
        <f>_xlfn.IFNA(VLOOKUP(A150, Game8!$A$1:$N$377, 2, FALSE), "")</f>
        <v>7</v>
      </c>
      <c r="L150" s="6">
        <f>_xlfn.IFNA(VLOOKUP(A150, Game7!$A$1:$N$389, 2, FALSE), "")</f>
        <v>8</v>
      </c>
      <c r="M150" s="6">
        <f>_xlfn.IFNA(VLOOKUP(A150, Game6!$A$1:$N$389, 2, FALSE), "")</f>
        <v>10</v>
      </c>
      <c r="N150" s="6">
        <f>_xlfn.IFNA(VLOOKUP(A150, Game5!$A$1:$N$389, 2, FALSE), "")</f>
        <v>6</v>
      </c>
      <c r="O150" s="6">
        <f>_xlfn.IFNA(VLOOKUP(A150, Game4!$A$1:$N$389, 2, FALSE), "")</f>
        <v>4</v>
      </c>
      <c r="P150" s="6">
        <f>_xlfn.IFNA(VLOOKUP(A150, Game3!$A$1:$N$389, 2, FALSE), "")</f>
        <v>11</v>
      </c>
      <c r="Q150" s="6">
        <f>_xlfn.IFNA(VLOOKUP(A150, Game2!$A$1:$N$388, 2, FALSE), "")</f>
        <v>4</v>
      </c>
      <c r="R150" s="3">
        <f>_xlfn.IFNA(VLOOKUP(A150, Game1!$A$1:$N$391, 2, FALSE), "")</f>
        <v>3</v>
      </c>
    </row>
    <row r="151" spans="1:18" x14ac:dyDescent="0.2">
      <c r="A151" s="27" t="s">
        <v>388</v>
      </c>
      <c r="B151" s="9">
        <f>SUM(F151:R151)</f>
        <v>103</v>
      </c>
      <c r="C151" s="8">
        <f>SUM(F151:R151)/COUNT(F151:R151)</f>
        <v>8.5833333333333339</v>
      </c>
      <c r="D151" s="9">
        <f>IF(COUNT(F151:R151)&gt;=5,LARGE(F151:R151,1)+LARGE(F151:R151,2)+LARGE(F151:R151,3)+LARGE(F151:R151,4)+LARGE(F151:R151,5)) + IF(COUNT(F151:R151)=4,LARGE(F151:R151,1)+LARGE(F151:R151,2)+LARGE(F151:R151,3)+LARGE(F151:R151,4)) + IF(COUNT(F151:R151)=3,LARGE(F151:R151,1)+LARGE(F151:R151,2)+LARGE(F151:R151,3)) + IF(COUNT(F151:R151)=2,LARGE(F151:R151,1)+LARGE(F151:R151,2)) + IF(COUNT(F151:R151)=1,LARGE(F151:R151,1))</f>
        <v>64</v>
      </c>
      <c r="E151" s="9">
        <f>SUM(F151:I151)</f>
        <v>34</v>
      </c>
      <c r="F151" s="6">
        <f>_xlfn.IFNA(VLOOKUP(A151, Championship!$A$1:$N$377, 2, FALSE), "")</f>
        <v>6</v>
      </c>
      <c r="G151" s="6">
        <f>_xlfn.IFNA(VLOOKUP(A151, Playoff3!$A$1:$N$377, 2, FALSE), "")</f>
        <v>10</v>
      </c>
      <c r="H151" s="6" t="str">
        <f>_xlfn.IFNA(VLOOKUP(A151, Playoff2!$A$1:$N$377, 2, FALSE), "")</f>
        <v/>
      </c>
      <c r="I151" s="6">
        <f>_xlfn.IFNA(VLOOKUP(A151, Playoff1!$A$1:$N$377, 2, FALSE), "")</f>
        <v>18</v>
      </c>
      <c r="J151" s="6">
        <f>_xlfn.IFNA(VLOOKUP(A151, Wildcard!$A$1:$N$377, 2, FALSE), "")</f>
        <v>16</v>
      </c>
      <c r="K151" s="6">
        <f>_xlfn.IFNA(VLOOKUP(A151, Game8!$A$1:$N$377, 2, FALSE), "")</f>
        <v>5</v>
      </c>
      <c r="L151" s="6">
        <f>_xlfn.IFNA(VLOOKUP(A151, Game7!$A$1:$N$389, 2, FALSE), "")</f>
        <v>4</v>
      </c>
      <c r="M151" s="6">
        <f>_xlfn.IFNA(VLOOKUP(A151, Game6!$A$1:$N$389, 2, FALSE), "")</f>
        <v>4</v>
      </c>
      <c r="N151" s="6">
        <f>_xlfn.IFNA(VLOOKUP(A151, Game5!$A$1:$N$389, 2, FALSE), "")</f>
        <v>4</v>
      </c>
      <c r="O151" s="6">
        <f>_xlfn.IFNA(VLOOKUP(A151, Game4!$A$1:$N$389, 2, FALSE), "")</f>
        <v>9</v>
      </c>
      <c r="P151" s="6">
        <f>_xlfn.IFNA(VLOOKUP(A151, Game3!$A$1:$N$389, 2, FALSE), "")</f>
        <v>11</v>
      </c>
      <c r="Q151" s="6">
        <f>_xlfn.IFNA(VLOOKUP(A151, Game2!$A$1:$N$388, 2, FALSE), "")</f>
        <v>9</v>
      </c>
      <c r="R151" s="3">
        <f>_xlfn.IFNA(VLOOKUP(A151, Game1!$A$1:$N$391, 2, FALSE), "")</f>
        <v>7</v>
      </c>
    </row>
    <row r="152" spans="1:18" x14ac:dyDescent="0.2">
      <c r="A152" s="27" t="s">
        <v>446</v>
      </c>
      <c r="B152" s="9">
        <f>SUM(F152:R152)</f>
        <v>103</v>
      </c>
      <c r="C152" s="8">
        <f>SUM(F152:R152)/COUNT(F152:R152)</f>
        <v>10.3</v>
      </c>
      <c r="D152" s="9">
        <f>IF(COUNT(F152:R152)&gt;=5,LARGE(F152:R152,1)+LARGE(F152:R152,2)+LARGE(F152:R152,3)+LARGE(F152:R152,4)+LARGE(F152:R152,5)) + IF(COUNT(F152:R152)=4,LARGE(F152:R152,1)+LARGE(F152:R152,2)+LARGE(F152:R152,3)+LARGE(F152:R152,4)) + IF(COUNT(F152:R152)=3,LARGE(F152:R152,1)+LARGE(F152:R152,2)+LARGE(F152:R152,3)) + IF(COUNT(F152:R152)=2,LARGE(F152:R152,1)+LARGE(F152:R152,2)) + IF(COUNT(F152:R152)=1,LARGE(F152:R152,1))</f>
        <v>68</v>
      </c>
      <c r="E152" s="9">
        <f>SUM(F152:I152)</f>
        <v>45</v>
      </c>
      <c r="F152" s="6" t="str">
        <f>_xlfn.IFNA(VLOOKUP(A152, Championship!$A$1:$N$377, 2, FALSE), "")</f>
        <v/>
      </c>
      <c r="G152" s="6">
        <f>_xlfn.IFNA(VLOOKUP(A152, Playoff3!$A$1:$N$377, 2, FALSE), "")</f>
        <v>18</v>
      </c>
      <c r="H152" s="6">
        <f>_xlfn.IFNA(VLOOKUP(A152, Playoff2!$A$1:$N$377, 2, FALSE), "")</f>
        <v>14</v>
      </c>
      <c r="I152" s="6">
        <f>_xlfn.IFNA(VLOOKUP(A152, Playoff1!$A$1:$N$377, 2, FALSE), "")</f>
        <v>13</v>
      </c>
      <c r="J152" s="6">
        <f>_xlfn.IFNA(VLOOKUP(A152, Wildcard!$A$1:$N$377, 2, FALSE), "")</f>
        <v>8</v>
      </c>
      <c r="K152" s="6">
        <f>_xlfn.IFNA(VLOOKUP(A152, Game8!$A$1:$N$377, 2, FALSE), "")</f>
        <v>5</v>
      </c>
      <c r="L152" s="6">
        <f>_xlfn.IFNA(VLOOKUP(A152, Game7!$A$1:$N$389, 2, FALSE), "")</f>
        <v>15</v>
      </c>
      <c r="M152" s="6">
        <f>_xlfn.IFNA(VLOOKUP(A152, Game6!$A$1:$N$389, 2, FALSE), "")</f>
        <v>6</v>
      </c>
      <c r="N152" s="6">
        <f>_xlfn.IFNA(VLOOKUP(A152, Game5!$A$1:$N$389, 2, FALSE), "")</f>
        <v>8</v>
      </c>
      <c r="O152" s="6">
        <f>_xlfn.IFNA(VLOOKUP(A152, Game4!$A$1:$N$389, 2, FALSE), "")</f>
        <v>8</v>
      </c>
      <c r="P152" s="6" t="str">
        <f>_xlfn.IFNA(VLOOKUP(A152, Game3!$A$1:$N$389, 2, FALSE), "")</f>
        <v/>
      </c>
      <c r="Q152" s="6">
        <f>_xlfn.IFNA(VLOOKUP(A152, Game2!$A$1:$N$388, 2, FALSE), "")</f>
        <v>8</v>
      </c>
      <c r="R152" s="3" t="str">
        <f>_xlfn.IFNA(VLOOKUP(A152, Game1!$A$1:$N$391, 2, FALSE), "")</f>
        <v/>
      </c>
    </row>
    <row r="153" spans="1:18" x14ac:dyDescent="0.2">
      <c r="A153" s="27" t="s">
        <v>338</v>
      </c>
      <c r="B153" s="9">
        <f>SUM(F153:R153)</f>
        <v>102</v>
      </c>
      <c r="C153" s="8">
        <f>SUM(F153:R153)/COUNT(F153:R153)</f>
        <v>7.8461538461538458</v>
      </c>
      <c r="D153" s="9">
        <f>IF(COUNT(F153:R153)&gt;=5,LARGE(F153:R153,1)+LARGE(F153:R153,2)+LARGE(F153:R153,3)+LARGE(F153:R153,4)+LARGE(F153:R153,5)) + IF(COUNT(F153:R153)=4,LARGE(F153:R153,1)+LARGE(F153:R153,2)+LARGE(F153:R153,3)+LARGE(F153:R153,4)) + IF(COUNT(F153:R153)=3,LARGE(F153:R153,1)+LARGE(F153:R153,2)+LARGE(F153:R153,3)) + IF(COUNT(F153:R153)=2,LARGE(F153:R153,1)+LARGE(F153:R153,2)) + IF(COUNT(F153:R153)=1,LARGE(F153:R153,1))</f>
        <v>59</v>
      </c>
      <c r="E153" s="9">
        <f>SUM(F153:I153)</f>
        <v>33</v>
      </c>
      <c r="F153" s="6">
        <f>_xlfn.IFNA(VLOOKUP(A153, Championship!$A$1:$N$377, 2, FALSE), "")</f>
        <v>10</v>
      </c>
      <c r="G153" s="6">
        <f>_xlfn.IFNA(VLOOKUP(A153, Playoff3!$A$1:$N$377, 2, FALSE), "")</f>
        <v>2</v>
      </c>
      <c r="H153" s="6">
        <f>_xlfn.IFNA(VLOOKUP(A153, Playoff2!$A$1:$N$377, 2, FALSE), "")</f>
        <v>4</v>
      </c>
      <c r="I153" s="6">
        <f>_xlfn.IFNA(VLOOKUP(A153, Playoff1!$A$1:$N$377, 2, FALSE), "")</f>
        <v>17</v>
      </c>
      <c r="J153" s="6">
        <f>_xlfn.IFNA(VLOOKUP(A153, Wildcard!$A$1:$N$377, 2, FALSE), "")</f>
        <v>10</v>
      </c>
      <c r="K153" s="6">
        <f>_xlfn.IFNA(VLOOKUP(A153, Game8!$A$1:$N$377, 2, FALSE), "")</f>
        <v>1</v>
      </c>
      <c r="L153" s="6">
        <f>_xlfn.IFNA(VLOOKUP(A153, Game7!$A$1:$N$389, 2, FALSE), "")</f>
        <v>6</v>
      </c>
      <c r="M153" s="6">
        <f>_xlfn.IFNA(VLOOKUP(A153, Game6!$A$1:$N$389, 2, FALSE), "")</f>
        <v>10</v>
      </c>
      <c r="N153" s="6">
        <f>_xlfn.IFNA(VLOOKUP(A153, Game5!$A$1:$N$389, 2, FALSE), "")</f>
        <v>9</v>
      </c>
      <c r="O153" s="6">
        <f>_xlfn.IFNA(VLOOKUP(A153, Game4!$A$1:$N$389, 2, FALSE), "")</f>
        <v>12</v>
      </c>
      <c r="P153" s="6">
        <f>_xlfn.IFNA(VLOOKUP(A153, Game3!$A$1:$N$389, 2, FALSE), "")</f>
        <v>6</v>
      </c>
      <c r="Q153" s="6">
        <f>_xlfn.IFNA(VLOOKUP(A153, Game2!$A$1:$N$388, 2, FALSE), "")</f>
        <v>8</v>
      </c>
      <c r="R153" s="3">
        <f>_xlfn.IFNA(VLOOKUP(A153, Game1!$A$1:$N$391, 2, FALSE), "")</f>
        <v>7</v>
      </c>
    </row>
    <row r="154" spans="1:18" x14ac:dyDescent="0.2">
      <c r="A154" s="27" t="s">
        <v>371</v>
      </c>
      <c r="B154" s="9">
        <f>SUM(F154:R154)</f>
        <v>102</v>
      </c>
      <c r="C154" s="8">
        <f>SUM(F154:R154)/COUNT(F154:R154)</f>
        <v>9.2727272727272734</v>
      </c>
      <c r="D154" s="9">
        <f>IF(COUNT(F154:R154)&gt;=5,LARGE(F154:R154,1)+LARGE(F154:R154,2)+LARGE(F154:R154,3)+LARGE(F154:R154,4)+LARGE(F154:R154,5)) + IF(COUNT(F154:R154)=4,LARGE(F154:R154,1)+LARGE(F154:R154,2)+LARGE(F154:R154,3)+LARGE(F154:R154,4)) + IF(COUNT(F154:R154)=3,LARGE(F154:R154,1)+LARGE(F154:R154,2)+LARGE(F154:R154,3)) + IF(COUNT(F154:R154)=2,LARGE(F154:R154,1)+LARGE(F154:R154,2)) + IF(COUNT(F154:R154)=1,LARGE(F154:R154,1))</f>
        <v>62</v>
      </c>
      <c r="E154" s="9">
        <f>SUM(F154:I154)</f>
        <v>34</v>
      </c>
      <c r="F154" s="6">
        <f>_xlfn.IFNA(VLOOKUP(A154, Championship!$A$1:$N$377, 2, FALSE), "")</f>
        <v>8</v>
      </c>
      <c r="G154" s="6">
        <f>_xlfn.IFNA(VLOOKUP(A154, Playoff3!$A$1:$N$377, 2, FALSE), "")</f>
        <v>4</v>
      </c>
      <c r="H154" s="6">
        <f>_xlfn.IFNA(VLOOKUP(A154, Playoff2!$A$1:$N$377, 2, FALSE), "")</f>
        <v>9</v>
      </c>
      <c r="I154" s="6">
        <f>_xlfn.IFNA(VLOOKUP(A154, Playoff1!$A$1:$N$377, 2, FALSE), "")</f>
        <v>13</v>
      </c>
      <c r="J154" s="6">
        <f>_xlfn.IFNA(VLOOKUP(A154, Wildcard!$A$1:$N$377, 2, FALSE), "")</f>
        <v>16</v>
      </c>
      <c r="K154" s="6">
        <f>_xlfn.IFNA(VLOOKUP(A154, Game8!$A$1:$N$377, 2, FALSE), "")</f>
        <v>7</v>
      </c>
      <c r="L154" s="6">
        <f>_xlfn.IFNA(VLOOKUP(A154, Game7!$A$1:$N$389, 2, FALSE), "")</f>
        <v>14</v>
      </c>
      <c r="M154" s="6">
        <f>_xlfn.IFNA(VLOOKUP(A154, Game6!$A$1:$N$389, 2, FALSE), "")</f>
        <v>9</v>
      </c>
      <c r="N154" s="6" t="str">
        <f>_xlfn.IFNA(VLOOKUP(A154, Game5!$A$1:$N$389, 2, FALSE), "")</f>
        <v/>
      </c>
      <c r="O154" s="6">
        <f>_xlfn.IFNA(VLOOKUP(A154, Game4!$A$1:$N$389, 2, FALSE), "")</f>
        <v>7</v>
      </c>
      <c r="P154" s="6">
        <f>_xlfn.IFNA(VLOOKUP(A154, Game3!$A$1:$N$389, 2, FALSE), "")</f>
        <v>10</v>
      </c>
      <c r="Q154" s="6" t="str">
        <f>_xlfn.IFNA(VLOOKUP(A154, Game2!$A$1:$N$388, 2, FALSE), "")</f>
        <v/>
      </c>
      <c r="R154" s="3">
        <f>_xlfn.IFNA(VLOOKUP(A154, Game1!$A$1:$N$391, 2, FALSE), "")</f>
        <v>5</v>
      </c>
    </row>
    <row r="155" spans="1:18" x14ac:dyDescent="0.2">
      <c r="A155" s="27" t="s">
        <v>168</v>
      </c>
      <c r="B155" s="9">
        <f>SUM(F155:R155)</f>
        <v>102</v>
      </c>
      <c r="C155" s="8">
        <f>SUM(F155:R155)/COUNT(F155:R155)</f>
        <v>7.8461538461538458</v>
      </c>
      <c r="D155" s="9">
        <f>IF(COUNT(F155:R155)&gt;=5,LARGE(F155:R155,1)+LARGE(F155:R155,2)+LARGE(F155:R155,3)+LARGE(F155:R155,4)+LARGE(F155:R155,5)) + IF(COUNT(F155:R155)=4,LARGE(F155:R155,1)+LARGE(F155:R155,2)+LARGE(F155:R155,3)+LARGE(F155:R155,4)) + IF(COUNT(F155:R155)=3,LARGE(F155:R155,1)+LARGE(F155:R155,2)+LARGE(F155:R155,3)) + IF(COUNT(F155:R155)=2,LARGE(F155:R155,1)+LARGE(F155:R155,2)) + IF(COUNT(F155:R155)=1,LARGE(F155:R155,1))</f>
        <v>73</v>
      </c>
      <c r="E155" s="9">
        <f>SUM(F155:I155)</f>
        <v>52</v>
      </c>
      <c r="F155" s="6">
        <f>_xlfn.IFNA(VLOOKUP(A155, Championship!$A$1:$N$377, 2, FALSE), "")</f>
        <v>11</v>
      </c>
      <c r="G155" s="6">
        <f>_xlfn.IFNA(VLOOKUP(A155, Playoff3!$A$1:$N$377, 2, FALSE), "")</f>
        <v>16</v>
      </c>
      <c r="H155" s="6">
        <f>_xlfn.IFNA(VLOOKUP(A155, Playoff2!$A$1:$N$377, 2, FALSE), "")</f>
        <v>21</v>
      </c>
      <c r="I155" s="6">
        <f>_xlfn.IFNA(VLOOKUP(A155, Playoff1!$A$1:$N$377, 2, FALSE), "")</f>
        <v>4</v>
      </c>
      <c r="J155" s="6">
        <f>_xlfn.IFNA(VLOOKUP(A155, Wildcard!$A$1:$N$377, 2, FALSE), "")</f>
        <v>11</v>
      </c>
      <c r="K155" s="6">
        <f>_xlfn.IFNA(VLOOKUP(A155, Game8!$A$1:$N$377, 2, FALSE), "")</f>
        <v>1</v>
      </c>
      <c r="L155" s="6">
        <f>_xlfn.IFNA(VLOOKUP(A155, Game7!$A$1:$N$389, 2, FALSE), "")</f>
        <v>4</v>
      </c>
      <c r="M155" s="6">
        <f>_xlfn.IFNA(VLOOKUP(A155, Game6!$A$1:$N$389, 2, FALSE), "")</f>
        <v>4</v>
      </c>
      <c r="N155" s="6">
        <f>_xlfn.IFNA(VLOOKUP(A155, Game5!$A$1:$N$389, 2, FALSE), "")</f>
        <v>1</v>
      </c>
      <c r="O155" s="6">
        <f>_xlfn.IFNA(VLOOKUP(A155, Game4!$A$1:$N$389, 2, FALSE), "")</f>
        <v>14</v>
      </c>
      <c r="P155" s="6">
        <f>_xlfn.IFNA(VLOOKUP(A155, Game3!$A$1:$N$389, 2, FALSE), "")</f>
        <v>9</v>
      </c>
      <c r="Q155" s="6">
        <f>_xlfn.IFNA(VLOOKUP(A155, Game2!$A$1:$N$388, 2, FALSE), "")</f>
        <v>2</v>
      </c>
      <c r="R155" s="3">
        <f>_xlfn.IFNA(VLOOKUP(A155, Game1!$A$1:$N$391, 2, FALSE), "")</f>
        <v>4</v>
      </c>
    </row>
    <row r="156" spans="1:18" x14ac:dyDescent="0.2">
      <c r="A156" s="27" t="s">
        <v>300</v>
      </c>
      <c r="B156" s="9">
        <f>SUM(F156:R156)</f>
        <v>101</v>
      </c>
      <c r="C156" s="8">
        <f>SUM(F156:R156)/COUNT(F156:R156)</f>
        <v>8.4166666666666661</v>
      </c>
      <c r="D156" s="9">
        <f>IF(COUNT(F156:R156)&gt;=5,LARGE(F156:R156,1)+LARGE(F156:R156,2)+LARGE(F156:R156,3)+LARGE(F156:R156,4)+LARGE(F156:R156,5)) + IF(COUNT(F156:R156)=4,LARGE(F156:R156,1)+LARGE(F156:R156,2)+LARGE(F156:R156,3)+LARGE(F156:R156,4)) + IF(COUNT(F156:R156)=3,LARGE(F156:R156,1)+LARGE(F156:R156,2)+LARGE(F156:R156,3)) + IF(COUNT(F156:R156)=2,LARGE(F156:R156,1)+LARGE(F156:R156,2)) + IF(COUNT(F156:R156)=1,LARGE(F156:R156,1))</f>
        <v>60</v>
      </c>
      <c r="E156" s="9">
        <f>SUM(F156:I156)</f>
        <v>38</v>
      </c>
      <c r="F156" s="6">
        <f>_xlfn.IFNA(VLOOKUP(A156, Championship!$A$1:$N$377, 2, FALSE), "")</f>
        <v>10</v>
      </c>
      <c r="G156" s="6">
        <f>_xlfn.IFNA(VLOOKUP(A156, Playoff3!$A$1:$N$377, 2, FALSE), "")</f>
        <v>5</v>
      </c>
      <c r="H156" s="6">
        <f>_xlfn.IFNA(VLOOKUP(A156, Playoff2!$A$1:$N$377, 2, FALSE), "")</f>
        <v>12</v>
      </c>
      <c r="I156" s="6">
        <f>_xlfn.IFNA(VLOOKUP(A156, Playoff1!$A$1:$N$377, 2, FALSE), "")</f>
        <v>11</v>
      </c>
      <c r="J156" s="6">
        <f>_xlfn.IFNA(VLOOKUP(A156, Wildcard!$A$1:$N$377, 2, FALSE), "")</f>
        <v>18</v>
      </c>
      <c r="K156" s="6">
        <f>_xlfn.IFNA(VLOOKUP(A156, Game8!$A$1:$N$377, 2, FALSE), "")</f>
        <v>4</v>
      </c>
      <c r="L156" s="6" t="str">
        <f>_xlfn.IFNA(VLOOKUP(A156, Game7!$A$1:$N$389, 2, FALSE), "")</f>
        <v/>
      </c>
      <c r="M156" s="6">
        <f>_xlfn.IFNA(VLOOKUP(A156, Game6!$A$1:$N$389, 2, FALSE), "")</f>
        <v>5</v>
      </c>
      <c r="N156" s="6">
        <f>_xlfn.IFNA(VLOOKUP(A156, Game5!$A$1:$N$389, 2, FALSE), "")</f>
        <v>2</v>
      </c>
      <c r="O156" s="6">
        <f>_xlfn.IFNA(VLOOKUP(A156, Game4!$A$1:$N$389, 2, FALSE), "")</f>
        <v>9</v>
      </c>
      <c r="P156" s="6">
        <f>_xlfn.IFNA(VLOOKUP(A156, Game3!$A$1:$N$389, 2, FALSE), "")</f>
        <v>8</v>
      </c>
      <c r="Q156" s="6">
        <f>_xlfn.IFNA(VLOOKUP(A156, Game2!$A$1:$N$388, 2, FALSE), "")</f>
        <v>8</v>
      </c>
      <c r="R156" s="3">
        <f>_xlfn.IFNA(VLOOKUP(A156, Game1!$A$1:$N$391, 2, FALSE), "")</f>
        <v>9</v>
      </c>
    </row>
    <row r="157" spans="1:18" x14ac:dyDescent="0.2">
      <c r="A157" s="27" t="s">
        <v>396</v>
      </c>
      <c r="B157" s="9">
        <f>SUM(F157:R157)</f>
        <v>101</v>
      </c>
      <c r="C157" s="8">
        <f>SUM(F157:R157)/COUNT(F157:R157)</f>
        <v>7.7692307692307692</v>
      </c>
      <c r="D157" s="9">
        <f>IF(COUNT(F157:R157)&gt;=5,LARGE(F157:R157,1)+LARGE(F157:R157,2)+LARGE(F157:R157,3)+LARGE(F157:R157,4)+LARGE(F157:R157,5)) + IF(COUNT(F157:R157)=4,LARGE(F157:R157,1)+LARGE(F157:R157,2)+LARGE(F157:R157,3)+LARGE(F157:R157,4)) + IF(COUNT(F157:R157)=3,LARGE(F157:R157,1)+LARGE(F157:R157,2)+LARGE(F157:R157,3)) + IF(COUNT(F157:R157)=2,LARGE(F157:R157,1)+LARGE(F157:R157,2)) + IF(COUNT(F157:R157)=1,LARGE(F157:R157,1))</f>
        <v>56</v>
      </c>
      <c r="E157" s="9">
        <f>SUM(F157:I157)</f>
        <v>38</v>
      </c>
      <c r="F157" s="6">
        <f>_xlfn.IFNA(VLOOKUP(A157, Championship!$A$1:$N$377, 2, FALSE), "")</f>
        <v>9</v>
      </c>
      <c r="G157" s="6">
        <f>_xlfn.IFNA(VLOOKUP(A157, Playoff3!$A$1:$N$377, 2, FALSE), "")</f>
        <v>6</v>
      </c>
      <c r="H157" s="6">
        <f>_xlfn.IFNA(VLOOKUP(A157, Playoff2!$A$1:$N$377, 2, FALSE), "")</f>
        <v>14</v>
      </c>
      <c r="I157" s="6">
        <f>_xlfn.IFNA(VLOOKUP(A157, Playoff1!$A$1:$N$377, 2, FALSE), "")</f>
        <v>9</v>
      </c>
      <c r="J157" s="6">
        <f>_xlfn.IFNA(VLOOKUP(A157, Wildcard!$A$1:$N$377, 2, FALSE), "")</f>
        <v>5</v>
      </c>
      <c r="K157" s="6">
        <f>_xlfn.IFNA(VLOOKUP(A157, Game8!$A$1:$N$377, 2, FALSE), "")</f>
        <v>6</v>
      </c>
      <c r="L157" s="6">
        <f>_xlfn.IFNA(VLOOKUP(A157, Game7!$A$1:$N$389, 2, FALSE), "")</f>
        <v>7</v>
      </c>
      <c r="M157" s="6">
        <f>_xlfn.IFNA(VLOOKUP(A157, Game6!$A$1:$N$389, 2, FALSE), "")</f>
        <v>6</v>
      </c>
      <c r="N157" s="6">
        <f>_xlfn.IFNA(VLOOKUP(A157, Game5!$A$1:$N$389, 2, FALSE), "")</f>
        <v>5</v>
      </c>
      <c r="O157" s="6">
        <f>_xlfn.IFNA(VLOOKUP(A157, Game4!$A$1:$N$389, 2, FALSE), "")</f>
        <v>13</v>
      </c>
      <c r="P157" s="6">
        <f>_xlfn.IFNA(VLOOKUP(A157, Game3!$A$1:$N$389, 2, FALSE), "")</f>
        <v>11</v>
      </c>
      <c r="Q157" s="6">
        <f>_xlfn.IFNA(VLOOKUP(A157, Game2!$A$1:$N$388, 2, FALSE), "")</f>
        <v>4</v>
      </c>
      <c r="R157" s="3">
        <f>_xlfn.IFNA(VLOOKUP(A157, Game1!$A$1:$N$391, 2, FALSE), "")</f>
        <v>6</v>
      </c>
    </row>
    <row r="158" spans="1:18" x14ac:dyDescent="0.2">
      <c r="A158" s="27" t="s">
        <v>207</v>
      </c>
      <c r="B158" s="9">
        <f>SUM(F158:R158)</f>
        <v>101</v>
      </c>
      <c r="C158" s="8">
        <f>SUM(F158:R158)/COUNT(F158:R158)</f>
        <v>8.4166666666666661</v>
      </c>
      <c r="D158" s="9">
        <f>IF(COUNT(F158:R158)&gt;=5,LARGE(F158:R158,1)+LARGE(F158:R158,2)+LARGE(F158:R158,3)+LARGE(F158:R158,4)+LARGE(F158:R158,5)) + IF(COUNT(F158:R158)=4,LARGE(F158:R158,1)+LARGE(F158:R158,2)+LARGE(F158:R158,3)+LARGE(F158:R158,4)) + IF(COUNT(F158:R158)=3,LARGE(F158:R158,1)+LARGE(F158:R158,2)+LARGE(F158:R158,3)) + IF(COUNT(F158:R158)=2,LARGE(F158:R158,1)+LARGE(F158:R158,2)) + IF(COUNT(F158:R158)=1,LARGE(F158:R158,1))</f>
        <v>63</v>
      </c>
      <c r="E158" s="9">
        <f>SUM(F158:I158)</f>
        <v>50</v>
      </c>
      <c r="F158" s="6">
        <f>_xlfn.IFNA(VLOOKUP(A158, Championship!$A$1:$N$377, 2, FALSE), "")</f>
        <v>11</v>
      </c>
      <c r="G158" s="6">
        <f>_xlfn.IFNA(VLOOKUP(A158, Playoff3!$A$1:$N$377, 2, FALSE), "")</f>
        <v>9</v>
      </c>
      <c r="H158" s="6">
        <f>_xlfn.IFNA(VLOOKUP(A158, Playoff2!$A$1:$N$377, 2, FALSE), "")</f>
        <v>13</v>
      </c>
      <c r="I158" s="6">
        <f>_xlfn.IFNA(VLOOKUP(A158, Playoff1!$A$1:$N$377, 2, FALSE), "")</f>
        <v>17</v>
      </c>
      <c r="J158" s="6">
        <f>_xlfn.IFNA(VLOOKUP(A158, Wildcard!$A$1:$N$377, 2, FALSE), "")</f>
        <v>8</v>
      </c>
      <c r="K158" s="6">
        <f>_xlfn.IFNA(VLOOKUP(A158, Game8!$A$1:$N$377, 2, FALSE), "")</f>
        <v>9</v>
      </c>
      <c r="L158" s="6">
        <f>_xlfn.IFNA(VLOOKUP(A158, Game7!$A$1:$N$389, 2, FALSE), "")</f>
        <v>13</v>
      </c>
      <c r="M158" s="6">
        <f>_xlfn.IFNA(VLOOKUP(A158, Game6!$A$1:$N$389, 2, FALSE), "")</f>
        <v>7</v>
      </c>
      <c r="N158" s="6">
        <f>_xlfn.IFNA(VLOOKUP(A158, Game5!$A$1:$N$389, 2, FALSE), "")</f>
        <v>4</v>
      </c>
      <c r="O158" s="6">
        <f>_xlfn.IFNA(VLOOKUP(A158, Game4!$A$1:$N$389, 2, FALSE), "")</f>
        <v>3</v>
      </c>
      <c r="P158" s="6" t="str">
        <f>_xlfn.IFNA(VLOOKUP(A158, Game3!$A$1:$N$389, 2, FALSE), "")</f>
        <v/>
      </c>
      <c r="Q158" s="6">
        <f>_xlfn.IFNA(VLOOKUP(A158, Game2!$A$1:$N$388, 2, FALSE), "")</f>
        <v>7</v>
      </c>
      <c r="R158" s="3">
        <f>_xlfn.IFNA(VLOOKUP(A158, Game1!$A$1:$N$391, 2, FALSE), "")</f>
        <v>0</v>
      </c>
    </row>
    <row r="159" spans="1:18" x14ac:dyDescent="0.2">
      <c r="A159" s="27" t="s">
        <v>171</v>
      </c>
      <c r="B159" s="9">
        <f>SUM(F159:R159)</f>
        <v>99</v>
      </c>
      <c r="C159" s="8">
        <f>SUM(F159:R159)/COUNT(F159:R159)</f>
        <v>9</v>
      </c>
      <c r="D159" s="9">
        <f>IF(COUNT(F159:R159)&gt;=5,LARGE(F159:R159,1)+LARGE(F159:R159,2)+LARGE(F159:R159,3)+LARGE(F159:R159,4)+LARGE(F159:R159,5)) + IF(COUNT(F159:R159)=4,LARGE(F159:R159,1)+LARGE(F159:R159,2)+LARGE(F159:R159,3)+LARGE(F159:R159,4)) + IF(COUNT(F159:R159)=3,LARGE(F159:R159,1)+LARGE(F159:R159,2)+LARGE(F159:R159,3)) + IF(COUNT(F159:R159)=2,LARGE(F159:R159,1)+LARGE(F159:R159,2)) + IF(COUNT(F159:R159)=1,LARGE(F159:R159,1))</f>
        <v>63</v>
      </c>
      <c r="E159" s="9">
        <f>SUM(F159:I159)</f>
        <v>37</v>
      </c>
      <c r="F159" s="6" t="str">
        <f>_xlfn.IFNA(VLOOKUP(A159, Championship!$A$1:$N$377, 2, FALSE), "")</f>
        <v/>
      </c>
      <c r="G159" s="6">
        <f>_xlfn.IFNA(VLOOKUP(A159, Playoff3!$A$1:$N$377, 2, FALSE), "")</f>
        <v>11</v>
      </c>
      <c r="H159" s="6">
        <f>_xlfn.IFNA(VLOOKUP(A159, Playoff2!$A$1:$N$377, 2, FALSE), "")</f>
        <v>12</v>
      </c>
      <c r="I159" s="6">
        <f>_xlfn.IFNA(VLOOKUP(A159, Playoff1!$A$1:$N$377, 2, FALSE), "")</f>
        <v>14</v>
      </c>
      <c r="J159" s="6">
        <f>_xlfn.IFNA(VLOOKUP(A159, Wildcard!$A$1:$N$377, 2, FALSE), "")</f>
        <v>13</v>
      </c>
      <c r="K159" s="6">
        <f>_xlfn.IFNA(VLOOKUP(A159, Game8!$A$1:$N$377, 2, FALSE), "")</f>
        <v>4</v>
      </c>
      <c r="L159" s="6">
        <f>_xlfn.IFNA(VLOOKUP(A159, Game7!$A$1:$N$389, 2, FALSE), "")</f>
        <v>13</v>
      </c>
      <c r="M159" s="6" t="str">
        <f>_xlfn.IFNA(VLOOKUP(A159, Game6!$A$1:$N$389, 2, FALSE), "")</f>
        <v/>
      </c>
      <c r="N159" s="6">
        <f>_xlfn.IFNA(VLOOKUP(A159, Game5!$A$1:$N$389, 2, FALSE), "")</f>
        <v>9</v>
      </c>
      <c r="O159" s="6">
        <f>_xlfn.IFNA(VLOOKUP(A159, Game4!$A$1:$N$389, 2, FALSE), "")</f>
        <v>7</v>
      </c>
      <c r="P159" s="6">
        <f>_xlfn.IFNA(VLOOKUP(A159, Game3!$A$1:$N$389, 2, FALSE), "")</f>
        <v>6</v>
      </c>
      <c r="Q159" s="6">
        <f>_xlfn.IFNA(VLOOKUP(A159, Game2!$A$1:$N$388, 2, FALSE), "")</f>
        <v>6</v>
      </c>
      <c r="R159" s="3">
        <f>_xlfn.IFNA(VLOOKUP(A159, Game1!$A$1:$N$391, 2, FALSE), "")</f>
        <v>4</v>
      </c>
    </row>
    <row r="160" spans="1:18" x14ac:dyDescent="0.2">
      <c r="A160" s="27" t="s">
        <v>386</v>
      </c>
      <c r="B160" s="9">
        <f>SUM(F160:R160)</f>
        <v>99</v>
      </c>
      <c r="C160" s="8">
        <f>SUM(F160:R160)/COUNT(F160:R160)</f>
        <v>9.9</v>
      </c>
      <c r="D160" s="9">
        <f>IF(COUNT(F160:R160)&gt;=5,LARGE(F160:R160,1)+LARGE(F160:R160,2)+LARGE(F160:R160,3)+LARGE(F160:R160,4)+LARGE(F160:R160,5)) + IF(COUNT(F160:R160)=4,LARGE(F160:R160,1)+LARGE(F160:R160,2)+LARGE(F160:R160,3)+LARGE(F160:R160,4)) + IF(COUNT(F160:R160)=3,LARGE(F160:R160,1)+LARGE(F160:R160,2)+LARGE(F160:R160,3)) + IF(COUNT(F160:R160)=2,LARGE(F160:R160,1)+LARGE(F160:R160,2)) + IF(COUNT(F160:R160)=1,LARGE(F160:R160,1))</f>
        <v>59</v>
      </c>
      <c r="E160" s="9">
        <f>SUM(F160:I160)</f>
        <v>36</v>
      </c>
      <c r="F160" s="6" t="str">
        <f>_xlfn.IFNA(VLOOKUP(A160, Championship!$A$1:$N$377, 2, FALSE), "")</f>
        <v/>
      </c>
      <c r="G160" s="6">
        <f>_xlfn.IFNA(VLOOKUP(A160, Playoff3!$A$1:$N$377, 2, FALSE), "")</f>
        <v>13</v>
      </c>
      <c r="H160" s="6">
        <f>_xlfn.IFNA(VLOOKUP(A160, Playoff2!$A$1:$N$377, 2, FALSE), "")</f>
        <v>12</v>
      </c>
      <c r="I160" s="6">
        <f>_xlfn.IFNA(VLOOKUP(A160, Playoff1!$A$1:$N$377, 2, FALSE), "")</f>
        <v>11</v>
      </c>
      <c r="J160" s="6">
        <f>_xlfn.IFNA(VLOOKUP(A160, Wildcard!$A$1:$N$377, 2, FALSE), "")</f>
        <v>6</v>
      </c>
      <c r="K160" s="6">
        <f>_xlfn.IFNA(VLOOKUP(A160, Game8!$A$1:$N$377, 2, FALSE), "")</f>
        <v>8</v>
      </c>
      <c r="L160" s="6" t="str">
        <f>_xlfn.IFNA(VLOOKUP(A160, Game7!$A$1:$N$389, 2, FALSE), "")</f>
        <v/>
      </c>
      <c r="M160" s="6">
        <f>_xlfn.IFNA(VLOOKUP(A160, Game6!$A$1:$N$389, 2, FALSE), "")</f>
        <v>9</v>
      </c>
      <c r="N160" s="6">
        <f>_xlfn.IFNA(VLOOKUP(A160, Game5!$A$1:$N$389, 2, FALSE), "")</f>
        <v>9</v>
      </c>
      <c r="O160" s="6">
        <f>_xlfn.IFNA(VLOOKUP(A160, Game4!$A$1:$N$389, 2, FALSE), "")</f>
        <v>14</v>
      </c>
      <c r="P160" s="6" t="str">
        <f>_xlfn.IFNA(VLOOKUP(A160, Game3!$A$1:$N$389, 2, FALSE), "")</f>
        <v/>
      </c>
      <c r="Q160" s="6">
        <f>_xlfn.IFNA(VLOOKUP(A160, Game2!$A$1:$N$388, 2, FALSE), "")</f>
        <v>8</v>
      </c>
      <c r="R160" s="3">
        <f>_xlfn.IFNA(VLOOKUP(A160, Game1!$A$1:$N$391, 2, FALSE), "")</f>
        <v>9</v>
      </c>
    </row>
    <row r="161" spans="1:18" x14ac:dyDescent="0.2">
      <c r="A161" s="27" t="s">
        <v>395</v>
      </c>
      <c r="B161" s="9">
        <f>SUM(F161:R161)</f>
        <v>98</v>
      </c>
      <c r="C161" s="8">
        <f>SUM(F161:R161)/COUNT(F161:R161)</f>
        <v>7.5384615384615383</v>
      </c>
      <c r="D161" s="9">
        <f>IF(COUNT(F161:R161)&gt;=5,LARGE(F161:R161,1)+LARGE(F161:R161,2)+LARGE(F161:R161,3)+LARGE(F161:R161,4)+LARGE(F161:R161,5)) + IF(COUNT(F161:R161)=4,LARGE(F161:R161,1)+LARGE(F161:R161,2)+LARGE(F161:R161,3)+LARGE(F161:R161,4)) + IF(COUNT(F161:R161)=3,LARGE(F161:R161,1)+LARGE(F161:R161,2)+LARGE(F161:R161,3)) + IF(COUNT(F161:R161)=2,LARGE(F161:R161,1)+LARGE(F161:R161,2)) + IF(COUNT(F161:R161)=1,LARGE(F161:R161,1))</f>
        <v>66</v>
      </c>
      <c r="E161" s="9">
        <f>SUM(F161:I161)</f>
        <v>41</v>
      </c>
      <c r="F161" s="6">
        <f>_xlfn.IFNA(VLOOKUP(A161, Championship!$A$1:$N$377, 2, FALSE), "")</f>
        <v>23</v>
      </c>
      <c r="G161" s="6">
        <f>_xlfn.IFNA(VLOOKUP(A161, Playoff3!$A$1:$N$377, 2, FALSE), "")</f>
        <v>11</v>
      </c>
      <c r="H161" s="6">
        <f>_xlfn.IFNA(VLOOKUP(A161, Playoff2!$A$1:$N$377, 2, FALSE), "")</f>
        <v>6</v>
      </c>
      <c r="I161" s="6">
        <f>_xlfn.IFNA(VLOOKUP(A161, Playoff1!$A$1:$N$377, 2, FALSE), "")</f>
        <v>1</v>
      </c>
      <c r="J161" s="6">
        <f>_xlfn.IFNA(VLOOKUP(A161, Wildcard!$A$1:$N$377, 2, FALSE), "")</f>
        <v>8</v>
      </c>
      <c r="K161" s="6">
        <f>_xlfn.IFNA(VLOOKUP(A161, Game8!$A$1:$N$377, 2, FALSE), "")</f>
        <v>1</v>
      </c>
      <c r="L161" s="6">
        <f>_xlfn.IFNA(VLOOKUP(A161, Game7!$A$1:$N$389, 2, FALSE), "")</f>
        <v>3</v>
      </c>
      <c r="M161" s="6">
        <f>_xlfn.IFNA(VLOOKUP(A161, Game6!$A$1:$N$389, 2, FALSE), "")</f>
        <v>12</v>
      </c>
      <c r="N161" s="6">
        <f>_xlfn.IFNA(VLOOKUP(A161, Game5!$A$1:$N$389, 2, FALSE), "")</f>
        <v>9</v>
      </c>
      <c r="O161" s="6">
        <f>_xlfn.IFNA(VLOOKUP(A161, Game4!$A$1:$N$389, 2, FALSE), "")</f>
        <v>2</v>
      </c>
      <c r="P161" s="6">
        <f>_xlfn.IFNA(VLOOKUP(A161, Game3!$A$1:$N$389, 2, FALSE), "")</f>
        <v>6</v>
      </c>
      <c r="Q161" s="6">
        <f>_xlfn.IFNA(VLOOKUP(A161, Game2!$A$1:$N$388, 2, FALSE), "")</f>
        <v>11</v>
      </c>
      <c r="R161" s="3">
        <f>_xlfn.IFNA(VLOOKUP(A161, Game1!$A$1:$N$391, 2, FALSE), "")</f>
        <v>5</v>
      </c>
    </row>
    <row r="162" spans="1:18" x14ac:dyDescent="0.2">
      <c r="A162" s="27" t="s">
        <v>251</v>
      </c>
      <c r="B162" s="9">
        <f>SUM(F162:R162)</f>
        <v>97</v>
      </c>
      <c r="C162" s="8">
        <f>SUM(F162:R162)/COUNT(F162:R162)</f>
        <v>9.6999999999999993</v>
      </c>
      <c r="D162" s="9">
        <f>IF(COUNT(F162:R162)&gt;=5,LARGE(F162:R162,1)+LARGE(F162:R162,2)+LARGE(F162:R162,3)+LARGE(F162:R162,4)+LARGE(F162:R162,5)) + IF(COUNT(F162:R162)=4,LARGE(F162:R162,1)+LARGE(F162:R162,2)+LARGE(F162:R162,3)+LARGE(F162:R162,4)) + IF(COUNT(F162:R162)=3,LARGE(F162:R162,1)+LARGE(F162:R162,2)+LARGE(F162:R162,3)) + IF(COUNT(F162:R162)=2,LARGE(F162:R162,1)+LARGE(F162:R162,2)) + IF(COUNT(F162:R162)=1,LARGE(F162:R162,1))</f>
        <v>72</v>
      </c>
      <c r="E162" s="9">
        <f>SUM(F162:I162)</f>
        <v>49</v>
      </c>
      <c r="F162" s="6">
        <f>_xlfn.IFNA(VLOOKUP(A162, Championship!$A$1:$N$377, 2, FALSE), "")</f>
        <v>4</v>
      </c>
      <c r="G162" s="6">
        <f>_xlfn.IFNA(VLOOKUP(A162, Playoff3!$A$1:$N$377, 2, FALSE), "")</f>
        <v>12</v>
      </c>
      <c r="H162" s="6">
        <f>_xlfn.IFNA(VLOOKUP(A162, Playoff2!$A$1:$N$377, 2, FALSE), "")</f>
        <v>12</v>
      </c>
      <c r="I162" s="6">
        <f>_xlfn.IFNA(VLOOKUP(A162, Playoff1!$A$1:$N$377, 2, FALSE), "")</f>
        <v>21</v>
      </c>
      <c r="J162" s="6" t="str">
        <f>_xlfn.IFNA(VLOOKUP(A162, Wildcard!$A$1:$N$377, 2, FALSE), "")</f>
        <v/>
      </c>
      <c r="K162" s="6">
        <f>_xlfn.IFNA(VLOOKUP(A162, Game8!$A$1:$N$377, 2, FALSE), "")</f>
        <v>4</v>
      </c>
      <c r="L162" s="6">
        <f>_xlfn.IFNA(VLOOKUP(A162, Game7!$A$1:$N$389, 2, FALSE), "")</f>
        <v>14</v>
      </c>
      <c r="M162" s="6">
        <f>_xlfn.IFNA(VLOOKUP(A162, Game6!$A$1:$N$389, 2, FALSE), "")</f>
        <v>4</v>
      </c>
      <c r="N162" s="6">
        <f>_xlfn.IFNA(VLOOKUP(A162, Game5!$A$1:$N$389, 2, FALSE), "")</f>
        <v>13</v>
      </c>
      <c r="O162" s="6" t="str">
        <f>_xlfn.IFNA(VLOOKUP(A162, Game4!$A$1:$N$389, 2, FALSE), "")</f>
        <v/>
      </c>
      <c r="P162" s="6" t="str">
        <f>_xlfn.IFNA(VLOOKUP(A162, Game3!$A$1:$N$389, 2, FALSE), "")</f>
        <v/>
      </c>
      <c r="Q162" s="6">
        <f>_xlfn.IFNA(VLOOKUP(A162, Game2!$A$1:$N$388, 2, FALSE), "")</f>
        <v>9</v>
      </c>
      <c r="R162" s="3">
        <f>_xlfn.IFNA(VLOOKUP(A162, Game1!$A$1:$N$391, 2, FALSE), "")</f>
        <v>4</v>
      </c>
    </row>
    <row r="163" spans="1:18" x14ac:dyDescent="0.2">
      <c r="A163" s="27" t="s">
        <v>321</v>
      </c>
      <c r="B163" s="9">
        <f>SUM(F163:R163)</f>
        <v>97</v>
      </c>
      <c r="C163" s="8">
        <f>SUM(F163:R163)/COUNT(F163:R163)</f>
        <v>7.4615384615384617</v>
      </c>
      <c r="D163" s="9">
        <f>IF(COUNT(F163:R163)&gt;=5,LARGE(F163:R163,1)+LARGE(F163:R163,2)+LARGE(F163:R163,3)+LARGE(F163:R163,4)+LARGE(F163:R163,5)) + IF(COUNT(F163:R163)=4,LARGE(F163:R163,1)+LARGE(F163:R163,2)+LARGE(F163:R163,3)+LARGE(F163:R163,4)) + IF(COUNT(F163:R163)=3,LARGE(F163:R163,1)+LARGE(F163:R163,2)+LARGE(F163:R163,3)) + IF(COUNT(F163:R163)=2,LARGE(F163:R163,1)+LARGE(F163:R163,2)) + IF(COUNT(F163:R163)=1,LARGE(F163:R163,1))</f>
        <v>58</v>
      </c>
      <c r="E163" s="9">
        <f>SUM(F163:I163)</f>
        <v>44</v>
      </c>
      <c r="F163" s="6">
        <f>_xlfn.IFNA(VLOOKUP(A163, Championship!$A$1:$N$377, 2, FALSE), "")</f>
        <v>6</v>
      </c>
      <c r="G163" s="6">
        <f>_xlfn.IFNA(VLOOKUP(A163, Playoff3!$A$1:$N$377, 2, FALSE), "")</f>
        <v>11</v>
      </c>
      <c r="H163" s="6">
        <f>_xlfn.IFNA(VLOOKUP(A163, Playoff2!$A$1:$N$377, 2, FALSE), "")</f>
        <v>11</v>
      </c>
      <c r="I163" s="6">
        <f>_xlfn.IFNA(VLOOKUP(A163, Playoff1!$A$1:$N$377, 2, FALSE), "")</f>
        <v>16</v>
      </c>
      <c r="J163" s="6">
        <f>_xlfn.IFNA(VLOOKUP(A163, Wildcard!$A$1:$N$377, 2, FALSE), "")</f>
        <v>4</v>
      </c>
      <c r="K163" s="6">
        <f>_xlfn.IFNA(VLOOKUP(A163, Game8!$A$1:$N$377, 2, FALSE), "")</f>
        <v>9</v>
      </c>
      <c r="L163" s="6">
        <f>_xlfn.IFNA(VLOOKUP(A163, Game7!$A$1:$N$389, 2, FALSE), "")</f>
        <v>4</v>
      </c>
      <c r="M163" s="6">
        <f>_xlfn.IFNA(VLOOKUP(A163, Game6!$A$1:$N$389, 2, FALSE), "")</f>
        <v>4</v>
      </c>
      <c r="N163" s="6">
        <f>_xlfn.IFNA(VLOOKUP(A163, Game5!$A$1:$N$389, 2, FALSE), "")</f>
        <v>11</v>
      </c>
      <c r="O163" s="6">
        <f>_xlfn.IFNA(VLOOKUP(A163, Game4!$A$1:$N$389, 2, FALSE), "")</f>
        <v>5</v>
      </c>
      <c r="P163" s="6">
        <f>_xlfn.IFNA(VLOOKUP(A163, Game3!$A$1:$N$389, 2, FALSE), "")</f>
        <v>6</v>
      </c>
      <c r="Q163" s="6">
        <f>_xlfn.IFNA(VLOOKUP(A163, Game2!$A$1:$N$388, 2, FALSE), "")</f>
        <v>9</v>
      </c>
      <c r="R163" s="3">
        <f>_xlfn.IFNA(VLOOKUP(A163, Game1!$A$1:$N$391, 2, FALSE), "")</f>
        <v>1</v>
      </c>
    </row>
    <row r="164" spans="1:18" x14ac:dyDescent="0.2">
      <c r="A164" s="27" t="s">
        <v>212</v>
      </c>
      <c r="B164" s="9">
        <f>SUM(F164:R164)</f>
        <v>96</v>
      </c>
      <c r="C164" s="8">
        <f>SUM(F164:R164)/COUNT(F164:R164)</f>
        <v>7.384615384615385</v>
      </c>
      <c r="D164" s="9">
        <f>IF(COUNT(F164:R164)&gt;=5,LARGE(F164:R164,1)+LARGE(F164:R164,2)+LARGE(F164:R164,3)+LARGE(F164:R164,4)+LARGE(F164:R164,5)) + IF(COUNT(F164:R164)=4,LARGE(F164:R164,1)+LARGE(F164:R164,2)+LARGE(F164:R164,3)+LARGE(F164:R164,4)) + IF(COUNT(F164:R164)=3,LARGE(F164:R164,1)+LARGE(F164:R164,2)+LARGE(F164:R164,3)) + IF(COUNT(F164:R164)=2,LARGE(F164:R164,1)+LARGE(F164:R164,2)) + IF(COUNT(F164:R164)=1,LARGE(F164:R164,1))</f>
        <v>59</v>
      </c>
      <c r="E164" s="9">
        <f>SUM(F164:I164)</f>
        <v>35</v>
      </c>
      <c r="F164" s="6">
        <f>_xlfn.IFNA(VLOOKUP(A164, Championship!$A$1:$N$377, 2, FALSE), "")</f>
        <v>8</v>
      </c>
      <c r="G164" s="6">
        <f>_xlfn.IFNA(VLOOKUP(A164, Playoff3!$A$1:$N$377, 2, FALSE), "")</f>
        <v>4</v>
      </c>
      <c r="H164" s="6">
        <f>_xlfn.IFNA(VLOOKUP(A164, Playoff2!$A$1:$N$377, 2, FALSE), "")</f>
        <v>12</v>
      </c>
      <c r="I164" s="6">
        <f>_xlfn.IFNA(VLOOKUP(A164, Playoff1!$A$1:$N$377, 2, FALSE), "")</f>
        <v>11</v>
      </c>
      <c r="J164" s="6">
        <f>_xlfn.IFNA(VLOOKUP(A164, Wildcard!$A$1:$N$377, 2, FALSE), "")</f>
        <v>7</v>
      </c>
      <c r="K164" s="6">
        <f>_xlfn.IFNA(VLOOKUP(A164, Game8!$A$1:$N$377, 2, FALSE), "")</f>
        <v>5</v>
      </c>
      <c r="L164" s="6">
        <f>_xlfn.IFNA(VLOOKUP(A164, Game7!$A$1:$N$389, 2, FALSE), "")</f>
        <v>3</v>
      </c>
      <c r="M164" s="6">
        <f>_xlfn.IFNA(VLOOKUP(A164, Game6!$A$1:$N$389, 2, FALSE), "")</f>
        <v>1</v>
      </c>
      <c r="N164" s="6">
        <f>_xlfn.IFNA(VLOOKUP(A164, Game5!$A$1:$N$389, 2, FALSE), "")</f>
        <v>5</v>
      </c>
      <c r="O164" s="6">
        <f>_xlfn.IFNA(VLOOKUP(A164, Game4!$A$1:$N$389, 2, FALSE), "")</f>
        <v>16</v>
      </c>
      <c r="P164" s="6">
        <f>_xlfn.IFNA(VLOOKUP(A164, Game3!$A$1:$N$389, 2, FALSE), "")</f>
        <v>11</v>
      </c>
      <c r="Q164" s="6">
        <f>_xlfn.IFNA(VLOOKUP(A164, Game2!$A$1:$N$388, 2, FALSE), "")</f>
        <v>9</v>
      </c>
      <c r="R164" s="3">
        <f>_xlfn.IFNA(VLOOKUP(A164, Game1!$A$1:$N$391, 2, FALSE), "")</f>
        <v>4</v>
      </c>
    </row>
    <row r="165" spans="1:18" x14ac:dyDescent="0.2">
      <c r="A165" s="27" t="s">
        <v>194</v>
      </c>
      <c r="B165" s="9">
        <f>SUM(F165:R165)</f>
        <v>96</v>
      </c>
      <c r="C165" s="8">
        <f>SUM(F165:R165)/COUNT(F165:R165)</f>
        <v>7.384615384615385</v>
      </c>
      <c r="D165" s="9">
        <f>IF(COUNT(F165:R165)&gt;=5,LARGE(F165:R165,1)+LARGE(F165:R165,2)+LARGE(F165:R165,3)+LARGE(F165:R165,4)+LARGE(F165:R165,5)) + IF(COUNT(F165:R165)=4,LARGE(F165:R165,1)+LARGE(F165:R165,2)+LARGE(F165:R165,3)+LARGE(F165:R165,4)) + IF(COUNT(F165:R165)=3,LARGE(F165:R165,1)+LARGE(F165:R165,2)+LARGE(F165:R165,3)) + IF(COUNT(F165:R165)=2,LARGE(F165:R165,1)+LARGE(F165:R165,2)) + IF(COUNT(F165:R165)=1,LARGE(F165:R165,1))</f>
        <v>67</v>
      </c>
      <c r="E165" s="9">
        <f>SUM(F165:I165)</f>
        <v>52</v>
      </c>
      <c r="F165" s="6">
        <f>_xlfn.IFNA(VLOOKUP(A165, Championship!$A$1:$N$377, 2, FALSE), "")</f>
        <v>14</v>
      </c>
      <c r="G165" s="6">
        <f>_xlfn.IFNA(VLOOKUP(A165, Playoff3!$A$1:$N$377, 2, FALSE), "")</f>
        <v>7</v>
      </c>
      <c r="H165" s="6">
        <f>_xlfn.IFNA(VLOOKUP(A165, Playoff2!$A$1:$N$377, 2, FALSE), "")</f>
        <v>15</v>
      </c>
      <c r="I165" s="6">
        <f>_xlfn.IFNA(VLOOKUP(A165, Playoff1!$A$1:$N$377, 2, FALSE), "")</f>
        <v>16</v>
      </c>
      <c r="J165" s="6">
        <f>_xlfn.IFNA(VLOOKUP(A165, Wildcard!$A$1:$N$377, 2, FALSE), "")</f>
        <v>11</v>
      </c>
      <c r="K165" s="6">
        <f>_xlfn.IFNA(VLOOKUP(A165, Game8!$A$1:$N$377, 2, FALSE), "")</f>
        <v>5</v>
      </c>
      <c r="L165" s="6">
        <f>_xlfn.IFNA(VLOOKUP(A165, Game7!$A$1:$N$389, 2, FALSE), "")</f>
        <v>11</v>
      </c>
      <c r="M165" s="6">
        <f>_xlfn.IFNA(VLOOKUP(A165, Game6!$A$1:$N$389, 2, FALSE), "")</f>
        <v>3</v>
      </c>
      <c r="N165" s="6">
        <f>_xlfn.IFNA(VLOOKUP(A165, Game5!$A$1:$N$389, 2, FALSE), "")</f>
        <v>2</v>
      </c>
      <c r="O165" s="6">
        <f>_xlfn.IFNA(VLOOKUP(A165, Game4!$A$1:$N$389, 2, FALSE), "")</f>
        <v>5</v>
      </c>
      <c r="P165" s="6">
        <f>_xlfn.IFNA(VLOOKUP(A165, Game3!$A$1:$N$389, 2, FALSE), "")</f>
        <v>4</v>
      </c>
      <c r="Q165" s="6">
        <f>_xlfn.IFNA(VLOOKUP(A165, Game2!$A$1:$N$388, 2, FALSE), "")</f>
        <v>3</v>
      </c>
      <c r="R165" s="3">
        <f>_xlfn.IFNA(VLOOKUP(A165, Game1!$A$1:$N$391, 2, FALSE), "")</f>
        <v>0</v>
      </c>
    </row>
    <row r="166" spans="1:18" x14ac:dyDescent="0.2">
      <c r="A166" s="27" t="s">
        <v>340</v>
      </c>
      <c r="B166" s="9">
        <f>SUM(F166:R166)</f>
        <v>96</v>
      </c>
      <c r="C166" s="8">
        <f>SUM(F166:R166)/COUNT(F166:R166)</f>
        <v>7.384615384615385</v>
      </c>
      <c r="D166" s="9">
        <f>IF(COUNT(F166:R166)&gt;=5,LARGE(F166:R166,1)+LARGE(F166:R166,2)+LARGE(F166:R166,3)+LARGE(F166:R166,4)+LARGE(F166:R166,5)) + IF(COUNT(F166:R166)=4,LARGE(F166:R166,1)+LARGE(F166:R166,2)+LARGE(F166:R166,3)+LARGE(F166:R166,4)) + IF(COUNT(F166:R166)=3,LARGE(F166:R166,1)+LARGE(F166:R166,2)+LARGE(F166:R166,3)) + IF(COUNT(F166:R166)=2,LARGE(F166:R166,1)+LARGE(F166:R166,2)) + IF(COUNT(F166:R166)=1,LARGE(F166:R166,1))</f>
        <v>54</v>
      </c>
      <c r="E166" s="9">
        <f>SUM(F166:I166)</f>
        <v>33</v>
      </c>
      <c r="F166" s="6">
        <f>_xlfn.IFNA(VLOOKUP(A166, Championship!$A$1:$N$377, 2, FALSE), "")</f>
        <v>17</v>
      </c>
      <c r="G166" s="6">
        <f>_xlfn.IFNA(VLOOKUP(A166, Playoff3!$A$1:$N$377, 2, FALSE), "")</f>
        <v>4</v>
      </c>
      <c r="H166" s="6">
        <f>_xlfn.IFNA(VLOOKUP(A166, Playoff2!$A$1:$N$377, 2, FALSE), "")</f>
        <v>10</v>
      </c>
      <c r="I166" s="6">
        <f>_xlfn.IFNA(VLOOKUP(A166, Playoff1!$A$1:$N$377, 2, FALSE), "")</f>
        <v>2</v>
      </c>
      <c r="J166" s="6">
        <f>_xlfn.IFNA(VLOOKUP(A166, Wildcard!$A$1:$N$377, 2, FALSE), "")</f>
        <v>9</v>
      </c>
      <c r="K166" s="6">
        <f>_xlfn.IFNA(VLOOKUP(A166, Game8!$A$1:$N$377, 2, FALSE), "")</f>
        <v>6</v>
      </c>
      <c r="L166" s="6">
        <f>_xlfn.IFNA(VLOOKUP(A166, Game7!$A$1:$N$389, 2, FALSE), "")</f>
        <v>9</v>
      </c>
      <c r="M166" s="6">
        <f>_xlfn.IFNA(VLOOKUP(A166, Game6!$A$1:$N$389, 2, FALSE), "")</f>
        <v>2</v>
      </c>
      <c r="N166" s="6">
        <f>_xlfn.IFNA(VLOOKUP(A166, Game5!$A$1:$N$389, 2, FALSE), "")</f>
        <v>7</v>
      </c>
      <c r="O166" s="6">
        <f>_xlfn.IFNA(VLOOKUP(A166, Game4!$A$1:$N$389, 2, FALSE), "")</f>
        <v>9</v>
      </c>
      <c r="P166" s="6">
        <f>_xlfn.IFNA(VLOOKUP(A166, Game3!$A$1:$N$389, 2, FALSE), "")</f>
        <v>6</v>
      </c>
      <c r="Q166" s="6">
        <f>_xlfn.IFNA(VLOOKUP(A166, Game2!$A$1:$N$388, 2, FALSE), "")</f>
        <v>6</v>
      </c>
      <c r="R166" s="3">
        <f>_xlfn.IFNA(VLOOKUP(A166, Game1!$A$1:$N$391, 2, FALSE), "")</f>
        <v>9</v>
      </c>
    </row>
    <row r="167" spans="1:18" x14ac:dyDescent="0.2">
      <c r="A167" s="27" t="s">
        <v>313</v>
      </c>
      <c r="B167" s="9">
        <f>SUM(F167:R167)</f>
        <v>95</v>
      </c>
      <c r="C167" s="8">
        <f>SUM(F167:R167)/COUNT(F167:R167)</f>
        <v>7.3076923076923075</v>
      </c>
      <c r="D167" s="9">
        <f>IF(COUNT(F167:R167)&gt;=5,LARGE(F167:R167,1)+LARGE(F167:R167,2)+LARGE(F167:R167,3)+LARGE(F167:R167,4)+LARGE(F167:R167,5)) + IF(COUNT(F167:R167)=4,LARGE(F167:R167,1)+LARGE(F167:R167,2)+LARGE(F167:R167,3)+LARGE(F167:R167,4)) + IF(COUNT(F167:R167)=3,LARGE(F167:R167,1)+LARGE(F167:R167,2)+LARGE(F167:R167,3)) + IF(COUNT(F167:R167)=2,LARGE(F167:R167,1)+LARGE(F167:R167,2)) + IF(COUNT(F167:R167)=1,LARGE(F167:R167,1))</f>
        <v>59</v>
      </c>
      <c r="E167" s="9">
        <f>SUM(F167:I167)</f>
        <v>36</v>
      </c>
      <c r="F167" s="6">
        <f>_xlfn.IFNA(VLOOKUP(A167, Championship!$A$1:$N$377, 2, FALSE), "")</f>
        <v>6</v>
      </c>
      <c r="G167" s="6">
        <f>_xlfn.IFNA(VLOOKUP(A167, Playoff3!$A$1:$N$377, 2, FALSE), "")</f>
        <v>4</v>
      </c>
      <c r="H167" s="6">
        <f>_xlfn.IFNA(VLOOKUP(A167, Playoff2!$A$1:$N$377, 2, FALSE), "")</f>
        <v>15</v>
      </c>
      <c r="I167" s="6">
        <f>_xlfn.IFNA(VLOOKUP(A167, Playoff1!$A$1:$N$377, 2, FALSE), "")</f>
        <v>11</v>
      </c>
      <c r="J167" s="6">
        <f>_xlfn.IFNA(VLOOKUP(A167, Wildcard!$A$1:$N$377, 2, FALSE), "")</f>
        <v>9</v>
      </c>
      <c r="K167" s="6">
        <f>_xlfn.IFNA(VLOOKUP(A167, Game8!$A$1:$N$377, 2, FALSE), "")</f>
        <v>15</v>
      </c>
      <c r="L167" s="6">
        <f>_xlfn.IFNA(VLOOKUP(A167, Game7!$A$1:$N$389, 2, FALSE), "")</f>
        <v>3</v>
      </c>
      <c r="M167" s="6">
        <f>_xlfn.IFNA(VLOOKUP(A167, Game6!$A$1:$N$389, 2, FALSE), "")</f>
        <v>1</v>
      </c>
      <c r="N167" s="6">
        <f>_xlfn.IFNA(VLOOKUP(A167, Game5!$A$1:$N$389, 2, FALSE), "")</f>
        <v>5</v>
      </c>
      <c r="O167" s="6">
        <f>_xlfn.IFNA(VLOOKUP(A167, Game4!$A$1:$N$389, 2, FALSE), "")</f>
        <v>7</v>
      </c>
      <c r="P167" s="6">
        <f>_xlfn.IFNA(VLOOKUP(A167, Game3!$A$1:$N$389, 2, FALSE), "")</f>
        <v>9</v>
      </c>
      <c r="Q167" s="6">
        <f>_xlfn.IFNA(VLOOKUP(A167, Game2!$A$1:$N$388, 2, FALSE), "")</f>
        <v>5</v>
      </c>
      <c r="R167" s="3">
        <f>_xlfn.IFNA(VLOOKUP(A167, Game1!$A$1:$N$391, 2, FALSE), "")</f>
        <v>5</v>
      </c>
    </row>
    <row r="168" spans="1:18" x14ac:dyDescent="0.2">
      <c r="A168" s="27" t="s">
        <v>360</v>
      </c>
      <c r="B168" s="9">
        <f>SUM(F168:R168)</f>
        <v>95</v>
      </c>
      <c r="C168" s="8">
        <f>SUM(F168:R168)/COUNT(F168:R168)</f>
        <v>9.5</v>
      </c>
      <c r="D168" s="9">
        <f>IF(COUNT(F168:R168)&gt;=5,LARGE(F168:R168,1)+LARGE(F168:R168,2)+LARGE(F168:R168,3)+LARGE(F168:R168,4)+LARGE(F168:R168,5)) + IF(COUNT(F168:R168)=4,LARGE(F168:R168,1)+LARGE(F168:R168,2)+LARGE(F168:R168,3)+LARGE(F168:R168,4)) + IF(COUNT(F168:R168)=3,LARGE(F168:R168,1)+LARGE(F168:R168,2)+LARGE(F168:R168,3)) + IF(COUNT(F168:R168)=2,LARGE(F168:R168,1)+LARGE(F168:R168,2)) + IF(COUNT(F168:R168)=1,LARGE(F168:R168,1))</f>
        <v>69</v>
      </c>
      <c r="E168" s="9">
        <f>SUM(F168:I168)</f>
        <v>23</v>
      </c>
      <c r="F168" s="6" t="str">
        <f>_xlfn.IFNA(VLOOKUP(A168, Championship!$A$1:$N$377, 2, FALSE), "")</f>
        <v/>
      </c>
      <c r="G168" s="6" t="str">
        <f>_xlfn.IFNA(VLOOKUP(A168, Playoff3!$A$1:$N$377, 2, FALSE), "")</f>
        <v/>
      </c>
      <c r="H168" s="6" t="str">
        <f>_xlfn.IFNA(VLOOKUP(A168, Playoff2!$A$1:$N$377, 2, FALSE), "")</f>
        <v/>
      </c>
      <c r="I168" s="6">
        <f>_xlfn.IFNA(VLOOKUP(A168, Playoff1!$A$1:$N$377, 2, FALSE), "")</f>
        <v>23</v>
      </c>
      <c r="J168" s="6">
        <f>_xlfn.IFNA(VLOOKUP(A168, Wildcard!$A$1:$N$377, 2, FALSE), "")</f>
        <v>11</v>
      </c>
      <c r="K168" s="6">
        <f>_xlfn.IFNA(VLOOKUP(A168, Game8!$A$1:$N$377, 2, FALSE), "")</f>
        <v>10</v>
      </c>
      <c r="L168" s="6">
        <f>_xlfn.IFNA(VLOOKUP(A168, Game7!$A$1:$N$389, 2, FALSE), "")</f>
        <v>3</v>
      </c>
      <c r="M168" s="6">
        <f>_xlfn.IFNA(VLOOKUP(A168, Game6!$A$1:$N$389, 2, FALSE), "")</f>
        <v>2</v>
      </c>
      <c r="N168" s="6">
        <f>_xlfn.IFNA(VLOOKUP(A168, Game5!$A$1:$N$389, 2, FALSE), "")</f>
        <v>7</v>
      </c>
      <c r="O168" s="6">
        <f>_xlfn.IFNA(VLOOKUP(A168, Game4!$A$1:$N$389, 2, FALSE), "")</f>
        <v>6</v>
      </c>
      <c r="P168" s="6">
        <f>_xlfn.IFNA(VLOOKUP(A168, Game3!$A$1:$N$389, 2, FALSE), "")</f>
        <v>11</v>
      </c>
      <c r="Q168" s="6">
        <f>_xlfn.IFNA(VLOOKUP(A168, Game2!$A$1:$N$388, 2, FALSE), "")</f>
        <v>14</v>
      </c>
      <c r="R168" s="3">
        <f>_xlfn.IFNA(VLOOKUP(A168, Game1!$A$1:$N$391, 2, FALSE), "")</f>
        <v>8</v>
      </c>
    </row>
    <row r="169" spans="1:18" x14ac:dyDescent="0.2">
      <c r="A169" s="27" t="s">
        <v>214</v>
      </c>
      <c r="B169" s="9">
        <f>SUM(F169:R169)</f>
        <v>95</v>
      </c>
      <c r="C169" s="8">
        <f>SUM(F169:R169)/COUNT(F169:R169)</f>
        <v>7.916666666666667</v>
      </c>
      <c r="D169" s="9">
        <f>IF(COUNT(F169:R169)&gt;=5,LARGE(F169:R169,1)+LARGE(F169:R169,2)+LARGE(F169:R169,3)+LARGE(F169:R169,4)+LARGE(F169:R169,5)) + IF(COUNT(F169:R169)=4,LARGE(F169:R169,1)+LARGE(F169:R169,2)+LARGE(F169:R169,3)+LARGE(F169:R169,4)) + IF(COUNT(F169:R169)=3,LARGE(F169:R169,1)+LARGE(F169:R169,2)+LARGE(F169:R169,3)) + IF(COUNT(F169:R169)=2,LARGE(F169:R169,1)+LARGE(F169:R169,2)) + IF(COUNT(F169:R169)=1,LARGE(F169:R169,1))</f>
        <v>66</v>
      </c>
      <c r="E169" s="9">
        <f>SUM(F169:I169)</f>
        <v>35</v>
      </c>
      <c r="F169" s="6">
        <f>_xlfn.IFNA(VLOOKUP(A169, Championship!$A$1:$N$377, 2, FALSE), "")</f>
        <v>13</v>
      </c>
      <c r="G169" s="6">
        <f>_xlfn.IFNA(VLOOKUP(A169, Playoff3!$A$1:$N$377, 2, FALSE), "")</f>
        <v>13</v>
      </c>
      <c r="H169" s="6">
        <f>_xlfn.IFNA(VLOOKUP(A169, Playoff2!$A$1:$N$377, 2, FALSE), "")</f>
        <v>9</v>
      </c>
      <c r="I169" s="6" t="str">
        <f>_xlfn.IFNA(VLOOKUP(A169, Playoff1!$A$1:$N$377, 2, FALSE), "")</f>
        <v/>
      </c>
      <c r="J169" s="6">
        <f>_xlfn.IFNA(VLOOKUP(A169, Wildcard!$A$1:$N$377, 2, FALSE), "")</f>
        <v>15</v>
      </c>
      <c r="K169" s="6">
        <f>_xlfn.IFNA(VLOOKUP(A169, Game8!$A$1:$N$377, 2, FALSE), "")</f>
        <v>4</v>
      </c>
      <c r="L169" s="6">
        <f>_xlfn.IFNA(VLOOKUP(A169, Game7!$A$1:$N$389, 2, FALSE), "")</f>
        <v>14</v>
      </c>
      <c r="M169" s="6">
        <f>_xlfn.IFNA(VLOOKUP(A169, Game6!$A$1:$N$389, 2, FALSE), "")</f>
        <v>4</v>
      </c>
      <c r="N169" s="6">
        <f>_xlfn.IFNA(VLOOKUP(A169, Game5!$A$1:$N$389, 2, FALSE), "")</f>
        <v>11</v>
      </c>
      <c r="O169" s="6">
        <f>_xlfn.IFNA(VLOOKUP(A169, Game4!$A$1:$N$389, 2, FALSE), "")</f>
        <v>1</v>
      </c>
      <c r="P169" s="6">
        <f>_xlfn.IFNA(VLOOKUP(A169, Game3!$A$1:$N$389, 2, FALSE), "")</f>
        <v>3</v>
      </c>
      <c r="Q169" s="6">
        <f>_xlfn.IFNA(VLOOKUP(A169, Game2!$A$1:$N$388, 2, FALSE), "")</f>
        <v>7</v>
      </c>
      <c r="R169" s="3">
        <f>_xlfn.IFNA(VLOOKUP(A169, Game1!$A$1:$N$391, 2, FALSE), "")</f>
        <v>1</v>
      </c>
    </row>
    <row r="170" spans="1:18" x14ac:dyDescent="0.2">
      <c r="A170" s="27" t="s">
        <v>145</v>
      </c>
      <c r="B170" s="9">
        <f>SUM(F170:R170)</f>
        <v>95</v>
      </c>
      <c r="C170" s="8">
        <f>SUM(F170:R170)/COUNT(F170:R170)</f>
        <v>7.3076923076923075</v>
      </c>
      <c r="D170" s="9">
        <f>IF(COUNT(F170:R170)&gt;=5,LARGE(F170:R170,1)+LARGE(F170:R170,2)+LARGE(F170:R170,3)+LARGE(F170:R170,4)+LARGE(F170:R170,5)) + IF(COUNT(F170:R170)=4,LARGE(F170:R170,1)+LARGE(F170:R170,2)+LARGE(F170:R170,3)+LARGE(F170:R170,4)) + IF(COUNT(F170:R170)=3,LARGE(F170:R170,1)+LARGE(F170:R170,2)+LARGE(F170:R170,3)) + IF(COUNT(F170:R170)=2,LARGE(F170:R170,1)+LARGE(F170:R170,2)) + IF(COUNT(F170:R170)=1,LARGE(F170:R170,1))</f>
        <v>59</v>
      </c>
      <c r="E170" s="9">
        <f>SUM(F170:I170)</f>
        <v>35</v>
      </c>
      <c r="F170" s="6">
        <f>_xlfn.IFNA(VLOOKUP(A170, Championship!$A$1:$N$377, 2, FALSE), "")</f>
        <v>9</v>
      </c>
      <c r="G170" s="6">
        <f>_xlfn.IFNA(VLOOKUP(A170, Playoff3!$A$1:$N$377, 2, FALSE), "")</f>
        <v>9</v>
      </c>
      <c r="H170" s="6">
        <f>_xlfn.IFNA(VLOOKUP(A170, Playoff2!$A$1:$N$377, 2, FALSE), "")</f>
        <v>15</v>
      </c>
      <c r="I170" s="6">
        <f>_xlfn.IFNA(VLOOKUP(A170, Playoff1!$A$1:$N$377, 2, FALSE), "")</f>
        <v>2</v>
      </c>
      <c r="J170" s="6">
        <f>_xlfn.IFNA(VLOOKUP(A170, Wildcard!$A$1:$N$377, 2, FALSE), "")</f>
        <v>3</v>
      </c>
      <c r="K170" s="6">
        <f>_xlfn.IFNA(VLOOKUP(A170, Game8!$A$1:$N$377, 2, FALSE), "")</f>
        <v>6</v>
      </c>
      <c r="L170" s="6">
        <f>_xlfn.IFNA(VLOOKUP(A170, Game7!$A$1:$N$389, 2, FALSE), "")</f>
        <v>10</v>
      </c>
      <c r="M170" s="6">
        <f>_xlfn.IFNA(VLOOKUP(A170, Game6!$A$1:$N$389, 2, FALSE), "")</f>
        <v>16</v>
      </c>
      <c r="N170" s="6">
        <f>_xlfn.IFNA(VLOOKUP(A170, Game5!$A$1:$N$389, 2, FALSE), "")</f>
        <v>4</v>
      </c>
      <c r="O170" s="6">
        <f>_xlfn.IFNA(VLOOKUP(A170, Game4!$A$1:$N$389, 2, FALSE), "")</f>
        <v>6</v>
      </c>
      <c r="P170" s="6">
        <f>_xlfn.IFNA(VLOOKUP(A170, Game3!$A$1:$N$389, 2, FALSE), "")</f>
        <v>7</v>
      </c>
      <c r="Q170" s="6">
        <f>_xlfn.IFNA(VLOOKUP(A170, Game2!$A$1:$N$388, 2, FALSE), "")</f>
        <v>4</v>
      </c>
      <c r="R170" s="3">
        <f>_xlfn.IFNA(VLOOKUP(A170, Game1!$A$1:$N$391, 2, FALSE), "")</f>
        <v>4</v>
      </c>
    </row>
    <row r="171" spans="1:18" x14ac:dyDescent="0.2">
      <c r="A171" s="27" t="s">
        <v>424</v>
      </c>
      <c r="B171" s="9">
        <f>SUM(F171:R171)</f>
        <v>95</v>
      </c>
      <c r="C171" s="8">
        <f>SUM(F171:R171)/COUNT(F171:R171)</f>
        <v>7.916666666666667</v>
      </c>
      <c r="D171" s="9">
        <f>IF(COUNT(F171:R171)&gt;=5,LARGE(F171:R171,1)+LARGE(F171:R171,2)+LARGE(F171:R171,3)+LARGE(F171:R171,4)+LARGE(F171:R171,5)) + IF(COUNT(F171:R171)=4,LARGE(F171:R171,1)+LARGE(F171:R171,2)+LARGE(F171:R171,3)+LARGE(F171:R171,4)) + IF(COUNT(F171:R171)=3,LARGE(F171:R171,1)+LARGE(F171:R171,2)+LARGE(F171:R171,3)) + IF(COUNT(F171:R171)=2,LARGE(F171:R171,1)+LARGE(F171:R171,2)) + IF(COUNT(F171:R171)=1,LARGE(F171:R171,1))</f>
        <v>66</v>
      </c>
      <c r="E171" s="9">
        <f>SUM(F171:I171)</f>
        <v>30</v>
      </c>
      <c r="F171" s="6">
        <f>_xlfn.IFNA(VLOOKUP(A171, Championship!$A$1:$N$377, 2, FALSE), "")</f>
        <v>19</v>
      </c>
      <c r="G171" s="6">
        <f>_xlfn.IFNA(VLOOKUP(A171, Playoff3!$A$1:$N$377, 2, FALSE), "")</f>
        <v>1</v>
      </c>
      <c r="H171" s="6">
        <f>_xlfn.IFNA(VLOOKUP(A171, Playoff2!$A$1:$N$377, 2, FALSE), "")</f>
        <v>3</v>
      </c>
      <c r="I171" s="6">
        <f>_xlfn.IFNA(VLOOKUP(A171, Playoff1!$A$1:$N$377, 2, FALSE), "")</f>
        <v>7</v>
      </c>
      <c r="J171" s="6">
        <f>_xlfn.IFNA(VLOOKUP(A171, Wildcard!$A$1:$N$377, 2, FALSE), "")</f>
        <v>5</v>
      </c>
      <c r="K171" s="6">
        <f>_xlfn.IFNA(VLOOKUP(A171, Game8!$A$1:$N$377, 2, FALSE), "")</f>
        <v>17</v>
      </c>
      <c r="L171" s="6">
        <f>_xlfn.IFNA(VLOOKUP(A171, Game7!$A$1:$N$389, 2, FALSE), "")</f>
        <v>8</v>
      </c>
      <c r="M171" s="6">
        <f>_xlfn.IFNA(VLOOKUP(A171, Game6!$A$1:$N$389, 2, FALSE), "")</f>
        <v>9</v>
      </c>
      <c r="N171" s="6">
        <f>_xlfn.IFNA(VLOOKUP(A171, Game5!$A$1:$N$389, 2, FALSE), "")</f>
        <v>4</v>
      </c>
      <c r="O171" s="6">
        <f>_xlfn.IFNA(VLOOKUP(A171, Game4!$A$1:$N$389, 2, FALSE), "")</f>
        <v>7</v>
      </c>
      <c r="P171" s="6">
        <f>_xlfn.IFNA(VLOOKUP(A171, Game3!$A$1:$N$389, 2, FALSE), "")</f>
        <v>13</v>
      </c>
      <c r="Q171" s="6">
        <f>_xlfn.IFNA(VLOOKUP(A171, Game2!$A$1:$N$388, 2, FALSE), "")</f>
        <v>2</v>
      </c>
      <c r="R171" s="3" t="str">
        <f>_xlfn.IFNA(VLOOKUP(A171, Game1!$A$1:$N$391, 2, FALSE), "")</f>
        <v/>
      </c>
    </row>
    <row r="172" spans="1:18" x14ac:dyDescent="0.2">
      <c r="A172" s="27" t="s">
        <v>514</v>
      </c>
      <c r="B172" s="9">
        <f>SUM(F172:R172)</f>
        <v>94</v>
      </c>
      <c r="C172" s="8">
        <f>SUM(F172:R172)/COUNT(F172:R172)</f>
        <v>11.75</v>
      </c>
      <c r="D172" s="9">
        <f>IF(COUNT(F172:R172)&gt;=5,LARGE(F172:R172,1)+LARGE(F172:R172,2)+LARGE(F172:R172,3)+LARGE(F172:R172,4)+LARGE(F172:R172,5)) + IF(COUNT(F172:R172)=4,LARGE(F172:R172,1)+LARGE(F172:R172,2)+LARGE(F172:R172,3)+LARGE(F172:R172,4)) + IF(COUNT(F172:R172)=3,LARGE(F172:R172,1)+LARGE(F172:R172,2)+LARGE(F172:R172,3)) + IF(COUNT(F172:R172)=2,LARGE(F172:R172,1)+LARGE(F172:R172,2)) + IF(COUNT(F172:R172)=1,LARGE(F172:R172,1))</f>
        <v>77</v>
      </c>
      <c r="E172" s="9">
        <f>SUM(F172:I172)</f>
        <v>66</v>
      </c>
      <c r="F172" s="6">
        <f>_xlfn.IFNA(VLOOKUP(A172, Championship!$A$1:$N$377, 2, FALSE), "")</f>
        <v>9</v>
      </c>
      <c r="G172" s="6">
        <f>_xlfn.IFNA(VLOOKUP(A172, Playoff3!$A$1:$N$377, 2, FALSE), "")</f>
        <v>12</v>
      </c>
      <c r="H172" s="6">
        <f>_xlfn.IFNA(VLOOKUP(A172, Playoff2!$A$1:$N$377, 2, FALSE), "")</f>
        <v>22</v>
      </c>
      <c r="I172" s="6">
        <f>_xlfn.IFNA(VLOOKUP(A172, Playoff1!$A$1:$N$377, 2, FALSE), "")</f>
        <v>23</v>
      </c>
      <c r="J172" s="6">
        <f>_xlfn.IFNA(VLOOKUP(A172, Wildcard!$A$1:$N$377, 2, FALSE), "")</f>
        <v>6</v>
      </c>
      <c r="K172" s="6">
        <f>_xlfn.IFNA(VLOOKUP(A172, Game8!$A$1:$N$377, 2, FALSE), "")</f>
        <v>5</v>
      </c>
      <c r="L172" s="6" t="str">
        <f>_xlfn.IFNA(VLOOKUP(A172, Game7!$A$1:$N$389, 2, FALSE), "")</f>
        <v/>
      </c>
      <c r="M172" s="6">
        <f>_xlfn.IFNA(VLOOKUP(A172, Game6!$A$1:$N$389, 2, FALSE), "")</f>
        <v>11</v>
      </c>
      <c r="N172" s="6">
        <f>_xlfn.IFNA(VLOOKUP(A172, Game5!$A$1:$N$389, 2, FALSE), "")</f>
        <v>6</v>
      </c>
      <c r="O172" s="6" t="str">
        <f>_xlfn.IFNA(VLOOKUP(A172, Game4!$A$1:$N$389, 2, FALSE), "")</f>
        <v/>
      </c>
      <c r="P172" s="6" t="str">
        <f>_xlfn.IFNA(VLOOKUP(A172, Game3!$A$1:$N$389, 2, FALSE), "")</f>
        <v/>
      </c>
      <c r="Q172" s="6" t="str">
        <f>_xlfn.IFNA(VLOOKUP(A172, Game2!$A$1:$N$388, 2, FALSE), "")</f>
        <v/>
      </c>
      <c r="R172" s="3" t="str">
        <f>_xlfn.IFNA(VLOOKUP(A172, Game1!$A$1:$N$391, 2, FALSE), "")</f>
        <v/>
      </c>
    </row>
    <row r="173" spans="1:18" x14ac:dyDescent="0.2">
      <c r="A173" s="27" t="s">
        <v>377</v>
      </c>
      <c r="B173" s="9">
        <f>SUM(F173:R173)</f>
        <v>94</v>
      </c>
      <c r="C173" s="8">
        <f>SUM(F173:R173)/COUNT(F173:R173)</f>
        <v>9.4</v>
      </c>
      <c r="D173" s="9">
        <f>IF(COUNT(F173:R173)&gt;=5,LARGE(F173:R173,1)+LARGE(F173:R173,2)+LARGE(F173:R173,3)+LARGE(F173:R173,4)+LARGE(F173:R173,5)) + IF(COUNT(F173:R173)=4,LARGE(F173:R173,1)+LARGE(F173:R173,2)+LARGE(F173:R173,3)+LARGE(F173:R173,4)) + IF(COUNT(F173:R173)=3,LARGE(F173:R173,1)+LARGE(F173:R173,2)+LARGE(F173:R173,3)) + IF(COUNT(F173:R173)=2,LARGE(F173:R173,1)+LARGE(F173:R173,2)) + IF(COUNT(F173:R173)=1,LARGE(F173:R173,1))</f>
        <v>74</v>
      </c>
      <c r="E173" s="9">
        <f>SUM(F173:I173)</f>
        <v>39</v>
      </c>
      <c r="F173" s="6" t="str">
        <f>_xlfn.IFNA(VLOOKUP(A173, Championship!$A$1:$N$377, 2, FALSE), "")</f>
        <v/>
      </c>
      <c r="G173" s="6" t="str">
        <f>_xlfn.IFNA(VLOOKUP(A173, Playoff3!$A$1:$N$377, 2, FALSE), "")</f>
        <v/>
      </c>
      <c r="H173" s="6">
        <f>_xlfn.IFNA(VLOOKUP(A173, Playoff2!$A$1:$N$377, 2, FALSE), "")</f>
        <v>21</v>
      </c>
      <c r="I173" s="6">
        <f>_xlfn.IFNA(VLOOKUP(A173, Playoff1!$A$1:$N$377, 2, FALSE), "")</f>
        <v>18</v>
      </c>
      <c r="J173" s="6">
        <f>_xlfn.IFNA(VLOOKUP(A173, Wildcard!$A$1:$N$377, 2, FALSE), "")</f>
        <v>11</v>
      </c>
      <c r="K173" s="6" t="str">
        <f>_xlfn.IFNA(VLOOKUP(A173, Game8!$A$1:$N$377, 2, FALSE), "")</f>
        <v/>
      </c>
      <c r="L173" s="6">
        <f>_xlfn.IFNA(VLOOKUP(A173, Game7!$A$1:$N$389, 2, FALSE), "")</f>
        <v>13</v>
      </c>
      <c r="M173" s="6">
        <f>_xlfn.IFNA(VLOOKUP(A173, Game6!$A$1:$N$389, 2, FALSE), "")</f>
        <v>2</v>
      </c>
      <c r="N173" s="6">
        <f>_xlfn.IFNA(VLOOKUP(A173, Game5!$A$1:$N$389, 2, FALSE), "")</f>
        <v>11</v>
      </c>
      <c r="O173" s="6">
        <f>_xlfn.IFNA(VLOOKUP(A173, Game4!$A$1:$N$389, 2, FALSE), "")</f>
        <v>4</v>
      </c>
      <c r="P173" s="6">
        <f>_xlfn.IFNA(VLOOKUP(A173, Game3!$A$1:$N$389, 2, FALSE), "")</f>
        <v>9</v>
      </c>
      <c r="Q173" s="6">
        <f>_xlfn.IFNA(VLOOKUP(A173, Game2!$A$1:$N$388, 2, FALSE), "")</f>
        <v>4</v>
      </c>
      <c r="R173" s="3">
        <f>_xlfn.IFNA(VLOOKUP(A173, Game1!$A$1:$N$391, 2, FALSE), "")</f>
        <v>1</v>
      </c>
    </row>
    <row r="174" spans="1:18" x14ac:dyDescent="0.2">
      <c r="A174" s="27" t="s">
        <v>270</v>
      </c>
      <c r="B174" s="9">
        <f>SUM(F174:R174)</f>
        <v>93</v>
      </c>
      <c r="C174" s="8">
        <f>SUM(F174:R174)/COUNT(F174:R174)</f>
        <v>7.1538461538461542</v>
      </c>
      <c r="D174" s="9">
        <f>IF(COUNT(F174:R174)&gt;=5,LARGE(F174:R174,1)+LARGE(F174:R174,2)+LARGE(F174:R174,3)+LARGE(F174:R174,4)+LARGE(F174:R174,5)) + IF(COUNT(F174:R174)=4,LARGE(F174:R174,1)+LARGE(F174:R174,2)+LARGE(F174:R174,3)+LARGE(F174:R174,4)) + IF(COUNT(F174:R174)=3,LARGE(F174:R174,1)+LARGE(F174:R174,2)+LARGE(F174:R174,3)) + IF(COUNT(F174:R174)=2,LARGE(F174:R174,1)+LARGE(F174:R174,2)) + IF(COUNT(F174:R174)=1,LARGE(F174:R174,1))</f>
        <v>59</v>
      </c>
      <c r="E174" s="9">
        <f>SUM(F174:I174)</f>
        <v>37</v>
      </c>
      <c r="F174" s="6">
        <f>_xlfn.IFNA(VLOOKUP(A174, Championship!$A$1:$N$377, 2, FALSE), "")</f>
        <v>4</v>
      </c>
      <c r="G174" s="6">
        <f>_xlfn.IFNA(VLOOKUP(A174, Playoff3!$A$1:$N$377, 2, FALSE), "")</f>
        <v>4</v>
      </c>
      <c r="H174" s="6">
        <f>_xlfn.IFNA(VLOOKUP(A174, Playoff2!$A$1:$N$377, 2, FALSE), "")</f>
        <v>14</v>
      </c>
      <c r="I174" s="6">
        <f>_xlfn.IFNA(VLOOKUP(A174, Playoff1!$A$1:$N$377, 2, FALSE), "")</f>
        <v>15</v>
      </c>
      <c r="J174" s="6">
        <f>_xlfn.IFNA(VLOOKUP(A174, Wildcard!$A$1:$N$377, 2, FALSE), "")</f>
        <v>7</v>
      </c>
      <c r="K174" s="6">
        <f>_xlfn.IFNA(VLOOKUP(A174, Game8!$A$1:$N$377, 2, FALSE), "")</f>
        <v>4</v>
      </c>
      <c r="L174" s="6">
        <f>_xlfn.IFNA(VLOOKUP(A174, Game7!$A$1:$N$389, 2, FALSE), "")</f>
        <v>4</v>
      </c>
      <c r="M174" s="6">
        <f>_xlfn.IFNA(VLOOKUP(A174, Game6!$A$1:$N$389, 2, FALSE), "")</f>
        <v>8</v>
      </c>
      <c r="N174" s="6">
        <f>_xlfn.IFNA(VLOOKUP(A174, Game5!$A$1:$N$389, 2, FALSE), "")</f>
        <v>7</v>
      </c>
      <c r="O174" s="6">
        <f>_xlfn.IFNA(VLOOKUP(A174, Game4!$A$1:$N$389, 2, FALSE), "")</f>
        <v>1</v>
      </c>
      <c r="P174" s="6">
        <f>_xlfn.IFNA(VLOOKUP(A174, Game3!$A$1:$N$389, 2, FALSE), "")</f>
        <v>11</v>
      </c>
      <c r="Q174" s="6">
        <f>_xlfn.IFNA(VLOOKUP(A174, Game2!$A$1:$N$388, 2, FALSE), "")</f>
        <v>11</v>
      </c>
      <c r="R174" s="3">
        <f>_xlfn.IFNA(VLOOKUP(A174, Game1!$A$1:$N$391, 2, FALSE), "")</f>
        <v>3</v>
      </c>
    </row>
    <row r="175" spans="1:18" x14ac:dyDescent="0.2">
      <c r="A175" s="27" t="s">
        <v>456</v>
      </c>
      <c r="B175" s="9">
        <f>SUM(F175:R175)</f>
        <v>93</v>
      </c>
      <c r="C175" s="8">
        <f>SUM(F175:R175)/COUNT(F175:R175)</f>
        <v>8.454545454545455</v>
      </c>
      <c r="D175" s="9">
        <f>IF(COUNT(F175:R175)&gt;=5,LARGE(F175:R175,1)+LARGE(F175:R175,2)+LARGE(F175:R175,3)+LARGE(F175:R175,4)+LARGE(F175:R175,5)) + IF(COUNT(F175:R175)=4,LARGE(F175:R175,1)+LARGE(F175:R175,2)+LARGE(F175:R175,3)+LARGE(F175:R175,4)) + IF(COUNT(F175:R175)=3,LARGE(F175:R175,1)+LARGE(F175:R175,2)+LARGE(F175:R175,3)) + IF(COUNT(F175:R175)=2,LARGE(F175:R175,1)+LARGE(F175:R175,2)) + IF(COUNT(F175:R175)=1,LARGE(F175:R175,1))</f>
        <v>61</v>
      </c>
      <c r="E175" s="9">
        <f>SUM(F175:I175)</f>
        <v>44</v>
      </c>
      <c r="F175" s="6">
        <f>_xlfn.IFNA(VLOOKUP(A175, Championship!$A$1:$N$377, 2, FALSE), "")</f>
        <v>4</v>
      </c>
      <c r="G175" s="6">
        <f>_xlfn.IFNA(VLOOKUP(A175, Playoff3!$A$1:$N$377, 2, FALSE), "")</f>
        <v>11</v>
      </c>
      <c r="H175" s="6">
        <f>_xlfn.IFNA(VLOOKUP(A175, Playoff2!$A$1:$N$377, 2, FALSE), "")</f>
        <v>12</v>
      </c>
      <c r="I175" s="6">
        <f>_xlfn.IFNA(VLOOKUP(A175, Playoff1!$A$1:$N$377, 2, FALSE), "")</f>
        <v>17</v>
      </c>
      <c r="J175" s="6">
        <f>_xlfn.IFNA(VLOOKUP(A175, Wildcard!$A$1:$N$377, 2, FALSE), "")</f>
        <v>11</v>
      </c>
      <c r="K175" s="6">
        <f>_xlfn.IFNA(VLOOKUP(A175, Game8!$A$1:$N$377, 2, FALSE), "")</f>
        <v>8</v>
      </c>
      <c r="L175" s="6">
        <f>_xlfn.IFNA(VLOOKUP(A175, Game7!$A$1:$N$389, 2, FALSE), "")</f>
        <v>2</v>
      </c>
      <c r="M175" s="6">
        <f>_xlfn.IFNA(VLOOKUP(A175, Game6!$A$1:$N$389, 2, FALSE), "")</f>
        <v>7</v>
      </c>
      <c r="N175" s="6">
        <f>_xlfn.IFNA(VLOOKUP(A175, Game5!$A$1:$N$389, 2, FALSE), "")</f>
        <v>7</v>
      </c>
      <c r="O175" s="6">
        <f>_xlfn.IFNA(VLOOKUP(A175, Game4!$A$1:$N$389, 2, FALSE), "")</f>
        <v>4</v>
      </c>
      <c r="P175" s="6">
        <f>_xlfn.IFNA(VLOOKUP(A175, Game3!$A$1:$N$389, 2, FALSE), "")</f>
        <v>10</v>
      </c>
      <c r="Q175" s="6" t="str">
        <f>_xlfn.IFNA(VLOOKUP(A175, Game2!$A$1:$N$388, 2, FALSE), "")</f>
        <v/>
      </c>
      <c r="R175" s="3" t="str">
        <f>_xlfn.IFNA(VLOOKUP(A175, Game1!$A$1:$N$391, 2, FALSE), "")</f>
        <v/>
      </c>
    </row>
    <row r="176" spans="1:18" x14ac:dyDescent="0.2">
      <c r="A176" s="27" t="s">
        <v>235</v>
      </c>
      <c r="B176" s="9">
        <f>SUM(F176:R176)</f>
        <v>92</v>
      </c>
      <c r="C176" s="8">
        <f>SUM(F176:R176)/COUNT(F176:R176)</f>
        <v>7.0769230769230766</v>
      </c>
      <c r="D176" s="9">
        <f>IF(COUNT(F176:R176)&gt;=5,LARGE(F176:R176,1)+LARGE(F176:R176,2)+LARGE(F176:R176,3)+LARGE(F176:R176,4)+LARGE(F176:R176,5)) + IF(COUNT(F176:R176)=4,LARGE(F176:R176,1)+LARGE(F176:R176,2)+LARGE(F176:R176,3)+LARGE(F176:R176,4)) + IF(COUNT(F176:R176)=3,LARGE(F176:R176,1)+LARGE(F176:R176,2)+LARGE(F176:R176,3)) + IF(COUNT(F176:R176)=2,LARGE(F176:R176,1)+LARGE(F176:R176,2)) + IF(COUNT(F176:R176)=1,LARGE(F176:R176,1))</f>
        <v>54</v>
      </c>
      <c r="E176" s="9">
        <f>SUM(F176:I176)</f>
        <v>32</v>
      </c>
      <c r="F176" s="6">
        <f>_xlfn.IFNA(VLOOKUP(A176, Championship!$A$1:$N$377, 2, FALSE), "")</f>
        <v>6</v>
      </c>
      <c r="G176" s="6">
        <f>_xlfn.IFNA(VLOOKUP(A176, Playoff3!$A$1:$N$377, 2, FALSE), "")</f>
        <v>8</v>
      </c>
      <c r="H176" s="6">
        <f>_xlfn.IFNA(VLOOKUP(A176, Playoff2!$A$1:$N$377, 2, FALSE), "")</f>
        <v>9</v>
      </c>
      <c r="I176" s="6">
        <f>_xlfn.IFNA(VLOOKUP(A176, Playoff1!$A$1:$N$377, 2, FALSE), "")</f>
        <v>9</v>
      </c>
      <c r="J176" s="6">
        <f>_xlfn.IFNA(VLOOKUP(A176, Wildcard!$A$1:$N$377, 2, FALSE), "")</f>
        <v>10</v>
      </c>
      <c r="K176" s="6">
        <f>_xlfn.IFNA(VLOOKUP(A176, Game8!$A$1:$N$377, 2, FALSE), "")</f>
        <v>9</v>
      </c>
      <c r="L176" s="6">
        <f>_xlfn.IFNA(VLOOKUP(A176, Game7!$A$1:$N$389, 2, FALSE), "")</f>
        <v>4</v>
      </c>
      <c r="M176" s="6">
        <f>_xlfn.IFNA(VLOOKUP(A176, Game6!$A$1:$N$389, 2, FALSE), "")</f>
        <v>4</v>
      </c>
      <c r="N176" s="6">
        <f>_xlfn.IFNA(VLOOKUP(A176, Game5!$A$1:$N$389, 2, FALSE), "")</f>
        <v>2</v>
      </c>
      <c r="O176" s="6">
        <f>_xlfn.IFNA(VLOOKUP(A176, Game4!$A$1:$N$389, 2, FALSE), "")</f>
        <v>5</v>
      </c>
      <c r="P176" s="6">
        <f>_xlfn.IFNA(VLOOKUP(A176, Game3!$A$1:$N$389, 2, FALSE), "")</f>
        <v>9</v>
      </c>
      <c r="Q176" s="6">
        <f>_xlfn.IFNA(VLOOKUP(A176, Game2!$A$1:$N$388, 2, FALSE), "")</f>
        <v>17</v>
      </c>
      <c r="R176" s="3">
        <f>_xlfn.IFNA(VLOOKUP(A176, Game1!$A$1:$N$391, 2, FALSE), "")</f>
        <v>0</v>
      </c>
    </row>
    <row r="177" spans="1:18" x14ac:dyDescent="0.2">
      <c r="A177" s="27" t="s">
        <v>222</v>
      </c>
      <c r="B177" s="9">
        <f>SUM(F177:R177)</f>
        <v>92</v>
      </c>
      <c r="C177" s="8">
        <f>SUM(F177:R177)/COUNT(F177:R177)</f>
        <v>7.0769230769230766</v>
      </c>
      <c r="D177" s="9">
        <f>IF(COUNT(F177:R177)&gt;=5,LARGE(F177:R177,1)+LARGE(F177:R177,2)+LARGE(F177:R177,3)+LARGE(F177:R177,4)+LARGE(F177:R177,5)) + IF(COUNT(F177:R177)=4,LARGE(F177:R177,1)+LARGE(F177:R177,2)+LARGE(F177:R177,3)+LARGE(F177:R177,4)) + IF(COUNT(F177:R177)=3,LARGE(F177:R177,1)+LARGE(F177:R177,2)+LARGE(F177:R177,3)) + IF(COUNT(F177:R177)=2,LARGE(F177:R177,1)+LARGE(F177:R177,2)) + IF(COUNT(F177:R177)=1,LARGE(F177:R177,1))</f>
        <v>53</v>
      </c>
      <c r="E177" s="9">
        <f>SUM(F177:I177)</f>
        <v>30</v>
      </c>
      <c r="F177" s="6">
        <f>_xlfn.IFNA(VLOOKUP(A177, Championship!$A$1:$N$377, 2, FALSE), "")</f>
        <v>8</v>
      </c>
      <c r="G177" s="6">
        <f>_xlfn.IFNA(VLOOKUP(A177, Playoff3!$A$1:$N$377, 2, FALSE), "")</f>
        <v>6</v>
      </c>
      <c r="H177" s="6">
        <f>_xlfn.IFNA(VLOOKUP(A177, Playoff2!$A$1:$N$377, 2, FALSE), "")</f>
        <v>7</v>
      </c>
      <c r="I177" s="6">
        <f>_xlfn.IFNA(VLOOKUP(A177, Playoff1!$A$1:$N$377, 2, FALSE), "")</f>
        <v>9</v>
      </c>
      <c r="J177" s="6">
        <f>_xlfn.IFNA(VLOOKUP(A177, Wildcard!$A$1:$N$377, 2, FALSE), "")</f>
        <v>16</v>
      </c>
      <c r="K177" s="6">
        <f>_xlfn.IFNA(VLOOKUP(A177, Game8!$A$1:$N$377, 2, FALSE), "")</f>
        <v>0</v>
      </c>
      <c r="L177" s="6">
        <f>_xlfn.IFNA(VLOOKUP(A177, Game7!$A$1:$N$389, 2, FALSE), "")</f>
        <v>2</v>
      </c>
      <c r="M177" s="6">
        <f>_xlfn.IFNA(VLOOKUP(A177, Game6!$A$1:$N$389, 2, FALSE), "")</f>
        <v>8</v>
      </c>
      <c r="N177" s="6">
        <f>_xlfn.IFNA(VLOOKUP(A177, Game5!$A$1:$N$389, 2, FALSE), "")</f>
        <v>6</v>
      </c>
      <c r="O177" s="6">
        <f>_xlfn.IFNA(VLOOKUP(A177, Game4!$A$1:$N$389, 2, FALSE), "")</f>
        <v>6</v>
      </c>
      <c r="P177" s="6">
        <f>_xlfn.IFNA(VLOOKUP(A177, Game3!$A$1:$N$389, 2, FALSE), "")</f>
        <v>9</v>
      </c>
      <c r="Q177" s="6">
        <f>_xlfn.IFNA(VLOOKUP(A177, Game2!$A$1:$N$388, 2, FALSE), "")</f>
        <v>11</v>
      </c>
      <c r="R177" s="3">
        <f>_xlfn.IFNA(VLOOKUP(A177, Game1!$A$1:$N$391, 2, FALSE), "")</f>
        <v>4</v>
      </c>
    </row>
    <row r="178" spans="1:18" x14ac:dyDescent="0.2">
      <c r="A178" s="27" t="s">
        <v>257</v>
      </c>
      <c r="B178" s="9">
        <f>SUM(F178:R178)</f>
        <v>91</v>
      </c>
      <c r="C178" s="8">
        <f>SUM(F178:R178)/COUNT(F178:R178)</f>
        <v>10.111111111111111</v>
      </c>
      <c r="D178" s="9">
        <f>IF(COUNT(F178:R178)&gt;=5,LARGE(F178:R178,1)+LARGE(F178:R178,2)+LARGE(F178:R178,3)+LARGE(F178:R178,4)+LARGE(F178:R178,5)) + IF(COUNT(F178:R178)=4,LARGE(F178:R178,1)+LARGE(F178:R178,2)+LARGE(F178:R178,3)+LARGE(F178:R178,4)) + IF(COUNT(F178:R178)=3,LARGE(F178:R178,1)+LARGE(F178:R178,2)+LARGE(F178:R178,3)) + IF(COUNT(F178:R178)=2,LARGE(F178:R178,1)+LARGE(F178:R178,2)) + IF(COUNT(F178:R178)=1,LARGE(F178:R178,1))</f>
        <v>74</v>
      </c>
      <c r="E178" s="9">
        <f>SUM(F178:I178)</f>
        <v>51</v>
      </c>
      <c r="F178" s="6" t="str">
        <f>_xlfn.IFNA(VLOOKUP(A178, Championship!$A$1:$N$377, 2, FALSE), "")</f>
        <v/>
      </c>
      <c r="G178" s="6">
        <f>_xlfn.IFNA(VLOOKUP(A178, Playoff3!$A$1:$N$377, 2, FALSE), "")</f>
        <v>11</v>
      </c>
      <c r="H178" s="6">
        <f>_xlfn.IFNA(VLOOKUP(A178, Playoff2!$A$1:$N$377, 2, FALSE), "")</f>
        <v>24</v>
      </c>
      <c r="I178" s="6">
        <f>_xlfn.IFNA(VLOOKUP(A178, Playoff1!$A$1:$N$377, 2, FALSE), "")</f>
        <v>16</v>
      </c>
      <c r="J178" s="6" t="str">
        <f>_xlfn.IFNA(VLOOKUP(A178, Wildcard!$A$1:$N$377, 2, FALSE), "")</f>
        <v/>
      </c>
      <c r="K178" s="6">
        <f>_xlfn.IFNA(VLOOKUP(A178, Game8!$A$1:$N$377, 2, FALSE), "")</f>
        <v>9</v>
      </c>
      <c r="L178" s="6" t="str">
        <f>_xlfn.IFNA(VLOOKUP(A178, Game7!$A$1:$N$389, 2, FALSE), "")</f>
        <v/>
      </c>
      <c r="M178" s="6" t="str">
        <f>_xlfn.IFNA(VLOOKUP(A178, Game6!$A$1:$N$389, 2, FALSE), "")</f>
        <v/>
      </c>
      <c r="N178" s="6">
        <f>_xlfn.IFNA(VLOOKUP(A178, Game5!$A$1:$N$389, 2, FALSE), "")</f>
        <v>7</v>
      </c>
      <c r="O178" s="6">
        <f>_xlfn.IFNA(VLOOKUP(A178, Game4!$A$1:$N$389, 2, FALSE), "")</f>
        <v>4</v>
      </c>
      <c r="P178" s="6">
        <f>_xlfn.IFNA(VLOOKUP(A178, Game3!$A$1:$N$389, 2, FALSE), "")</f>
        <v>4</v>
      </c>
      <c r="Q178" s="6">
        <f>_xlfn.IFNA(VLOOKUP(A178, Game2!$A$1:$N$388, 2, FALSE), "")</f>
        <v>14</v>
      </c>
      <c r="R178" s="3">
        <f>_xlfn.IFNA(VLOOKUP(A178, Game1!$A$1:$N$391, 2, FALSE), "")</f>
        <v>2</v>
      </c>
    </row>
    <row r="179" spans="1:18" x14ac:dyDescent="0.2">
      <c r="A179" s="27" t="s">
        <v>476</v>
      </c>
      <c r="B179" s="9">
        <f>SUM(F179:R179)</f>
        <v>90</v>
      </c>
      <c r="C179" s="8">
        <f>SUM(F179:R179)/COUNT(F179:R179)</f>
        <v>11.25</v>
      </c>
      <c r="D179" s="9">
        <f>IF(COUNT(F179:R179)&gt;=5,LARGE(F179:R179,1)+LARGE(F179:R179,2)+LARGE(F179:R179,3)+LARGE(F179:R179,4)+LARGE(F179:R179,5)) + IF(COUNT(F179:R179)=4,LARGE(F179:R179,1)+LARGE(F179:R179,2)+LARGE(F179:R179,3)+LARGE(F179:R179,4)) + IF(COUNT(F179:R179)=3,LARGE(F179:R179,1)+LARGE(F179:R179,2)+LARGE(F179:R179,3)) + IF(COUNT(F179:R179)=2,LARGE(F179:R179,1)+LARGE(F179:R179,2)) + IF(COUNT(F179:R179)=1,LARGE(F179:R179,1))</f>
        <v>81</v>
      </c>
      <c r="E179" s="9">
        <f>SUM(F179:I179)</f>
        <v>60</v>
      </c>
      <c r="F179" s="6">
        <f>_xlfn.IFNA(VLOOKUP(A179, Championship!$A$1:$N$377, 2, FALSE), "")</f>
        <v>6</v>
      </c>
      <c r="G179" s="6">
        <f>_xlfn.IFNA(VLOOKUP(A179, Playoff3!$A$1:$N$377, 2, FALSE), "")</f>
        <v>11</v>
      </c>
      <c r="H179" s="6">
        <f>_xlfn.IFNA(VLOOKUP(A179, Playoff2!$A$1:$N$377, 2, FALSE), "")</f>
        <v>19</v>
      </c>
      <c r="I179" s="6">
        <f>_xlfn.IFNA(VLOOKUP(A179, Playoff1!$A$1:$N$377, 2, FALSE), "")</f>
        <v>24</v>
      </c>
      <c r="J179" s="6" t="str">
        <f>_xlfn.IFNA(VLOOKUP(A179, Wildcard!$A$1:$N$377, 2, FALSE), "")</f>
        <v/>
      </c>
      <c r="K179" s="6" t="str">
        <f>_xlfn.IFNA(VLOOKUP(A179, Game8!$A$1:$N$377, 2, FALSE), "")</f>
        <v/>
      </c>
      <c r="L179" s="6" t="str">
        <f>_xlfn.IFNA(VLOOKUP(A179, Game7!$A$1:$N$389, 2, FALSE), "")</f>
        <v/>
      </c>
      <c r="M179" s="6">
        <f>_xlfn.IFNA(VLOOKUP(A179, Game6!$A$1:$N$389, 2, FALSE), "")</f>
        <v>2</v>
      </c>
      <c r="N179" s="6">
        <f>_xlfn.IFNA(VLOOKUP(A179, Game5!$A$1:$N$389, 2, FALSE), "")</f>
        <v>1</v>
      </c>
      <c r="O179" s="6">
        <f>_xlfn.IFNA(VLOOKUP(A179, Game4!$A$1:$N$389, 2, FALSE), "")</f>
        <v>13</v>
      </c>
      <c r="P179" s="6">
        <f>_xlfn.IFNA(VLOOKUP(A179, Game3!$A$1:$N$389, 2, FALSE), "")</f>
        <v>14</v>
      </c>
      <c r="Q179" s="6" t="str">
        <f>_xlfn.IFNA(VLOOKUP(A179, Game2!$A$1:$N$388, 2, FALSE), "")</f>
        <v/>
      </c>
      <c r="R179" s="3" t="str">
        <f>_xlfn.IFNA(VLOOKUP(A179, Game1!$A$1:$N$391, 2, FALSE), "")</f>
        <v/>
      </c>
    </row>
    <row r="180" spans="1:18" x14ac:dyDescent="0.2">
      <c r="A180" s="27" t="s">
        <v>412</v>
      </c>
      <c r="B180" s="9">
        <f>SUM(F180:R180)</f>
        <v>89</v>
      </c>
      <c r="C180" s="8">
        <f>SUM(F180:R180)/COUNT(F180:R180)</f>
        <v>8.0909090909090917</v>
      </c>
      <c r="D180" s="9">
        <f>IF(COUNT(F180:R180)&gt;=5,LARGE(F180:R180,1)+LARGE(F180:R180,2)+LARGE(F180:R180,3)+LARGE(F180:R180,4)+LARGE(F180:R180,5)) + IF(COUNT(F180:R180)=4,LARGE(F180:R180,1)+LARGE(F180:R180,2)+LARGE(F180:R180,3)+LARGE(F180:R180,4)) + IF(COUNT(F180:R180)=3,LARGE(F180:R180,1)+LARGE(F180:R180,2)+LARGE(F180:R180,3)) + IF(COUNT(F180:R180)=2,LARGE(F180:R180,1)+LARGE(F180:R180,2)) + IF(COUNT(F180:R180)=1,LARGE(F180:R180,1))</f>
        <v>61</v>
      </c>
      <c r="E180" s="9">
        <f>SUM(F180:I180)</f>
        <v>33</v>
      </c>
      <c r="F180" s="6">
        <f>_xlfn.IFNA(VLOOKUP(A180, Championship!$A$1:$N$377, 2, FALSE), "")</f>
        <v>6</v>
      </c>
      <c r="G180" s="6" t="str">
        <f>_xlfn.IFNA(VLOOKUP(A180, Playoff3!$A$1:$N$377, 2, FALSE), "")</f>
        <v/>
      </c>
      <c r="H180" s="6">
        <f>_xlfn.IFNA(VLOOKUP(A180, Playoff2!$A$1:$N$377, 2, FALSE), "")</f>
        <v>16</v>
      </c>
      <c r="I180" s="6">
        <f>_xlfn.IFNA(VLOOKUP(A180, Playoff1!$A$1:$N$377, 2, FALSE), "")</f>
        <v>11</v>
      </c>
      <c r="J180" s="6">
        <f>_xlfn.IFNA(VLOOKUP(A180, Wildcard!$A$1:$N$377, 2, FALSE), "")</f>
        <v>13</v>
      </c>
      <c r="K180" s="6">
        <f>_xlfn.IFNA(VLOOKUP(A180, Game8!$A$1:$N$377, 2, FALSE), "")</f>
        <v>1</v>
      </c>
      <c r="L180" s="6">
        <f>_xlfn.IFNA(VLOOKUP(A180, Game7!$A$1:$N$389, 2, FALSE), "")</f>
        <v>4</v>
      </c>
      <c r="M180" s="6">
        <f>_xlfn.IFNA(VLOOKUP(A180, Game6!$A$1:$N$389, 2, FALSE), "")</f>
        <v>9</v>
      </c>
      <c r="N180" s="6">
        <f>_xlfn.IFNA(VLOOKUP(A180, Game5!$A$1:$N$389, 2, FALSE), "")</f>
        <v>4</v>
      </c>
      <c r="O180" s="6">
        <f>_xlfn.IFNA(VLOOKUP(A180, Game4!$A$1:$N$389, 2, FALSE), "")</f>
        <v>9</v>
      </c>
      <c r="P180" s="6">
        <f>_xlfn.IFNA(VLOOKUP(A180, Game3!$A$1:$N$389, 2, FALSE), "")</f>
        <v>12</v>
      </c>
      <c r="Q180" s="6">
        <f>_xlfn.IFNA(VLOOKUP(A180, Game2!$A$1:$N$388, 2, FALSE), "")</f>
        <v>4</v>
      </c>
      <c r="R180" s="3" t="str">
        <f>_xlfn.IFNA(VLOOKUP(A180, Game1!$A$1:$N$391, 2, FALSE), "")</f>
        <v/>
      </c>
    </row>
    <row r="181" spans="1:18" x14ac:dyDescent="0.2">
      <c r="A181" s="27" t="s">
        <v>498</v>
      </c>
      <c r="B181" s="9">
        <f>SUM(F181:R181)</f>
        <v>89</v>
      </c>
      <c r="C181" s="8">
        <f>SUM(F181:R181)/COUNT(F181:R181)</f>
        <v>8.9</v>
      </c>
      <c r="D181" s="9">
        <f>IF(COUNT(F181:R181)&gt;=5,LARGE(F181:R181,1)+LARGE(F181:R181,2)+LARGE(F181:R181,3)+LARGE(F181:R181,4)+LARGE(F181:R181,5)) + IF(COUNT(F181:R181)=4,LARGE(F181:R181,1)+LARGE(F181:R181,2)+LARGE(F181:R181,3)+LARGE(F181:R181,4)) + IF(COUNT(F181:R181)=3,LARGE(F181:R181,1)+LARGE(F181:R181,2)+LARGE(F181:R181,3)) + IF(COUNT(F181:R181)=2,LARGE(F181:R181,1)+LARGE(F181:R181,2)) + IF(COUNT(F181:R181)=1,LARGE(F181:R181,1))</f>
        <v>62</v>
      </c>
      <c r="E181" s="9">
        <f>SUM(F181:I181)</f>
        <v>44</v>
      </c>
      <c r="F181" s="6">
        <f>_xlfn.IFNA(VLOOKUP(A181, Championship!$A$1:$N$377, 2, FALSE), "")</f>
        <v>2</v>
      </c>
      <c r="G181" s="6">
        <f>_xlfn.IFNA(VLOOKUP(A181, Playoff3!$A$1:$N$377, 2, FALSE), "")</f>
        <v>9</v>
      </c>
      <c r="H181" s="6">
        <f>_xlfn.IFNA(VLOOKUP(A181, Playoff2!$A$1:$N$377, 2, FALSE), "")</f>
        <v>17</v>
      </c>
      <c r="I181" s="6">
        <f>_xlfn.IFNA(VLOOKUP(A181, Playoff1!$A$1:$N$377, 2, FALSE), "")</f>
        <v>16</v>
      </c>
      <c r="J181" s="6">
        <f>_xlfn.IFNA(VLOOKUP(A181, Wildcard!$A$1:$N$377, 2, FALSE), "")</f>
        <v>11</v>
      </c>
      <c r="K181" s="6">
        <f>_xlfn.IFNA(VLOOKUP(A181, Game8!$A$1:$N$377, 2, FALSE), "")</f>
        <v>3</v>
      </c>
      <c r="L181" s="6">
        <f>_xlfn.IFNA(VLOOKUP(A181, Game7!$A$1:$N$389, 2, FALSE), "")</f>
        <v>7</v>
      </c>
      <c r="M181" s="6">
        <f>_xlfn.IFNA(VLOOKUP(A181, Game6!$A$1:$N$389, 2, FALSE), "")</f>
        <v>7</v>
      </c>
      <c r="N181" s="6">
        <f>_xlfn.IFNA(VLOOKUP(A181, Game5!$A$1:$N$389, 2, FALSE), "")</f>
        <v>9</v>
      </c>
      <c r="O181" s="6">
        <f>_xlfn.IFNA(VLOOKUP(A181, Game4!$A$1:$N$389, 2, FALSE), "")</f>
        <v>8</v>
      </c>
      <c r="P181" s="6" t="str">
        <f>_xlfn.IFNA(VLOOKUP(A181, Game3!$A$1:$N$389, 2, FALSE), "")</f>
        <v/>
      </c>
      <c r="Q181" s="6" t="str">
        <f>_xlfn.IFNA(VLOOKUP(A181, Game2!$A$1:$N$388, 2, FALSE), "")</f>
        <v/>
      </c>
      <c r="R181" s="3" t="str">
        <f>_xlfn.IFNA(VLOOKUP(A181, Game1!$A$1:$N$391, 2, FALSE), "")</f>
        <v/>
      </c>
    </row>
    <row r="182" spans="1:18" x14ac:dyDescent="0.2">
      <c r="A182" s="27" t="s">
        <v>307</v>
      </c>
      <c r="B182" s="9">
        <f>SUM(F182:R182)</f>
        <v>89</v>
      </c>
      <c r="C182" s="8">
        <f>SUM(F182:R182)/COUNT(F182:R182)</f>
        <v>6.8461538461538458</v>
      </c>
      <c r="D182" s="9">
        <f>IF(COUNT(F182:R182)&gt;=5,LARGE(F182:R182,1)+LARGE(F182:R182,2)+LARGE(F182:R182,3)+LARGE(F182:R182,4)+LARGE(F182:R182,5)) + IF(COUNT(F182:R182)=4,LARGE(F182:R182,1)+LARGE(F182:R182,2)+LARGE(F182:R182,3)+LARGE(F182:R182,4)) + IF(COUNT(F182:R182)=3,LARGE(F182:R182,1)+LARGE(F182:R182,2)+LARGE(F182:R182,3)) + IF(COUNT(F182:R182)=2,LARGE(F182:R182,1)+LARGE(F182:R182,2)) + IF(COUNT(F182:R182)=1,LARGE(F182:R182,1))</f>
        <v>53</v>
      </c>
      <c r="E182" s="9">
        <f>SUM(F182:I182)</f>
        <v>30</v>
      </c>
      <c r="F182" s="6">
        <f>_xlfn.IFNA(VLOOKUP(A182, Championship!$A$1:$N$377, 2, FALSE), "")</f>
        <v>2</v>
      </c>
      <c r="G182" s="6">
        <f>_xlfn.IFNA(VLOOKUP(A182, Playoff3!$A$1:$N$377, 2, FALSE), "")</f>
        <v>11</v>
      </c>
      <c r="H182" s="6">
        <f>_xlfn.IFNA(VLOOKUP(A182, Playoff2!$A$1:$N$377, 2, FALSE), "")</f>
        <v>13</v>
      </c>
      <c r="I182" s="6">
        <f>_xlfn.IFNA(VLOOKUP(A182, Playoff1!$A$1:$N$377, 2, FALSE), "")</f>
        <v>4</v>
      </c>
      <c r="J182" s="6">
        <f>_xlfn.IFNA(VLOOKUP(A182, Wildcard!$A$1:$N$377, 2, FALSE), "")</f>
        <v>14</v>
      </c>
      <c r="K182" s="6">
        <f>_xlfn.IFNA(VLOOKUP(A182, Game8!$A$1:$N$377, 2, FALSE), "")</f>
        <v>4</v>
      </c>
      <c r="L182" s="6">
        <f>_xlfn.IFNA(VLOOKUP(A182, Game7!$A$1:$N$389, 2, FALSE), "")</f>
        <v>6</v>
      </c>
      <c r="M182" s="6">
        <f>_xlfn.IFNA(VLOOKUP(A182, Game6!$A$1:$N$389, 2, FALSE), "")</f>
        <v>7</v>
      </c>
      <c r="N182" s="6">
        <f>_xlfn.IFNA(VLOOKUP(A182, Game5!$A$1:$N$389, 2, FALSE), "")</f>
        <v>4</v>
      </c>
      <c r="O182" s="6">
        <f>_xlfn.IFNA(VLOOKUP(A182, Game4!$A$1:$N$389, 2, FALSE), "")</f>
        <v>7</v>
      </c>
      <c r="P182" s="6">
        <f>_xlfn.IFNA(VLOOKUP(A182, Game3!$A$1:$N$389, 2, FALSE), "")</f>
        <v>7</v>
      </c>
      <c r="Q182" s="6">
        <f>_xlfn.IFNA(VLOOKUP(A182, Game2!$A$1:$N$388, 2, FALSE), "")</f>
        <v>8</v>
      </c>
      <c r="R182" s="3">
        <f>_xlfn.IFNA(VLOOKUP(A182, Game1!$A$1:$N$391, 2, FALSE), "")</f>
        <v>2</v>
      </c>
    </row>
    <row r="183" spans="1:18" x14ac:dyDescent="0.2">
      <c r="A183" s="119" t="s">
        <v>479</v>
      </c>
      <c r="B183" s="9">
        <f>SUM(F183:R183)</f>
        <v>89</v>
      </c>
      <c r="C183" s="8">
        <f>SUM(F183:R183)/COUNT(F183:R183)</f>
        <v>9.8888888888888893</v>
      </c>
      <c r="D183" s="9">
        <f>IF(COUNT(F183:R183)&gt;=5,LARGE(F183:R183,1)+LARGE(F183:R183,2)+LARGE(F183:R183,3)+LARGE(F183:R183,4)+LARGE(F183:R183,5)) + IF(COUNT(F183:R183)=4,LARGE(F183:R183,1)+LARGE(F183:R183,2)+LARGE(F183:R183,3)+LARGE(F183:R183,4)) + IF(COUNT(F183:R183)=3,LARGE(F183:R183,1)+LARGE(F183:R183,2)+LARGE(F183:R183,3)) + IF(COUNT(F183:R183)=2,LARGE(F183:R183,1)+LARGE(F183:R183,2)) + IF(COUNT(F183:R183)=1,LARGE(F183:R183,1))</f>
        <v>55</v>
      </c>
      <c r="E183" s="9">
        <f>SUM(F183:I183)</f>
        <v>31</v>
      </c>
      <c r="F183" s="6">
        <f>_xlfn.IFNA(VLOOKUP(A183, Championship!$A$1:$N$377, 2, FALSE), "")</f>
        <v>9</v>
      </c>
      <c r="G183" s="6">
        <f>_xlfn.IFNA(VLOOKUP(A183, Playoff3!$A$1:$N$377, 2, FALSE), "")</f>
        <v>13</v>
      </c>
      <c r="H183" s="6" t="str">
        <f>_xlfn.IFNA(VLOOKUP(A183, Playoff2!$A$1:$N$377, 2, FALSE), "")</f>
        <v/>
      </c>
      <c r="I183" s="6">
        <f>_xlfn.IFNA(VLOOKUP(A183, Playoff1!$A$1:$N$377, 2, FALSE), "")</f>
        <v>9</v>
      </c>
      <c r="J183" s="6">
        <f>_xlfn.IFNA(VLOOKUP(A183, Wildcard!$A$1:$N$377, 2, FALSE), "")</f>
        <v>13</v>
      </c>
      <c r="K183" s="6">
        <f>_xlfn.IFNA(VLOOKUP(A183, Game8!$A$1:$N$377, 2, FALSE), "")</f>
        <v>8</v>
      </c>
      <c r="L183" s="6" t="str">
        <f>_xlfn.IFNA(VLOOKUP(A183, Game7!$A$1:$N$389, 2, FALSE), "")</f>
        <v/>
      </c>
      <c r="M183" s="6">
        <f>_xlfn.IFNA(VLOOKUP(A183, Game6!$A$1:$N$389, 2, FALSE), "")</f>
        <v>9</v>
      </c>
      <c r="N183" s="6">
        <f>_xlfn.IFNA(VLOOKUP(A183, Game5!$A$1:$N$389, 2, FALSE), "")</f>
        <v>11</v>
      </c>
      <c r="O183" s="6">
        <f>_xlfn.IFNA(VLOOKUP(A183, Game4!$A$1:$N$389, 2, FALSE), "")</f>
        <v>9</v>
      </c>
      <c r="P183" s="6">
        <f>_xlfn.IFNA(VLOOKUP(A183, Game3!$A$1:$N$389, 2, FALSE), "")</f>
        <v>8</v>
      </c>
      <c r="Q183" s="6" t="str">
        <f>_xlfn.IFNA(VLOOKUP(A183, Game2!$A$1:$N$388, 2, FALSE), "")</f>
        <v/>
      </c>
      <c r="R183" s="3" t="str">
        <f>_xlfn.IFNA(VLOOKUP(A183, Game1!$A$1:$N$391, 2, FALSE), "")</f>
        <v/>
      </c>
    </row>
    <row r="184" spans="1:18" x14ac:dyDescent="0.2">
      <c r="A184" s="27" t="s">
        <v>493</v>
      </c>
      <c r="B184" s="9">
        <f>SUM(F184:R184)</f>
        <v>88</v>
      </c>
      <c r="C184" s="8">
        <f>SUM(F184:R184)/COUNT(F184:R184)</f>
        <v>9.7777777777777786</v>
      </c>
      <c r="D184" s="9">
        <f>IF(COUNT(F184:R184)&gt;=5,LARGE(F184:R184,1)+LARGE(F184:R184,2)+LARGE(F184:R184,3)+LARGE(F184:R184,4)+LARGE(F184:R184,5)) + IF(COUNT(F184:R184)=4,LARGE(F184:R184,1)+LARGE(F184:R184,2)+LARGE(F184:R184,3)+LARGE(F184:R184,4)) + IF(COUNT(F184:R184)=3,LARGE(F184:R184,1)+LARGE(F184:R184,2)+LARGE(F184:R184,3)) + IF(COUNT(F184:R184)=2,LARGE(F184:R184,1)+LARGE(F184:R184,2)) + IF(COUNT(F184:R184)=1,LARGE(F184:R184,1))</f>
        <v>63</v>
      </c>
      <c r="E184" s="9">
        <f>SUM(F184:I184)</f>
        <v>25</v>
      </c>
      <c r="F184" s="6">
        <f>_xlfn.IFNA(VLOOKUP(A184, Championship!$A$1:$N$377, 2, FALSE), "")</f>
        <v>8</v>
      </c>
      <c r="G184" s="6">
        <f>_xlfn.IFNA(VLOOKUP(A184, Playoff3!$A$1:$N$377, 2, FALSE), "")</f>
        <v>8</v>
      </c>
      <c r="H184" s="6" t="str">
        <f>_xlfn.IFNA(VLOOKUP(A184, Playoff2!$A$1:$N$377, 2, FALSE), "")</f>
        <v/>
      </c>
      <c r="I184" s="6">
        <f>_xlfn.IFNA(VLOOKUP(A184, Playoff1!$A$1:$N$377, 2, FALSE), "")</f>
        <v>9</v>
      </c>
      <c r="J184" s="6">
        <f>_xlfn.IFNA(VLOOKUP(A184, Wildcard!$A$1:$N$377, 2, FALSE), "")</f>
        <v>16</v>
      </c>
      <c r="K184" s="6">
        <f>_xlfn.IFNA(VLOOKUP(A184, Game8!$A$1:$N$377, 2, FALSE), "")</f>
        <v>6</v>
      </c>
      <c r="L184" s="6">
        <f>_xlfn.IFNA(VLOOKUP(A184, Game7!$A$1:$N$389, 2, FALSE), "")</f>
        <v>14</v>
      </c>
      <c r="M184" s="6">
        <f>_xlfn.IFNA(VLOOKUP(A184, Game6!$A$1:$N$389, 2, FALSE), "")</f>
        <v>4</v>
      </c>
      <c r="N184" s="6">
        <f>_xlfn.IFNA(VLOOKUP(A184, Game5!$A$1:$N$389, 2, FALSE), "")</f>
        <v>7</v>
      </c>
      <c r="O184" s="6">
        <f>_xlfn.IFNA(VLOOKUP(A184, Game4!$A$1:$N$389, 2, FALSE), "")</f>
        <v>16</v>
      </c>
      <c r="P184" s="6" t="str">
        <f>_xlfn.IFNA(VLOOKUP(A184, Game3!$A$1:$N$389, 2, FALSE), "")</f>
        <v/>
      </c>
      <c r="Q184" s="6" t="str">
        <f>_xlfn.IFNA(VLOOKUP(A184, Game2!$A$1:$N$388, 2, FALSE), "")</f>
        <v/>
      </c>
      <c r="R184" s="3" t="str">
        <f>_xlfn.IFNA(VLOOKUP(A184, Game1!$A$1:$N$391, 2, FALSE), "")</f>
        <v/>
      </c>
    </row>
    <row r="185" spans="1:18" x14ac:dyDescent="0.2">
      <c r="A185" s="27" t="s">
        <v>253</v>
      </c>
      <c r="B185" s="9">
        <f>SUM(F185:R185)</f>
        <v>87</v>
      </c>
      <c r="C185" s="8">
        <f>SUM(F185:R185)/COUNT(F185:R185)</f>
        <v>9.6666666666666661</v>
      </c>
      <c r="D185" s="9">
        <f>IF(COUNT(F185:R185)&gt;=5,LARGE(F185:R185,1)+LARGE(F185:R185,2)+LARGE(F185:R185,3)+LARGE(F185:R185,4)+LARGE(F185:R185,5)) + IF(COUNT(F185:R185)=4,LARGE(F185:R185,1)+LARGE(F185:R185,2)+LARGE(F185:R185,3)+LARGE(F185:R185,4)) + IF(COUNT(F185:R185)=3,LARGE(F185:R185,1)+LARGE(F185:R185,2)+LARGE(F185:R185,3)) + IF(COUNT(F185:R185)=2,LARGE(F185:R185,1)+LARGE(F185:R185,2)) + IF(COUNT(F185:R185)=1,LARGE(F185:R185,1))</f>
        <v>69</v>
      </c>
      <c r="E185" s="9">
        <f>SUM(F185:I185)</f>
        <v>35</v>
      </c>
      <c r="F185" s="6" t="str">
        <f>_xlfn.IFNA(VLOOKUP(A185, Championship!$A$1:$N$377, 2, FALSE), "")</f>
        <v/>
      </c>
      <c r="G185" s="6" t="str">
        <f>_xlfn.IFNA(VLOOKUP(A185, Playoff3!$A$1:$N$377, 2, FALSE), "")</f>
        <v/>
      </c>
      <c r="H185" s="6">
        <f>_xlfn.IFNA(VLOOKUP(A185, Playoff2!$A$1:$N$377, 2, FALSE), "")</f>
        <v>19</v>
      </c>
      <c r="I185" s="6">
        <f>_xlfn.IFNA(VLOOKUP(A185, Playoff1!$A$1:$N$377, 2, FALSE), "")</f>
        <v>16</v>
      </c>
      <c r="J185" s="6">
        <f>_xlfn.IFNA(VLOOKUP(A185, Wildcard!$A$1:$N$377, 2, FALSE), "")</f>
        <v>9</v>
      </c>
      <c r="K185" s="6">
        <f>_xlfn.IFNA(VLOOKUP(A185, Game8!$A$1:$N$377, 2, FALSE), "")</f>
        <v>0</v>
      </c>
      <c r="L185" s="6">
        <f>_xlfn.IFNA(VLOOKUP(A185, Game7!$A$1:$N$389, 2, FALSE), "")</f>
        <v>4</v>
      </c>
      <c r="M185" s="6">
        <f>_xlfn.IFNA(VLOOKUP(A185, Game6!$A$1:$N$389, 2, FALSE), "")</f>
        <v>11</v>
      </c>
      <c r="N185" s="6">
        <f>_xlfn.IFNA(VLOOKUP(A185, Game5!$A$1:$N$389, 2, FALSE), "")</f>
        <v>6</v>
      </c>
      <c r="O185" s="6">
        <f>_xlfn.IFNA(VLOOKUP(A185, Game4!$A$1:$N$389, 2, FALSE), "")</f>
        <v>14</v>
      </c>
      <c r="P185" s="6" t="str">
        <f>_xlfn.IFNA(VLOOKUP(A185, Game3!$A$1:$N$389, 2, FALSE), "")</f>
        <v/>
      </c>
      <c r="Q185" s="6" t="str">
        <f>_xlfn.IFNA(VLOOKUP(A185, Game2!$A$1:$N$388, 2, FALSE), "")</f>
        <v/>
      </c>
      <c r="R185" s="3">
        <f>_xlfn.IFNA(VLOOKUP(A185, Game1!$A$1:$N$391, 2, FALSE), "")</f>
        <v>8</v>
      </c>
    </row>
    <row r="186" spans="1:18" x14ac:dyDescent="0.2">
      <c r="A186" s="27" t="s">
        <v>488</v>
      </c>
      <c r="B186" s="9">
        <f>SUM(F186:R186)</f>
        <v>87</v>
      </c>
      <c r="C186" s="8">
        <f>SUM(F186:R186)/COUNT(F186:R186)</f>
        <v>10.875</v>
      </c>
      <c r="D186" s="9">
        <f>IF(COUNT(F186:R186)&gt;=5,LARGE(F186:R186,1)+LARGE(F186:R186,2)+LARGE(F186:R186,3)+LARGE(F186:R186,4)+LARGE(F186:R186,5)) + IF(COUNT(F186:R186)=4,LARGE(F186:R186,1)+LARGE(F186:R186,2)+LARGE(F186:R186,3)+LARGE(F186:R186,4)) + IF(COUNT(F186:R186)=3,LARGE(F186:R186,1)+LARGE(F186:R186,2)+LARGE(F186:R186,3)) + IF(COUNT(F186:R186)=2,LARGE(F186:R186,1)+LARGE(F186:R186,2)) + IF(COUNT(F186:R186)=1,LARGE(F186:R186,1))</f>
        <v>65</v>
      </c>
      <c r="E186" s="9">
        <f>SUM(F186:I186)</f>
        <v>38</v>
      </c>
      <c r="F186" s="6">
        <f>_xlfn.IFNA(VLOOKUP(A186, Championship!$A$1:$N$377, 2, FALSE), "")</f>
        <v>11</v>
      </c>
      <c r="G186" s="6">
        <f>_xlfn.IFNA(VLOOKUP(A186, Playoff3!$A$1:$N$377, 2, FALSE), "")</f>
        <v>11</v>
      </c>
      <c r="H186" s="6" t="str">
        <f>_xlfn.IFNA(VLOOKUP(A186, Playoff2!$A$1:$N$377, 2, FALSE), "")</f>
        <v/>
      </c>
      <c r="I186" s="6">
        <f>_xlfn.IFNA(VLOOKUP(A186, Playoff1!$A$1:$N$377, 2, FALSE), "")</f>
        <v>16</v>
      </c>
      <c r="J186" s="6">
        <f>_xlfn.IFNA(VLOOKUP(A186, Wildcard!$A$1:$N$377, 2, FALSE), "")</f>
        <v>13</v>
      </c>
      <c r="K186" s="6">
        <f>_xlfn.IFNA(VLOOKUP(A186, Game8!$A$1:$N$377, 2, FALSE), "")</f>
        <v>7</v>
      </c>
      <c r="L186" s="6" t="str">
        <f>_xlfn.IFNA(VLOOKUP(A186, Game7!$A$1:$N$389, 2, FALSE), "")</f>
        <v/>
      </c>
      <c r="M186" s="6">
        <f>_xlfn.IFNA(VLOOKUP(A186, Game6!$A$1:$N$389, 2, FALSE), "")</f>
        <v>4</v>
      </c>
      <c r="N186" s="6">
        <f>_xlfn.IFNA(VLOOKUP(A186, Game5!$A$1:$N$389, 2, FALSE), "")</f>
        <v>12</v>
      </c>
      <c r="O186" s="6">
        <f>_xlfn.IFNA(VLOOKUP(A186, Game4!$A$1:$N$389, 2, FALSE), "")</f>
        <v>13</v>
      </c>
      <c r="P186" s="6" t="str">
        <f>_xlfn.IFNA(VLOOKUP(A186, Game3!$A$1:$N$389, 2, FALSE), "")</f>
        <v/>
      </c>
      <c r="Q186" s="6" t="str">
        <f>_xlfn.IFNA(VLOOKUP(A186, Game2!$A$1:$N$388, 2, FALSE), "")</f>
        <v/>
      </c>
      <c r="R186" s="3" t="str">
        <f>_xlfn.IFNA(VLOOKUP(A186, Game1!$A$1:$N$391, 2, FALSE), "")</f>
        <v/>
      </c>
    </row>
    <row r="187" spans="1:18" x14ac:dyDescent="0.2">
      <c r="A187" s="27" t="s">
        <v>310</v>
      </c>
      <c r="B187" s="9">
        <f>SUM(F187:R187)</f>
        <v>86</v>
      </c>
      <c r="C187" s="8">
        <f>SUM(F187:R187)/COUNT(F187:R187)</f>
        <v>7.8181818181818183</v>
      </c>
      <c r="D187" s="9">
        <f>IF(COUNT(F187:R187)&gt;=5,LARGE(F187:R187,1)+LARGE(F187:R187,2)+LARGE(F187:R187,3)+LARGE(F187:R187,4)+LARGE(F187:R187,5)) + IF(COUNT(F187:R187)=4,LARGE(F187:R187,1)+LARGE(F187:R187,2)+LARGE(F187:R187,3)+LARGE(F187:R187,4)) + IF(COUNT(F187:R187)=3,LARGE(F187:R187,1)+LARGE(F187:R187,2)+LARGE(F187:R187,3)) + IF(COUNT(F187:R187)=2,LARGE(F187:R187,1)+LARGE(F187:R187,2)) + IF(COUNT(F187:R187)=1,LARGE(F187:R187,1))</f>
        <v>62</v>
      </c>
      <c r="E187" s="9">
        <f>SUM(F187:I187)</f>
        <v>17</v>
      </c>
      <c r="F187" s="6" t="str">
        <f>_xlfn.IFNA(VLOOKUP(A187, Championship!$A$1:$N$377, 2, FALSE), "")</f>
        <v/>
      </c>
      <c r="G187" s="6">
        <f>_xlfn.IFNA(VLOOKUP(A187, Playoff3!$A$1:$N$377, 2, FALSE), "")</f>
        <v>6</v>
      </c>
      <c r="H187" s="6">
        <f>_xlfn.IFNA(VLOOKUP(A187, Playoff2!$A$1:$N$377, 2, FALSE), "")</f>
        <v>11</v>
      </c>
      <c r="I187" s="6" t="str">
        <f>_xlfn.IFNA(VLOOKUP(A187, Playoff1!$A$1:$N$377, 2, FALSE), "")</f>
        <v/>
      </c>
      <c r="J187" s="6">
        <f>_xlfn.IFNA(VLOOKUP(A187, Wildcard!$A$1:$N$377, 2, FALSE), "")</f>
        <v>6</v>
      </c>
      <c r="K187" s="6">
        <f>_xlfn.IFNA(VLOOKUP(A187, Game8!$A$1:$N$377, 2, FALSE), "")</f>
        <v>3</v>
      </c>
      <c r="L187" s="6">
        <f>_xlfn.IFNA(VLOOKUP(A187, Game7!$A$1:$N$389, 2, FALSE), "")</f>
        <v>3</v>
      </c>
      <c r="M187" s="6">
        <f>_xlfn.IFNA(VLOOKUP(A187, Game6!$A$1:$N$389, 2, FALSE), "")</f>
        <v>15</v>
      </c>
      <c r="N187" s="6">
        <f>_xlfn.IFNA(VLOOKUP(A187, Game5!$A$1:$N$389, 2, FALSE), "")</f>
        <v>4</v>
      </c>
      <c r="O187" s="6">
        <f>_xlfn.IFNA(VLOOKUP(A187, Game4!$A$1:$N$389, 2, FALSE), "")</f>
        <v>17</v>
      </c>
      <c r="P187" s="6">
        <f>_xlfn.IFNA(VLOOKUP(A187, Game3!$A$1:$N$389, 2, FALSE), "")</f>
        <v>8</v>
      </c>
      <c r="Q187" s="6">
        <f>_xlfn.IFNA(VLOOKUP(A187, Game2!$A$1:$N$388, 2, FALSE), "")</f>
        <v>11</v>
      </c>
      <c r="R187" s="3">
        <f>_xlfn.IFNA(VLOOKUP(A187, Game1!$A$1:$N$391, 2, FALSE), "")</f>
        <v>2</v>
      </c>
    </row>
    <row r="188" spans="1:18" x14ac:dyDescent="0.2">
      <c r="A188" s="27" t="s">
        <v>441</v>
      </c>
      <c r="B188" s="9">
        <f>SUM(F188:R188)</f>
        <v>86</v>
      </c>
      <c r="C188" s="8">
        <f>SUM(F188:R188)/COUNT(F188:R188)</f>
        <v>9.5555555555555554</v>
      </c>
      <c r="D188" s="9">
        <f>IF(COUNT(F188:R188)&gt;=5,LARGE(F188:R188,1)+LARGE(F188:R188,2)+LARGE(F188:R188,3)+LARGE(F188:R188,4)+LARGE(F188:R188,5)) + IF(COUNT(F188:R188)=4,LARGE(F188:R188,1)+LARGE(F188:R188,2)+LARGE(F188:R188,3)+LARGE(F188:R188,4)) + IF(COUNT(F188:R188)=3,LARGE(F188:R188,1)+LARGE(F188:R188,2)+LARGE(F188:R188,3)) + IF(COUNT(F188:R188)=2,LARGE(F188:R188,1)+LARGE(F188:R188,2)) + IF(COUNT(F188:R188)=1,LARGE(F188:R188,1))</f>
        <v>67</v>
      </c>
      <c r="E188" s="9">
        <f>SUM(F188:I188)</f>
        <v>32</v>
      </c>
      <c r="F188" s="6" t="str">
        <f>_xlfn.IFNA(VLOOKUP(A188, Championship!$A$1:$N$377, 2, FALSE), "")</f>
        <v/>
      </c>
      <c r="G188" s="6">
        <f>_xlfn.IFNA(VLOOKUP(A188, Playoff3!$A$1:$N$377, 2, FALSE), "")</f>
        <v>11</v>
      </c>
      <c r="H188" s="6">
        <f>_xlfn.IFNA(VLOOKUP(A188, Playoff2!$A$1:$N$377, 2, FALSE), "")</f>
        <v>5</v>
      </c>
      <c r="I188" s="6">
        <f>_xlfn.IFNA(VLOOKUP(A188, Playoff1!$A$1:$N$377, 2, FALSE), "")</f>
        <v>16</v>
      </c>
      <c r="J188" s="6" t="str">
        <f>_xlfn.IFNA(VLOOKUP(A188, Wildcard!$A$1:$N$377, 2, FALSE), "")</f>
        <v/>
      </c>
      <c r="K188" s="6">
        <f>_xlfn.IFNA(VLOOKUP(A188, Game8!$A$1:$N$377, 2, FALSE), "")</f>
        <v>14</v>
      </c>
      <c r="L188" s="6">
        <f>_xlfn.IFNA(VLOOKUP(A188, Game7!$A$1:$N$389, 2, FALSE), "")</f>
        <v>13</v>
      </c>
      <c r="M188" s="6">
        <f>_xlfn.IFNA(VLOOKUP(A188, Game6!$A$1:$N$389, 2, FALSE), "")</f>
        <v>4</v>
      </c>
      <c r="N188" s="6">
        <f>_xlfn.IFNA(VLOOKUP(A188, Game5!$A$1:$N$389, 2, FALSE), "")</f>
        <v>5</v>
      </c>
      <c r="O188" s="6">
        <f>_xlfn.IFNA(VLOOKUP(A188, Game4!$A$1:$N$389, 2, FALSE), "")</f>
        <v>13</v>
      </c>
      <c r="P188" s="6" t="str">
        <f>_xlfn.IFNA(VLOOKUP(A188, Game3!$A$1:$N$389, 2, FALSE), "")</f>
        <v/>
      </c>
      <c r="Q188" s="6">
        <f>_xlfn.IFNA(VLOOKUP(A188, Game2!$A$1:$N$388, 2, FALSE), "")</f>
        <v>5</v>
      </c>
      <c r="R188" s="3" t="str">
        <f>_xlfn.IFNA(VLOOKUP(A188, Game1!$A$1:$N$391, 2, FALSE), "")</f>
        <v/>
      </c>
    </row>
    <row r="189" spans="1:18" x14ac:dyDescent="0.2">
      <c r="A189" s="27" t="s">
        <v>275</v>
      </c>
      <c r="B189" s="9">
        <f>SUM(F189:R189)</f>
        <v>86</v>
      </c>
      <c r="C189" s="8">
        <f>SUM(F189:R189)/COUNT(F189:R189)</f>
        <v>7.166666666666667</v>
      </c>
      <c r="D189" s="9">
        <f>IF(COUNT(F189:R189)&gt;=5,LARGE(F189:R189,1)+LARGE(F189:R189,2)+LARGE(F189:R189,3)+LARGE(F189:R189,4)+LARGE(F189:R189,5)) + IF(COUNT(F189:R189)=4,LARGE(F189:R189,1)+LARGE(F189:R189,2)+LARGE(F189:R189,3)+LARGE(F189:R189,4)) + IF(COUNT(F189:R189)=3,LARGE(F189:R189,1)+LARGE(F189:R189,2)+LARGE(F189:R189,3)) + IF(COUNT(F189:R189)=2,LARGE(F189:R189,1)+LARGE(F189:R189,2)) + IF(COUNT(F189:R189)=1,LARGE(F189:R189,1))</f>
        <v>54</v>
      </c>
      <c r="E189" s="9">
        <f>SUM(F189:I189)</f>
        <v>30</v>
      </c>
      <c r="F189" s="6">
        <f>_xlfn.IFNA(VLOOKUP(A189, Championship!$A$1:$N$377, 2, FALSE), "")</f>
        <v>6</v>
      </c>
      <c r="G189" s="6" t="str">
        <f>_xlfn.IFNA(VLOOKUP(A189, Playoff3!$A$1:$N$377, 2, FALSE), "")</f>
        <v/>
      </c>
      <c r="H189" s="6">
        <f>_xlfn.IFNA(VLOOKUP(A189, Playoff2!$A$1:$N$377, 2, FALSE), "")</f>
        <v>10</v>
      </c>
      <c r="I189" s="6">
        <f>_xlfn.IFNA(VLOOKUP(A189, Playoff1!$A$1:$N$377, 2, FALSE), "")</f>
        <v>14</v>
      </c>
      <c r="J189" s="6">
        <f>_xlfn.IFNA(VLOOKUP(A189, Wildcard!$A$1:$N$377, 2, FALSE), "")</f>
        <v>10</v>
      </c>
      <c r="K189" s="6">
        <f>_xlfn.IFNA(VLOOKUP(A189, Game8!$A$1:$N$377, 2, FALSE), "")</f>
        <v>0</v>
      </c>
      <c r="L189" s="6">
        <f>_xlfn.IFNA(VLOOKUP(A189, Game7!$A$1:$N$389, 2, FALSE), "")</f>
        <v>4</v>
      </c>
      <c r="M189" s="6">
        <f>_xlfn.IFNA(VLOOKUP(A189, Game6!$A$1:$N$389, 2, FALSE), "")</f>
        <v>6</v>
      </c>
      <c r="N189" s="6">
        <f>_xlfn.IFNA(VLOOKUP(A189, Game5!$A$1:$N$389, 2, FALSE), "")</f>
        <v>11</v>
      </c>
      <c r="O189" s="6">
        <f>_xlfn.IFNA(VLOOKUP(A189, Game4!$A$1:$N$389, 2, FALSE), "")</f>
        <v>9</v>
      </c>
      <c r="P189" s="6">
        <f>_xlfn.IFNA(VLOOKUP(A189, Game3!$A$1:$N$389, 2, FALSE), "")</f>
        <v>6</v>
      </c>
      <c r="Q189" s="6">
        <f>_xlfn.IFNA(VLOOKUP(A189, Game2!$A$1:$N$388, 2, FALSE), "")</f>
        <v>2</v>
      </c>
      <c r="R189" s="3">
        <f>_xlfn.IFNA(VLOOKUP(A189, Game1!$A$1:$N$391, 2, FALSE), "")</f>
        <v>8</v>
      </c>
    </row>
    <row r="190" spans="1:18" x14ac:dyDescent="0.2">
      <c r="A190" s="27" t="s">
        <v>314</v>
      </c>
      <c r="B190" s="9">
        <f>SUM(F190:R190)</f>
        <v>85</v>
      </c>
      <c r="C190" s="8">
        <f>SUM(F190:R190)/COUNT(F190:R190)</f>
        <v>8.5</v>
      </c>
      <c r="D190" s="9">
        <f>IF(COUNT(F190:R190)&gt;=5,LARGE(F190:R190,1)+LARGE(F190:R190,2)+LARGE(F190:R190,3)+LARGE(F190:R190,4)+LARGE(F190:R190,5)) + IF(COUNT(F190:R190)=4,LARGE(F190:R190,1)+LARGE(F190:R190,2)+LARGE(F190:R190,3)+LARGE(F190:R190,4)) + IF(COUNT(F190:R190)=3,LARGE(F190:R190,1)+LARGE(F190:R190,2)+LARGE(F190:R190,3)) + IF(COUNT(F190:R190)=2,LARGE(F190:R190,1)+LARGE(F190:R190,2)) + IF(COUNT(F190:R190)=1,LARGE(F190:R190,1))</f>
        <v>59</v>
      </c>
      <c r="E190" s="9">
        <f>SUM(F190:I190)</f>
        <v>31</v>
      </c>
      <c r="F190" s="6">
        <f>_xlfn.IFNA(VLOOKUP(A190, Championship!$A$1:$N$377, 2, FALSE), "")</f>
        <v>9</v>
      </c>
      <c r="G190" s="6">
        <f>_xlfn.IFNA(VLOOKUP(A190, Playoff3!$A$1:$N$377, 2, FALSE), "")</f>
        <v>14</v>
      </c>
      <c r="H190" s="6" t="str">
        <f>_xlfn.IFNA(VLOOKUP(A190, Playoff2!$A$1:$N$377, 2, FALSE), "")</f>
        <v/>
      </c>
      <c r="I190" s="6">
        <f>_xlfn.IFNA(VLOOKUP(A190, Playoff1!$A$1:$N$377, 2, FALSE), "")</f>
        <v>8</v>
      </c>
      <c r="J190" s="6" t="str">
        <f>_xlfn.IFNA(VLOOKUP(A190, Wildcard!$A$1:$N$377, 2, FALSE), "")</f>
        <v/>
      </c>
      <c r="K190" s="6">
        <f>_xlfn.IFNA(VLOOKUP(A190, Game8!$A$1:$N$377, 2, FALSE), "")</f>
        <v>7</v>
      </c>
      <c r="L190" s="6" t="str">
        <f>_xlfn.IFNA(VLOOKUP(A190, Game7!$A$1:$N$389, 2, FALSE), "")</f>
        <v/>
      </c>
      <c r="M190" s="6">
        <f>_xlfn.IFNA(VLOOKUP(A190, Game6!$A$1:$N$389, 2, FALSE), "")</f>
        <v>7</v>
      </c>
      <c r="N190" s="6">
        <f>_xlfn.IFNA(VLOOKUP(A190, Game5!$A$1:$N$389, 2, FALSE), "")</f>
        <v>11</v>
      </c>
      <c r="O190" s="6">
        <f>_xlfn.IFNA(VLOOKUP(A190, Game4!$A$1:$N$389, 2, FALSE), "")</f>
        <v>7</v>
      </c>
      <c r="P190" s="6">
        <f>_xlfn.IFNA(VLOOKUP(A190, Game3!$A$1:$N$389, 2, FALSE), "")</f>
        <v>17</v>
      </c>
      <c r="Q190" s="6">
        <f>_xlfn.IFNA(VLOOKUP(A190, Game2!$A$1:$N$388, 2, FALSE), "")</f>
        <v>3</v>
      </c>
      <c r="R190" s="3">
        <f>_xlfn.IFNA(VLOOKUP(A190, Game1!$A$1:$N$391, 2, FALSE), "")</f>
        <v>2</v>
      </c>
    </row>
    <row r="191" spans="1:18" x14ac:dyDescent="0.2">
      <c r="A191" s="27" t="s">
        <v>267</v>
      </c>
      <c r="B191" s="9">
        <f>SUM(F191:R191)</f>
        <v>83</v>
      </c>
      <c r="C191" s="8">
        <f>SUM(F191:R191)/COUNT(F191:R191)</f>
        <v>8.3000000000000007</v>
      </c>
      <c r="D191" s="9">
        <f>IF(COUNT(F191:R191)&gt;=5,LARGE(F191:R191,1)+LARGE(F191:R191,2)+LARGE(F191:R191,3)+LARGE(F191:R191,4)+LARGE(F191:R191,5)) + IF(COUNT(F191:R191)=4,LARGE(F191:R191,1)+LARGE(F191:R191,2)+LARGE(F191:R191,3)+LARGE(F191:R191,4)) + IF(COUNT(F191:R191)=3,LARGE(F191:R191,1)+LARGE(F191:R191,2)+LARGE(F191:R191,3)) + IF(COUNT(F191:R191)=2,LARGE(F191:R191,1)+LARGE(F191:R191,2)) + IF(COUNT(F191:R191)=1,LARGE(F191:R191,1))</f>
        <v>60</v>
      </c>
      <c r="E191" s="9">
        <f>SUM(F191:I191)</f>
        <v>12</v>
      </c>
      <c r="F191" s="6" t="str">
        <f>_xlfn.IFNA(VLOOKUP(A191, Championship!$A$1:$N$377, 2, FALSE), "")</f>
        <v/>
      </c>
      <c r="G191" s="6" t="str">
        <f>_xlfn.IFNA(VLOOKUP(A191, Playoff3!$A$1:$N$377, 2, FALSE), "")</f>
        <v/>
      </c>
      <c r="H191" s="6" t="str">
        <f>_xlfn.IFNA(VLOOKUP(A191, Playoff2!$A$1:$N$377, 2, FALSE), "")</f>
        <v/>
      </c>
      <c r="I191" s="6">
        <f>_xlfn.IFNA(VLOOKUP(A191, Playoff1!$A$1:$N$377, 2, FALSE), "")</f>
        <v>12</v>
      </c>
      <c r="J191" s="6">
        <f>_xlfn.IFNA(VLOOKUP(A191, Wildcard!$A$1:$N$377, 2, FALSE), "")</f>
        <v>11</v>
      </c>
      <c r="K191" s="6">
        <f>_xlfn.IFNA(VLOOKUP(A191, Game8!$A$1:$N$377, 2, FALSE), "")</f>
        <v>0</v>
      </c>
      <c r="L191" s="6">
        <f>_xlfn.IFNA(VLOOKUP(A191, Game7!$A$1:$N$389, 2, FALSE), "")</f>
        <v>3</v>
      </c>
      <c r="M191" s="6">
        <f>_xlfn.IFNA(VLOOKUP(A191, Game6!$A$1:$N$389, 2, FALSE), "")</f>
        <v>16</v>
      </c>
      <c r="N191" s="6">
        <f>_xlfn.IFNA(VLOOKUP(A191, Game5!$A$1:$N$389, 2, FALSE), "")</f>
        <v>4</v>
      </c>
      <c r="O191" s="6">
        <f>_xlfn.IFNA(VLOOKUP(A191, Game4!$A$1:$N$389, 2, FALSE), "")</f>
        <v>7</v>
      </c>
      <c r="P191" s="6">
        <f>_xlfn.IFNA(VLOOKUP(A191, Game3!$A$1:$N$389, 2, FALSE), "")</f>
        <v>9</v>
      </c>
      <c r="Q191" s="6">
        <f>_xlfn.IFNA(VLOOKUP(A191, Game2!$A$1:$N$388, 2, FALSE), "")</f>
        <v>11</v>
      </c>
      <c r="R191" s="3">
        <f>_xlfn.IFNA(VLOOKUP(A191, Game1!$A$1:$N$391, 2, FALSE), "")</f>
        <v>10</v>
      </c>
    </row>
    <row r="192" spans="1:18" x14ac:dyDescent="0.2">
      <c r="A192" s="27" t="s">
        <v>393</v>
      </c>
      <c r="B192" s="9">
        <f>SUM(F192:R192)</f>
        <v>83</v>
      </c>
      <c r="C192" s="8">
        <f>SUM(F192:R192)/COUNT(F192:R192)</f>
        <v>6.384615384615385</v>
      </c>
      <c r="D192" s="9">
        <f>IF(COUNT(F192:R192)&gt;=5,LARGE(F192:R192,1)+LARGE(F192:R192,2)+LARGE(F192:R192,3)+LARGE(F192:R192,4)+LARGE(F192:R192,5)) + IF(COUNT(F192:R192)=4,LARGE(F192:R192,1)+LARGE(F192:R192,2)+LARGE(F192:R192,3)+LARGE(F192:R192,4)) + IF(COUNT(F192:R192)=3,LARGE(F192:R192,1)+LARGE(F192:R192,2)+LARGE(F192:R192,3)) + IF(COUNT(F192:R192)=2,LARGE(F192:R192,1)+LARGE(F192:R192,2)) + IF(COUNT(F192:R192)=1,LARGE(F192:R192,1))</f>
        <v>50</v>
      </c>
      <c r="E192" s="9">
        <f>SUM(F192:I192)</f>
        <v>28</v>
      </c>
      <c r="F192" s="6">
        <f>_xlfn.IFNA(VLOOKUP(A192, Championship!$A$1:$N$377, 2, FALSE), "")</f>
        <v>4</v>
      </c>
      <c r="G192" s="6">
        <f>_xlfn.IFNA(VLOOKUP(A192, Playoff3!$A$1:$N$377, 2, FALSE), "")</f>
        <v>7</v>
      </c>
      <c r="H192" s="6">
        <f>_xlfn.IFNA(VLOOKUP(A192, Playoff2!$A$1:$N$377, 2, FALSE), "")</f>
        <v>6</v>
      </c>
      <c r="I192" s="6">
        <f>_xlfn.IFNA(VLOOKUP(A192, Playoff1!$A$1:$N$377, 2, FALSE), "")</f>
        <v>11</v>
      </c>
      <c r="J192" s="6">
        <f>_xlfn.IFNA(VLOOKUP(A192, Wildcard!$A$1:$N$377, 2, FALSE), "")</f>
        <v>11</v>
      </c>
      <c r="K192" s="6">
        <f>_xlfn.IFNA(VLOOKUP(A192, Game8!$A$1:$N$377, 2, FALSE), "")</f>
        <v>9</v>
      </c>
      <c r="L192" s="6">
        <f>_xlfn.IFNA(VLOOKUP(A192, Game7!$A$1:$N$389, 2, FALSE), "")</f>
        <v>11</v>
      </c>
      <c r="M192" s="6">
        <f>_xlfn.IFNA(VLOOKUP(A192, Game6!$A$1:$N$389, 2, FALSE), "")</f>
        <v>0</v>
      </c>
      <c r="N192" s="6">
        <f>_xlfn.IFNA(VLOOKUP(A192, Game5!$A$1:$N$389, 2, FALSE), "")</f>
        <v>3</v>
      </c>
      <c r="O192" s="6">
        <f>_xlfn.IFNA(VLOOKUP(A192, Game4!$A$1:$N$389, 2, FALSE), "")</f>
        <v>1</v>
      </c>
      <c r="P192" s="6">
        <f>_xlfn.IFNA(VLOOKUP(A192, Game3!$A$1:$N$389, 2, FALSE), "")</f>
        <v>8</v>
      </c>
      <c r="Q192" s="6">
        <f>_xlfn.IFNA(VLOOKUP(A192, Game2!$A$1:$N$388, 2, FALSE), "")</f>
        <v>7</v>
      </c>
      <c r="R192" s="3">
        <f>_xlfn.IFNA(VLOOKUP(A192, Game1!$A$1:$N$391, 2, FALSE), "")</f>
        <v>5</v>
      </c>
    </row>
    <row r="193" spans="1:18" x14ac:dyDescent="0.2">
      <c r="A193" s="27" t="s">
        <v>406</v>
      </c>
      <c r="B193" s="9">
        <f>SUM(F193:R193)</f>
        <v>82</v>
      </c>
      <c r="C193" s="8">
        <f>SUM(F193:R193)/COUNT(F193:R193)</f>
        <v>7.4545454545454541</v>
      </c>
      <c r="D193" s="9">
        <f>IF(COUNT(F193:R193)&gt;=5,LARGE(F193:R193,1)+LARGE(F193:R193,2)+LARGE(F193:R193,3)+LARGE(F193:R193,4)+LARGE(F193:R193,5)) + IF(COUNT(F193:R193)=4,LARGE(F193:R193,1)+LARGE(F193:R193,2)+LARGE(F193:R193,3)+LARGE(F193:R193,4)) + IF(COUNT(F193:R193)=3,LARGE(F193:R193,1)+LARGE(F193:R193,2)+LARGE(F193:R193,3)) + IF(COUNT(F193:R193)=2,LARGE(F193:R193,1)+LARGE(F193:R193,2)) + IF(COUNT(F193:R193)=1,LARGE(F193:R193,1))</f>
        <v>50</v>
      </c>
      <c r="E193" s="9">
        <f>SUM(F193:I193)</f>
        <v>41</v>
      </c>
      <c r="F193" s="6">
        <f>_xlfn.IFNA(VLOOKUP(A193, Championship!$A$1:$N$377, 2, FALSE), "")</f>
        <v>10</v>
      </c>
      <c r="G193" s="6">
        <f>_xlfn.IFNA(VLOOKUP(A193, Playoff3!$A$1:$N$377, 2, FALSE), "")</f>
        <v>7</v>
      </c>
      <c r="H193" s="6">
        <f>_xlfn.IFNA(VLOOKUP(A193, Playoff2!$A$1:$N$377, 2, FALSE), "")</f>
        <v>16</v>
      </c>
      <c r="I193" s="6">
        <f>_xlfn.IFNA(VLOOKUP(A193, Playoff1!$A$1:$N$377, 2, FALSE), "")</f>
        <v>8</v>
      </c>
      <c r="J193" s="6">
        <f>_xlfn.IFNA(VLOOKUP(A193, Wildcard!$A$1:$N$377, 2, FALSE), "")</f>
        <v>5</v>
      </c>
      <c r="K193" s="6" t="str">
        <f>_xlfn.IFNA(VLOOKUP(A193, Game8!$A$1:$N$377, 2, FALSE), "")</f>
        <v/>
      </c>
      <c r="L193" s="6">
        <f>_xlfn.IFNA(VLOOKUP(A193, Game7!$A$1:$N$389, 2, FALSE), "")</f>
        <v>7</v>
      </c>
      <c r="M193" s="6">
        <f>_xlfn.IFNA(VLOOKUP(A193, Game6!$A$1:$N$389, 2, FALSE), "")</f>
        <v>4</v>
      </c>
      <c r="N193" s="6">
        <f>_xlfn.IFNA(VLOOKUP(A193, Game5!$A$1:$N$389, 2, FALSE), "")</f>
        <v>6</v>
      </c>
      <c r="O193" s="6">
        <f>_xlfn.IFNA(VLOOKUP(A193, Game4!$A$1:$N$389, 2, FALSE), "")</f>
        <v>4</v>
      </c>
      <c r="P193" s="6">
        <f>_xlfn.IFNA(VLOOKUP(A193, Game3!$A$1:$N$389, 2, FALSE), "")</f>
        <v>9</v>
      </c>
      <c r="Q193" s="6">
        <f>_xlfn.IFNA(VLOOKUP(A193, Game2!$A$1:$N$388, 2, FALSE), "")</f>
        <v>6</v>
      </c>
      <c r="R193" s="3" t="str">
        <f>_xlfn.IFNA(VLOOKUP(A193, Game1!$A$1:$N$391, 2, FALSE), "")</f>
        <v/>
      </c>
    </row>
    <row r="194" spans="1:18" x14ac:dyDescent="0.2">
      <c r="A194" s="27" t="s">
        <v>276</v>
      </c>
      <c r="B194" s="9">
        <f>SUM(F194:R194)</f>
        <v>81</v>
      </c>
      <c r="C194" s="8">
        <f>SUM(F194:R194)/COUNT(F194:R194)</f>
        <v>7.3636363636363633</v>
      </c>
      <c r="D194" s="9">
        <f>IF(COUNT(F194:R194)&gt;=5,LARGE(F194:R194,1)+LARGE(F194:R194,2)+LARGE(F194:R194,3)+LARGE(F194:R194,4)+LARGE(F194:R194,5)) + IF(COUNT(F194:R194)=4,LARGE(F194:R194,1)+LARGE(F194:R194,2)+LARGE(F194:R194,3)+LARGE(F194:R194,4)) + IF(COUNT(F194:R194)=3,LARGE(F194:R194,1)+LARGE(F194:R194,2)+LARGE(F194:R194,3)) + IF(COUNT(F194:R194)=2,LARGE(F194:R194,1)+LARGE(F194:R194,2)) + IF(COUNT(F194:R194)=1,LARGE(F194:R194,1))</f>
        <v>59</v>
      </c>
      <c r="E194" s="9">
        <f>SUM(F194:I194)</f>
        <v>15</v>
      </c>
      <c r="F194" s="6" t="str">
        <f>_xlfn.IFNA(VLOOKUP(A194, Championship!$A$1:$N$377, 2, FALSE), "")</f>
        <v/>
      </c>
      <c r="G194" s="6">
        <f>_xlfn.IFNA(VLOOKUP(A194, Playoff3!$A$1:$N$377, 2, FALSE), "")</f>
        <v>4</v>
      </c>
      <c r="H194" s="6" t="str">
        <f>_xlfn.IFNA(VLOOKUP(A194, Playoff2!$A$1:$N$377, 2, FALSE), "")</f>
        <v/>
      </c>
      <c r="I194" s="6">
        <f>_xlfn.IFNA(VLOOKUP(A194, Playoff1!$A$1:$N$377, 2, FALSE), "")</f>
        <v>11</v>
      </c>
      <c r="J194" s="6">
        <f>_xlfn.IFNA(VLOOKUP(A194, Wildcard!$A$1:$N$377, 2, FALSE), "")</f>
        <v>9</v>
      </c>
      <c r="K194" s="6">
        <f>_xlfn.IFNA(VLOOKUP(A194, Game8!$A$1:$N$377, 2, FALSE), "")</f>
        <v>12</v>
      </c>
      <c r="L194" s="6">
        <f>_xlfn.IFNA(VLOOKUP(A194, Game7!$A$1:$N$389, 2, FALSE), "")</f>
        <v>4</v>
      </c>
      <c r="M194" s="6">
        <f>_xlfn.IFNA(VLOOKUP(A194, Game6!$A$1:$N$389, 2, FALSE), "")</f>
        <v>2</v>
      </c>
      <c r="N194" s="6">
        <f>_xlfn.IFNA(VLOOKUP(A194, Game5!$A$1:$N$389, 2, FALSE), "")</f>
        <v>11</v>
      </c>
      <c r="O194" s="6">
        <f>_xlfn.IFNA(VLOOKUP(A194, Game4!$A$1:$N$389, 2, FALSE), "")</f>
        <v>7</v>
      </c>
      <c r="P194" s="6">
        <f>_xlfn.IFNA(VLOOKUP(A194, Game3!$A$1:$N$389, 2, FALSE), "")</f>
        <v>16</v>
      </c>
      <c r="Q194" s="6">
        <f>_xlfn.IFNA(VLOOKUP(A194, Game2!$A$1:$N$388, 2, FALSE), "")</f>
        <v>2</v>
      </c>
      <c r="R194" s="3">
        <f>_xlfn.IFNA(VLOOKUP(A194, Game1!$A$1:$N$391, 2, FALSE), "")</f>
        <v>3</v>
      </c>
    </row>
    <row r="195" spans="1:18" x14ac:dyDescent="0.2">
      <c r="A195" s="27" t="s">
        <v>425</v>
      </c>
      <c r="B195" s="9">
        <f>SUM(F195:R195)</f>
        <v>78</v>
      </c>
      <c r="C195" s="8">
        <f>SUM(F195:R195)/COUNT(F195:R195)</f>
        <v>7.0909090909090908</v>
      </c>
      <c r="D195" s="9">
        <f>IF(COUNT(F195:R195)&gt;=5,LARGE(F195:R195,1)+LARGE(F195:R195,2)+LARGE(F195:R195,3)+LARGE(F195:R195,4)+LARGE(F195:R195,5)) + IF(COUNT(F195:R195)=4,LARGE(F195:R195,1)+LARGE(F195:R195,2)+LARGE(F195:R195,3)+LARGE(F195:R195,4)) + IF(COUNT(F195:R195)=3,LARGE(F195:R195,1)+LARGE(F195:R195,2)+LARGE(F195:R195,3)) + IF(COUNT(F195:R195)=2,LARGE(F195:R195,1)+LARGE(F195:R195,2)) + IF(COUNT(F195:R195)=1,LARGE(F195:R195,1))</f>
        <v>53</v>
      </c>
      <c r="E195" s="9">
        <f>SUM(F195:I195)</f>
        <v>15</v>
      </c>
      <c r="F195" s="6">
        <f>_xlfn.IFNA(VLOOKUP(A195, Championship!$A$1:$N$377, 2, FALSE), "")</f>
        <v>3</v>
      </c>
      <c r="G195" s="6">
        <f>_xlfn.IFNA(VLOOKUP(A195, Playoff3!$A$1:$N$377, 2, FALSE), "")</f>
        <v>2</v>
      </c>
      <c r="H195" s="6">
        <f>_xlfn.IFNA(VLOOKUP(A195, Playoff2!$A$1:$N$377, 2, FALSE), "")</f>
        <v>6</v>
      </c>
      <c r="I195" s="6">
        <f>_xlfn.IFNA(VLOOKUP(A195, Playoff1!$A$1:$N$377, 2, FALSE), "")</f>
        <v>4</v>
      </c>
      <c r="J195" s="6">
        <f>_xlfn.IFNA(VLOOKUP(A195, Wildcard!$A$1:$N$377, 2, FALSE), "")</f>
        <v>9</v>
      </c>
      <c r="K195" s="6" t="str">
        <f>_xlfn.IFNA(VLOOKUP(A195, Game8!$A$1:$N$377, 2, FALSE), "")</f>
        <v/>
      </c>
      <c r="L195" s="6">
        <f>_xlfn.IFNA(VLOOKUP(A195, Game7!$A$1:$N$389, 2, FALSE), "")</f>
        <v>6</v>
      </c>
      <c r="M195" s="6">
        <f>_xlfn.IFNA(VLOOKUP(A195, Game6!$A$1:$N$389, 2, FALSE), "")</f>
        <v>16</v>
      </c>
      <c r="N195" s="6">
        <f>_xlfn.IFNA(VLOOKUP(A195, Game5!$A$1:$N$389, 2, FALSE), "")</f>
        <v>6</v>
      </c>
      <c r="O195" s="6">
        <f>_xlfn.IFNA(VLOOKUP(A195, Game4!$A$1:$N$389, 2, FALSE), "")</f>
        <v>4</v>
      </c>
      <c r="P195" s="6">
        <f>_xlfn.IFNA(VLOOKUP(A195, Game3!$A$1:$N$389, 2, FALSE), "")</f>
        <v>11</v>
      </c>
      <c r="Q195" s="6">
        <f>_xlfn.IFNA(VLOOKUP(A195, Game2!$A$1:$N$388, 2, FALSE), "")</f>
        <v>11</v>
      </c>
      <c r="R195" s="3" t="str">
        <f>_xlfn.IFNA(VLOOKUP(A195, Game1!$A$1:$N$391, 2, FALSE), "")</f>
        <v/>
      </c>
    </row>
    <row r="196" spans="1:18" x14ac:dyDescent="0.2">
      <c r="A196" s="27" t="s">
        <v>327</v>
      </c>
      <c r="B196" s="9">
        <f>SUM(F196:R196)</f>
        <v>78</v>
      </c>
      <c r="C196" s="8">
        <f>SUM(F196:R196)/COUNT(F196:R196)</f>
        <v>7.8</v>
      </c>
      <c r="D196" s="9">
        <f>IF(COUNT(F196:R196)&gt;=5,LARGE(F196:R196,1)+LARGE(F196:R196,2)+LARGE(F196:R196,3)+LARGE(F196:R196,4)+LARGE(F196:R196,5)) + IF(COUNT(F196:R196)=4,LARGE(F196:R196,1)+LARGE(F196:R196,2)+LARGE(F196:R196,3)+LARGE(F196:R196,4)) + IF(COUNT(F196:R196)=3,LARGE(F196:R196,1)+LARGE(F196:R196,2)+LARGE(F196:R196,3)) + IF(COUNT(F196:R196)=2,LARGE(F196:R196,1)+LARGE(F196:R196,2)) + IF(COUNT(F196:R196)=1,LARGE(F196:R196,1))</f>
        <v>64</v>
      </c>
      <c r="E196" s="9">
        <f>SUM(F196:I196)</f>
        <v>20</v>
      </c>
      <c r="F196" s="6" t="str">
        <f>_xlfn.IFNA(VLOOKUP(A196, Championship!$A$1:$N$377, 2, FALSE), "")</f>
        <v/>
      </c>
      <c r="G196" s="6">
        <f>_xlfn.IFNA(VLOOKUP(A196, Playoff3!$A$1:$N$377, 2, FALSE), "")</f>
        <v>2</v>
      </c>
      <c r="H196" s="6" t="str">
        <f>_xlfn.IFNA(VLOOKUP(A196, Playoff2!$A$1:$N$377, 2, FALSE), "")</f>
        <v/>
      </c>
      <c r="I196" s="6">
        <f>_xlfn.IFNA(VLOOKUP(A196, Playoff1!$A$1:$N$377, 2, FALSE), "")</f>
        <v>18</v>
      </c>
      <c r="J196" s="6">
        <f>_xlfn.IFNA(VLOOKUP(A196, Wildcard!$A$1:$N$377, 2, FALSE), "")</f>
        <v>6</v>
      </c>
      <c r="K196" s="6">
        <f>_xlfn.IFNA(VLOOKUP(A196, Game8!$A$1:$N$377, 2, FALSE), "")</f>
        <v>19</v>
      </c>
      <c r="L196" s="6">
        <f>_xlfn.IFNA(VLOOKUP(A196, Game7!$A$1:$N$389, 2, FALSE), "")</f>
        <v>6</v>
      </c>
      <c r="M196" s="6">
        <f>_xlfn.IFNA(VLOOKUP(A196, Game6!$A$1:$N$389, 2, FALSE), "")</f>
        <v>3</v>
      </c>
      <c r="N196" s="6" t="str">
        <f>_xlfn.IFNA(VLOOKUP(A196, Game5!$A$1:$N$389, 2, FALSE), "")</f>
        <v/>
      </c>
      <c r="O196" s="6">
        <f>_xlfn.IFNA(VLOOKUP(A196, Game4!$A$1:$N$389, 2, FALSE), "")</f>
        <v>9</v>
      </c>
      <c r="P196" s="6">
        <f>_xlfn.IFNA(VLOOKUP(A196, Game3!$A$1:$N$389, 2, FALSE), "")</f>
        <v>12</v>
      </c>
      <c r="Q196" s="6">
        <f>_xlfn.IFNA(VLOOKUP(A196, Game2!$A$1:$N$388, 2, FALSE), "")</f>
        <v>2</v>
      </c>
      <c r="R196" s="3">
        <f>_xlfn.IFNA(VLOOKUP(A196, Game1!$A$1:$N$391, 2, FALSE), "")</f>
        <v>1</v>
      </c>
    </row>
    <row r="197" spans="1:18" x14ac:dyDescent="0.2">
      <c r="A197" s="27" t="s">
        <v>464</v>
      </c>
      <c r="B197" s="9">
        <f>SUM(F197:R197)</f>
        <v>78</v>
      </c>
      <c r="C197" s="8">
        <f>SUM(F197:R197)/COUNT(F197:R197)</f>
        <v>7.0909090909090908</v>
      </c>
      <c r="D197" s="9">
        <f>IF(COUNT(F197:R197)&gt;=5,LARGE(F197:R197,1)+LARGE(F197:R197,2)+LARGE(F197:R197,3)+LARGE(F197:R197,4)+LARGE(F197:R197,5)) + IF(COUNT(F197:R197)=4,LARGE(F197:R197,1)+LARGE(F197:R197,2)+LARGE(F197:R197,3)+LARGE(F197:R197,4)) + IF(COUNT(F197:R197)=3,LARGE(F197:R197,1)+LARGE(F197:R197,2)+LARGE(F197:R197,3)) + IF(COUNT(F197:R197)=2,LARGE(F197:R197,1)+LARGE(F197:R197,2)) + IF(COUNT(F197:R197)=1,LARGE(F197:R197,1))</f>
        <v>51</v>
      </c>
      <c r="E197" s="9">
        <f>SUM(F197:I197)</f>
        <v>29</v>
      </c>
      <c r="F197" s="6">
        <f>_xlfn.IFNA(VLOOKUP(A197, Championship!$A$1:$N$377, 2, FALSE), "")</f>
        <v>6</v>
      </c>
      <c r="G197" s="6">
        <f>_xlfn.IFNA(VLOOKUP(A197, Playoff3!$A$1:$N$377, 2, FALSE), "")</f>
        <v>6</v>
      </c>
      <c r="H197" s="6">
        <f>_xlfn.IFNA(VLOOKUP(A197, Playoff2!$A$1:$N$377, 2, FALSE), "")</f>
        <v>8</v>
      </c>
      <c r="I197" s="6">
        <f>_xlfn.IFNA(VLOOKUP(A197, Playoff1!$A$1:$N$377, 2, FALSE), "")</f>
        <v>9</v>
      </c>
      <c r="J197" s="6">
        <f>_xlfn.IFNA(VLOOKUP(A197, Wildcard!$A$1:$N$377, 2, FALSE), "")</f>
        <v>11</v>
      </c>
      <c r="K197" s="6">
        <f>_xlfn.IFNA(VLOOKUP(A197, Game8!$A$1:$N$377, 2, FALSE), "")</f>
        <v>15</v>
      </c>
      <c r="L197" s="6">
        <f>_xlfn.IFNA(VLOOKUP(A197, Game7!$A$1:$N$389, 2, FALSE), "")</f>
        <v>4</v>
      </c>
      <c r="M197" s="6">
        <f>_xlfn.IFNA(VLOOKUP(A197, Game6!$A$1:$N$389, 2, FALSE), "")</f>
        <v>2</v>
      </c>
      <c r="N197" s="6">
        <f>_xlfn.IFNA(VLOOKUP(A197, Game5!$A$1:$N$389, 2, FALSE), "")</f>
        <v>4</v>
      </c>
      <c r="O197" s="6">
        <f>_xlfn.IFNA(VLOOKUP(A197, Game4!$A$1:$N$389, 2, FALSE), "")</f>
        <v>5</v>
      </c>
      <c r="P197" s="6">
        <f>_xlfn.IFNA(VLOOKUP(A197, Game3!$A$1:$N$389, 2, FALSE), "")</f>
        <v>8</v>
      </c>
      <c r="Q197" s="6" t="str">
        <f>_xlfn.IFNA(VLOOKUP(A197, Game2!$A$1:$N$388, 2, FALSE), "")</f>
        <v/>
      </c>
      <c r="R197" s="3" t="str">
        <f>_xlfn.IFNA(VLOOKUP(A197, Game1!$A$1:$N$391, 2, FALSE), "")</f>
        <v/>
      </c>
    </row>
    <row r="198" spans="1:18" x14ac:dyDescent="0.2">
      <c r="A198" s="27" t="s">
        <v>382</v>
      </c>
      <c r="B198" s="9">
        <f>SUM(F198:R198)</f>
        <v>78</v>
      </c>
      <c r="C198" s="8">
        <f>SUM(F198:R198)/COUNT(F198:R198)</f>
        <v>6.5</v>
      </c>
      <c r="D198" s="9">
        <f>IF(COUNT(F198:R198)&gt;=5,LARGE(F198:R198,1)+LARGE(F198:R198,2)+LARGE(F198:R198,3)+LARGE(F198:R198,4)+LARGE(F198:R198,5)) + IF(COUNT(F198:R198)=4,LARGE(F198:R198,1)+LARGE(F198:R198,2)+LARGE(F198:R198,3)+LARGE(F198:R198,4)) + IF(COUNT(F198:R198)=3,LARGE(F198:R198,1)+LARGE(F198:R198,2)+LARGE(F198:R198,3)) + IF(COUNT(F198:R198)=2,LARGE(F198:R198,1)+LARGE(F198:R198,2)) + IF(COUNT(F198:R198)=1,LARGE(F198:R198,1))</f>
        <v>53</v>
      </c>
      <c r="E198" s="9">
        <f>SUM(F198:I198)</f>
        <v>42</v>
      </c>
      <c r="F198" s="6">
        <f>_xlfn.IFNA(VLOOKUP(A198, Championship!$A$1:$N$377, 2, FALSE), "")</f>
        <v>6</v>
      </c>
      <c r="G198" s="6">
        <f>_xlfn.IFNA(VLOOKUP(A198, Playoff3!$A$1:$N$377, 2, FALSE), "")</f>
        <v>11</v>
      </c>
      <c r="H198" s="6">
        <f>_xlfn.IFNA(VLOOKUP(A198, Playoff2!$A$1:$N$377, 2, FALSE), "")</f>
        <v>12</v>
      </c>
      <c r="I198" s="6">
        <f>_xlfn.IFNA(VLOOKUP(A198, Playoff1!$A$1:$N$377, 2, FALSE), "")</f>
        <v>13</v>
      </c>
      <c r="J198" s="6" t="str">
        <f>_xlfn.IFNA(VLOOKUP(A198, Wildcard!$A$1:$N$377, 2, FALSE), "")</f>
        <v/>
      </c>
      <c r="K198" s="6">
        <f>_xlfn.IFNA(VLOOKUP(A198, Game8!$A$1:$N$377, 2, FALSE), "")</f>
        <v>10</v>
      </c>
      <c r="L198" s="6">
        <f>_xlfn.IFNA(VLOOKUP(A198, Game7!$A$1:$N$389, 2, FALSE), "")</f>
        <v>6</v>
      </c>
      <c r="M198" s="6">
        <f>_xlfn.IFNA(VLOOKUP(A198, Game6!$A$1:$N$389, 2, FALSE), "")</f>
        <v>7</v>
      </c>
      <c r="N198" s="6">
        <f>_xlfn.IFNA(VLOOKUP(A198, Game5!$A$1:$N$389, 2, FALSE), "")</f>
        <v>2</v>
      </c>
      <c r="O198" s="6">
        <f>_xlfn.IFNA(VLOOKUP(A198, Game4!$A$1:$N$389, 2, FALSE), "")</f>
        <v>6</v>
      </c>
      <c r="P198" s="6">
        <f>_xlfn.IFNA(VLOOKUP(A198, Game3!$A$1:$N$389, 2, FALSE), "")</f>
        <v>4</v>
      </c>
      <c r="Q198" s="6">
        <f>_xlfn.IFNA(VLOOKUP(A198, Game2!$A$1:$N$388, 2, FALSE), "")</f>
        <v>1</v>
      </c>
      <c r="R198" s="3">
        <f>_xlfn.IFNA(VLOOKUP(A198, Game1!$A$1:$N$391, 2, FALSE), "")</f>
        <v>0</v>
      </c>
    </row>
    <row r="199" spans="1:18" x14ac:dyDescent="0.2">
      <c r="A199" s="27" t="s">
        <v>513</v>
      </c>
      <c r="B199" s="9">
        <f>SUM(F199:R199)</f>
        <v>76</v>
      </c>
      <c r="C199" s="8">
        <f>SUM(F199:R199)/COUNT(F199:R199)</f>
        <v>8.4444444444444446</v>
      </c>
      <c r="D199" s="9">
        <f>IF(COUNT(F199:R199)&gt;=5,LARGE(F199:R199,1)+LARGE(F199:R199,2)+LARGE(F199:R199,3)+LARGE(F199:R199,4)+LARGE(F199:R199,5)) + IF(COUNT(F199:R199)=4,LARGE(F199:R199,1)+LARGE(F199:R199,2)+LARGE(F199:R199,3)+LARGE(F199:R199,4)) + IF(COUNT(F199:R199)=3,LARGE(F199:R199,1)+LARGE(F199:R199,2)+LARGE(F199:R199,3)) + IF(COUNT(F199:R199)=2,LARGE(F199:R199,1)+LARGE(F199:R199,2)) + IF(COUNT(F199:R199)=1,LARGE(F199:R199,1))</f>
        <v>56</v>
      </c>
      <c r="E199" s="9">
        <f>SUM(F199:I199)</f>
        <v>43</v>
      </c>
      <c r="F199" s="6">
        <f>_xlfn.IFNA(VLOOKUP(A199, Championship!$A$1:$N$377, 2, FALSE), "")</f>
        <v>6</v>
      </c>
      <c r="G199" s="6">
        <f>_xlfn.IFNA(VLOOKUP(A199, Playoff3!$A$1:$N$377, 2, FALSE), "")</f>
        <v>14</v>
      </c>
      <c r="H199" s="6">
        <f>_xlfn.IFNA(VLOOKUP(A199, Playoff2!$A$1:$N$377, 2, FALSE), "")</f>
        <v>12</v>
      </c>
      <c r="I199" s="6">
        <f>_xlfn.IFNA(VLOOKUP(A199, Playoff1!$A$1:$N$377, 2, FALSE), "")</f>
        <v>11</v>
      </c>
      <c r="J199" s="6">
        <f>_xlfn.IFNA(VLOOKUP(A199, Wildcard!$A$1:$N$377, 2, FALSE), "")</f>
        <v>6</v>
      </c>
      <c r="K199" s="6">
        <f>_xlfn.IFNA(VLOOKUP(A199, Game8!$A$1:$N$377, 2, FALSE), "")</f>
        <v>6</v>
      </c>
      <c r="L199" s="6">
        <f>_xlfn.IFNA(VLOOKUP(A199, Game7!$A$1:$N$389, 2, FALSE), "")</f>
        <v>13</v>
      </c>
      <c r="M199" s="6">
        <f>_xlfn.IFNA(VLOOKUP(A199, Game6!$A$1:$N$389, 2, FALSE), "")</f>
        <v>4</v>
      </c>
      <c r="N199" s="6">
        <f>_xlfn.IFNA(VLOOKUP(A199, Game5!$A$1:$N$389, 2, FALSE), "")</f>
        <v>4</v>
      </c>
      <c r="O199" s="6" t="str">
        <f>_xlfn.IFNA(VLOOKUP(A199, Game4!$A$1:$N$389, 2, FALSE), "")</f>
        <v/>
      </c>
      <c r="P199" s="6" t="str">
        <f>_xlfn.IFNA(VLOOKUP(A199, Game3!$A$1:$N$389, 2, FALSE), "")</f>
        <v/>
      </c>
      <c r="Q199" s="6" t="str">
        <f>_xlfn.IFNA(VLOOKUP(A199, Game2!$A$1:$N$388, 2, FALSE), "")</f>
        <v/>
      </c>
      <c r="R199" s="3" t="str">
        <f>_xlfn.IFNA(VLOOKUP(A199, Game1!$A$1:$N$391, 2, FALSE), "")</f>
        <v/>
      </c>
    </row>
    <row r="200" spans="1:18" x14ac:dyDescent="0.2">
      <c r="A200" s="27" t="s">
        <v>444</v>
      </c>
      <c r="B200" s="9">
        <f>SUM(F200:R200)</f>
        <v>72</v>
      </c>
      <c r="C200" s="8">
        <f>SUM(F200:R200)/COUNT(F200:R200)</f>
        <v>8</v>
      </c>
      <c r="D200" s="9">
        <f>IF(COUNT(F200:R200)&gt;=5,LARGE(F200:R200,1)+LARGE(F200:R200,2)+LARGE(F200:R200,3)+LARGE(F200:R200,4)+LARGE(F200:R200,5)) + IF(COUNT(F200:R200)=4,LARGE(F200:R200,1)+LARGE(F200:R200,2)+LARGE(F200:R200,3)+LARGE(F200:R200,4)) + IF(COUNT(F200:R200)=3,LARGE(F200:R200,1)+LARGE(F200:R200,2)+LARGE(F200:R200,3)) + IF(COUNT(F200:R200)=2,LARGE(F200:R200,1)+LARGE(F200:R200,2)) + IF(COUNT(F200:R200)=1,LARGE(F200:R200,1))</f>
        <v>55</v>
      </c>
      <c r="E200" s="9">
        <f>SUM(F200:I200)</f>
        <v>18</v>
      </c>
      <c r="F200" s="6" t="str">
        <f>_xlfn.IFNA(VLOOKUP(A200, Championship!$A$1:$N$377, 2, FALSE), "")</f>
        <v/>
      </c>
      <c r="G200" s="6" t="str">
        <f>_xlfn.IFNA(VLOOKUP(A200, Playoff3!$A$1:$N$377, 2, FALSE), "")</f>
        <v/>
      </c>
      <c r="H200" s="6" t="str">
        <f>_xlfn.IFNA(VLOOKUP(A200, Playoff2!$A$1:$N$377, 2, FALSE), "")</f>
        <v/>
      </c>
      <c r="I200" s="6">
        <f>_xlfn.IFNA(VLOOKUP(A200, Playoff1!$A$1:$N$377, 2, FALSE), "")</f>
        <v>18</v>
      </c>
      <c r="J200" s="6">
        <f>_xlfn.IFNA(VLOOKUP(A200, Wildcard!$A$1:$N$377, 2, FALSE), "")</f>
        <v>11</v>
      </c>
      <c r="K200" s="6">
        <f>_xlfn.IFNA(VLOOKUP(A200, Game8!$A$1:$N$377, 2, FALSE), "")</f>
        <v>7</v>
      </c>
      <c r="L200" s="6">
        <f>_xlfn.IFNA(VLOOKUP(A200, Game7!$A$1:$N$389, 2, FALSE), "")</f>
        <v>2</v>
      </c>
      <c r="M200" s="6">
        <f>_xlfn.IFNA(VLOOKUP(A200, Game6!$A$1:$N$389, 2, FALSE), "")</f>
        <v>3</v>
      </c>
      <c r="N200" s="6">
        <f>_xlfn.IFNA(VLOOKUP(A200, Game5!$A$1:$N$389, 2, FALSE), "")</f>
        <v>7</v>
      </c>
      <c r="O200" s="6">
        <f>_xlfn.IFNA(VLOOKUP(A200, Game4!$A$1:$N$389, 2, FALSE), "")</f>
        <v>9</v>
      </c>
      <c r="P200" s="6">
        <f>_xlfn.IFNA(VLOOKUP(A200, Game3!$A$1:$N$389, 2, FALSE), "")</f>
        <v>10</v>
      </c>
      <c r="Q200" s="6">
        <f>_xlfn.IFNA(VLOOKUP(A200, Game2!$A$1:$N$388, 2, FALSE), "")</f>
        <v>5</v>
      </c>
      <c r="R200" s="3" t="str">
        <f>_xlfn.IFNA(VLOOKUP(A200, Game1!$A$1:$N$391, 2, FALSE), "")</f>
        <v/>
      </c>
    </row>
    <row r="201" spans="1:18" x14ac:dyDescent="0.2">
      <c r="A201" s="27" t="s">
        <v>311</v>
      </c>
      <c r="B201" s="9">
        <f>SUM(F201:R201)</f>
        <v>72</v>
      </c>
      <c r="C201" s="8">
        <f>SUM(F201:R201)/COUNT(F201:R201)</f>
        <v>6.5454545454545459</v>
      </c>
      <c r="D201" s="9">
        <f>IF(COUNT(F201:R201)&gt;=5,LARGE(F201:R201,1)+LARGE(F201:R201,2)+LARGE(F201:R201,3)+LARGE(F201:R201,4)+LARGE(F201:R201,5)) + IF(COUNT(F201:R201)=4,LARGE(F201:R201,1)+LARGE(F201:R201,2)+LARGE(F201:R201,3)+LARGE(F201:R201,4)) + IF(COUNT(F201:R201)=3,LARGE(F201:R201,1)+LARGE(F201:R201,2)+LARGE(F201:R201,3)) + IF(COUNT(F201:R201)=2,LARGE(F201:R201,1)+LARGE(F201:R201,2)) + IF(COUNT(F201:R201)=1,LARGE(F201:R201,1))</f>
        <v>52</v>
      </c>
      <c r="E201" s="9">
        <f>SUM(F201:I201)</f>
        <v>7</v>
      </c>
      <c r="F201" s="6" t="str">
        <f>_xlfn.IFNA(VLOOKUP(A201, Championship!$A$1:$N$377, 2, FALSE), "")</f>
        <v/>
      </c>
      <c r="G201" s="6">
        <f>_xlfn.IFNA(VLOOKUP(A201, Playoff3!$A$1:$N$377, 2, FALSE), "")</f>
        <v>4</v>
      </c>
      <c r="H201" s="6">
        <f>_xlfn.IFNA(VLOOKUP(A201, Playoff2!$A$1:$N$377, 2, FALSE), "")</f>
        <v>3</v>
      </c>
      <c r="I201" s="6" t="str">
        <f>_xlfn.IFNA(VLOOKUP(A201, Playoff1!$A$1:$N$377, 2, FALSE), "")</f>
        <v/>
      </c>
      <c r="J201" s="6">
        <f>_xlfn.IFNA(VLOOKUP(A201, Wildcard!$A$1:$N$377, 2, FALSE), "")</f>
        <v>9</v>
      </c>
      <c r="K201" s="6">
        <f>_xlfn.IFNA(VLOOKUP(A201, Game8!$A$1:$N$377, 2, FALSE), "")</f>
        <v>0</v>
      </c>
      <c r="L201" s="6">
        <f>_xlfn.IFNA(VLOOKUP(A201, Game7!$A$1:$N$389, 2, FALSE), "")</f>
        <v>16</v>
      </c>
      <c r="M201" s="6">
        <f>_xlfn.IFNA(VLOOKUP(A201, Game6!$A$1:$N$389, 2, FALSE), "")</f>
        <v>5</v>
      </c>
      <c r="N201" s="6">
        <f>_xlfn.IFNA(VLOOKUP(A201, Game5!$A$1:$N$389, 2, FALSE), "")</f>
        <v>8</v>
      </c>
      <c r="O201" s="6">
        <f>_xlfn.IFNA(VLOOKUP(A201, Game4!$A$1:$N$389, 2, FALSE), "")</f>
        <v>6</v>
      </c>
      <c r="P201" s="6">
        <f>_xlfn.IFNA(VLOOKUP(A201, Game3!$A$1:$N$389, 2, FALSE), "")</f>
        <v>12</v>
      </c>
      <c r="Q201" s="6">
        <f>_xlfn.IFNA(VLOOKUP(A201, Game2!$A$1:$N$388, 2, FALSE), "")</f>
        <v>2</v>
      </c>
      <c r="R201" s="3">
        <f>_xlfn.IFNA(VLOOKUP(A201, Game1!$A$1:$N$391, 2, FALSE), "")</f>
        <v>7</v>
      </c>
    </row>
    <row r="202" spans="1:18" x14ac:dyDescent="0.2">
      <c r="A202" s="27" t="s">
        <v>486</v>
      </c>
      <c r="B202" s="9">
        <f>SUM(F202:R202)</f>
        <v>71</v>
      </c>
      <c r="C202" s="8">
        <f>SUM(F202:R202)/COUNT(F202:R202)</f>
        <v>10.142857142857142</v>
      </c>
      <c r="D202" s="9">
        <f>IF(COUNT(F202:R202)&gt;=5,LARGE(F202:R202,1)+LARGE(F202:R202,2)+LARGE(F202:R202,3)+LARGE(F202:R202,4)+LARGE(F202:R202,5)) + IF(COUNT(F202:R202)=4,LARGE(F202:R202,1)+LARGE(F202:R202,2)+LARGE(F202:R202,3)+LARGE(F202:R202,4)) + IF(COUNT(F202:R202)=3,LARGE(F202:R202,1)+LARGE(F202:R202,2)+LARGE(F202:R202,3)) + IF(COUNT(F202:R202)=2,LARGE(F202:R202,1)+LARGE(F202:R202,2)) + IF(COUNT(F202:R202)=1,LARGE(F202:R202,1))</f>
        <v>58</v>
      </c>
      <c r="E202" s="9">
        <f>SUM(F202:I202)</f>
        <v>23</v>
      </c>
      <c r="F202" s="6" t="str">
        <f>_xlfn.IFNA(VLOOKUP(A202, Championship!$A$1:$N$377, 2, FALSE), "")</f>
        <v/>
      </c>
      <c r="G202" s="6" t="str">
        <f>_xlfn.IFNA(VLOOKUP(A202, Playoff3!$A$1:$N$377, 2, FALSE), "")</f>
        <v/>
      </c>
      <c r="H202" s="6">
        <f>_xlfn.IFNA(VLOOKUP(A202, Playoff2!$A$1:$N$377, 2, FALSE), "")</f>
        <v>9</v>
      </c>
      <c r="I202" s="6">
        <f>_xlfn.IFNA(VLOOKUP(A202, Playoff1!$A$1:$N$377, 2, FALSE), "")</f>
        <v>14</v>
      </c>
      <c r="J202" s="6">
        <f>_xlfn.IFNA(VLOOKUP(A202, Wildcard!$A$1:$N$377, 2, FALSE), "")</f>
        <v>7</v>
      </c>
      <c r="K202" s="6" t="str">
        <f>_xlfn.IFNA(VLOOKUP(A202, Game8!$A$1:$N$377, 2, FALSE), "")</f>
        <v/>
      </c>
      <c r="L202" s="6">
        <f>_xlfn.IFNA(VLOOKUP(A202, Game7!$A$1:$N$389, 2, FALSE), "")</f>
        <v>12</v>
      </c>
      <c r="M202" s="6">
        <f>_xlfn.IFNA(VLOOKUP(A202, Game6!$A$1:$N$389, 2, FALSE), "")</f>
        <v>12</v>
      </c>
      <c r="N202" s="6">
        <f>_xlfn.IFNA(VLOOKUP(A202, Game5!$A$1:$N$389, 2, FALSE), "")</f>
        <v>11</v>
      </c>
      <c r="O202" s="6">
        <f>_xlfn.IFNA(VLOOKUP(A202, Game4!$A$1:$N$389, 2, FALSE), "")</f>
        <v>6</v>
      </c>
      <c r="P202" s="6" t="str">
        <f>_xlfn.IFNA(VLOOKUP(A202, Game3!$A$1:$N$389, 2, FALSE), "")</f>
        <v/>
      </c>
      <c r="Q202" s="6" t="str">
        <f>_xlfn.IFNA(VLOOKUP(A202, Game2!$A$1:$N$388, 2, FALSE), "")</f>
        <v/>
      </c>
      <c r="R202" s="3" t="str">
        <f>_xlfn.IFNA(VLOOKUP(A202, Game1!$A$1:$N$391, 2, FALSE), "")</f>
        <v/>
      </c>
    </row>
    <row r="203" spans="1:18" x14ac:dyDescent="0.2">
      <c r="A203" s="27" t="s">
        <v>318</v>
      </c>
      <c r="B203" s="9">
        <f>SUM(F203:R203)</f>
        <v>71</v>
      </c>
      <c r="C203" s="8">
        <f>SUM(F203:R203)/COUNT(F203:R203)</f>
        <v>7.1</v>
      </c>
      <c r="D203" s="9">
        <f>IF(COUNT(F203:R203)&gt;=5,LARGE(F203:R203,1)+LARGE(F203:R203,2)+LARGE(F203:R203,3)+LARGE(F203:R203,4)+LARGE(F203:R203,5)) + IF(COUNT(F203:R203)=4,LARGE(F203:R203,1)+LARGE(F203:R203,2)+LARGE(F203:R203,3)+LARGE(F203:R203,4)) + IF(COUNT(F203:R203)=3,LARGE(F203:R203,1)+LARGE(F203:R203,2)+LARGE(F203:R203,3)) + IF(COUNT(F203:R203)=2,LARGE(F203:R203,1)+LARGE(F203:R203,2)) + IF(COUNT(F203:R203)=1,LARGE(F203:R203,1))</f>
        <v>51</v>
      </c>
      <c r="E203" s="9">
        <f>SUM(F203:I203)</f>
        <v>6</v>
      </c>
      <c r="F203" s="6">
        <f>_xlfn.IFNA(VLOOKUP(A203, Championship!$A$1:$N$377, 2, FALSE), "")</f>
        <v>6</v>
      </c>
      <c r="G203" s="6" t="str">
        <f>_xlfn.IFNA(VLOOKUP(A203, Playoff3!$A$1:$N$377, 2, FALSE), "")</f>
        <v/>
      </c>
      <c r="H203" s="6" t="str">
        <f>_xlfn.IFNA(VLOOKUP(A203, Playoff2!$A$1:$N$377, 2, FALSE), "")</f>
        <v/>
      </c>
      <c r="I203" s="6" t="str">
        <f>_xlfn.IFNA(VLOOKUP(A203, Playoff1!$A$1:$N$377, 2, FALSE), "")</f>
        <v/>
      </c>
      <c r="J203" s="6">
        <f>_xlfn.IFNA(VLOOKUP(A203, Wildcard!$A$1:$N$377, 2, FALSE), "")</f>
        <v>11</v>
      </c>
      <c r="K203" s="6">
        <f>_xlfn.IFNA(VLOOKUP(A203, Game8!$A$1:$N$377, 2, FALSE), "")</f>
        <v>8</v>
      </c>
      <c r="L203" s="6">
        <f>_xlfn.IFNA(VLOOKUP(A203, Game7!$A$1:$N$389, 2, FALSE), "")</f>
        <v>4</v>
      </c>
      <c r="M203" s="6">
        <f>_xlfn.IFNA(VLOOKUP(A203, Game6!$A$1:$N$389, 2, FALSE), "")</f>
        <v>2</v>
      </c>
      <c r="N203" s="6">
        <f>_xlfn.IFNA(VLOOKUP(A203, Game5!$A$1:$N$389, 2, FALSE), "")</f>
        <v>7</v>
      </c>
      <c r="O203" s="6">
        <f>_xlfn.IFNA(VLOOKUP(A203, Game4!$A$1:$N$389, 2, FALSE), "")</f>
        <v>11</v>
      </c>
      <c r="P203" s="6">
        <f>_xlfn.IFNA(VLOOKUP(A203, Game3!$A$1:$N$389, 2, FALSE), "")</f>
        <v>4</v>
      </c>
      <c r="Q203" s="6">
        <f>_xlfn.IFNA(VLOOKUP(A203, Game2!$A$1:$N$388, 2, FALSE), "")</f>
        <v>14</v>
      </c>
      <c r="R203" s="3">
        <f>_xlfn.IFNA(VLOOKUP(A203, Game1!$A$1:$N$391, 2, FALSE), "")</f>
        <v>4</v>
      </c>
    </row>
    <row r="204" spans="1:18" x14ac:dyDescent="0.2">
      <c r="A204" s="27" t="s">
        <v>193</v>
      </c>
      <c r="B204" s="9">
        <f>SUM(F204:R204)</f>
        <v>71</v>
      </c>
      <c r="C204" s="8">
        <f>SUM(F204:R204)/COUNT(F204:R204)</f>
        <v>7.8888888888888893</v>
      </c>
      <c r="D204" s="9">
        <f>IF(COUNT(F204:R204)&gt;=5,LARGE(F204:R204,1)+LARGE(F204:R204,2)+LARGE(F204:R204,3)+LARGE(F204:R204,4)+LARGE(F204:R204,5)) + IF(COUNT(F204:R204)=4,LARGE(F204:R204,1)+LARGE(F204:R204,2)+LARGE(F204:R204,3)+LARGE(F204:R204,4)) + IF(COUNT(F204:R204)=3,LARGE(F204:R204,1)+LARGE(F204:R204,2)+LARGE(F204:R204,3)) + IF(COUNT(F204:R204)=2,LARGE(F204:R204,1)+LARGE(F204:R204,2)) + IF(COUNT(F204:R204)=1,LARGE(F204:R204,1))</f>
        <v>56</v>
      </c>
      <c r="E204" s="9">
        <f>SUM(F204:I204)</f>
        <v>11</v>
      </c>
      <c r="F204" s="6" t="str">
        <f>_xlfn.IFNA(VLOOKUP(A204, Championship!$A$1:$N$377, 2, FALSE), "")</f>
        <v/>
      </c>
      <c r="G204" s="6" t="str">
        <f>_xlfn.IFNA(VLOOKUP(A204, Playoff3!$A$1:$N$377, 2, FALSE), "")</f>
        <v/>
      </c>
      <c r="H204" s="6" t="str">
        <f>_xlfn.IFNA(VLOOKUP(A204, Playoff2!$A$1:$N$377, 2, FALSE), "")</f>
        <v/>
      </c>
      <c r="I204" s="6">
        <f>_xlfn.IFNA(VLOOKUP(A204, Playoff1!$A$1:$N$377, 2, FALSE), "")</f>
        <v>11</v>
      </c>
      <c r="J204" s="6">
        <f>_xlfn.IFNA(VLOOKUP(A204, Wildcard!$A$1:$N$377, 2, FALSE), "")</f>
        <v>18</v>
      </c>
      <c r="K204" s="6" t="str">
        <f>_xlfn.IFNA(VLOOKUP(A204, Game8!$A$1:$N$377, 2, FALSE), "")</f>
        <v/>
      </c>
      <c r="L204" s="6">
        <f>_xlfn.IFNA(VLOOKUP(A204, Game7!$A$1:$N$389, 2, FALSE), "")</f>
        <v>13</v>
      </c>
      <c r="M204" s="6">
        <f>_xlfn.IFNA(VLOOKUP(A204, Game6!$A$1:$N$389, 2, FALSE), "")</f>
        <v>6</v>
      </c>
      <c r="N204" s="6">
        <f>_xlfn.IFNA(VLOOKUP(A204, Game5!$A$1:$N$389, 2, FALSE), "")</f>
        <v>8</v>
      </c>
      <c r="O204" s="6">
        <f>_xlfn.IFNA(VLOOKUP(A204, Game4!$A$1:$N$389, 2, FALSE), "")</f>
        <v>4</v>
      </c>
      <c r="P204" s="6">
        <f>_xlfn.IFNA(VLOOKUP(A204, Game3!$A$1:$N$389, 2, FALSE), "")</f>
        <v>4</v>
      </c>
      <c r="Q204" s="6">
        <f>_xlfn.IFNA(VLOOKUP(A204, Game2!$A$1:$N$388, 2, FALSE), "")</f>
        <v>6</v>
      </c>
      <c r="R204" s="3">
        <f>_xlfn.IFNA(VLOOKUP(A204, Game1!$A$1:$N$391, 2, FALSE), "")</f>
        <v>1</v>
      </c>
    </row>
    <row r="205" spans="1:18" x14ac:dyDescent="0.2">
      <c r="A205" s="27" t="s">
        <v>579</v>
      </c>
      <c r="B205" s="9">
        <f>SUM(F205:R205)</f>
        <v>70</v>
      </c>
      <c r="C205" s="8">
        <f>SUM(F205:R205)/COUNT(F205:R205)</f>
        <v>14</v>
      </c>
      <c r="D205" s="9">
        <f>IF(COUNT(F205:R205)&gt;=5,LARGE(F205:R205,1)+LARGE(F205:R205,2)+LARGE(F205:R205,3)+LARGE(F205:R205,4)+LARGE(F205:R205,5)) + IF(COUNT(F205:R205)=4,LARGE(F205:R205,1)+LARGE(F205:R205,2)+LARGE(F205:R205,3)+LARGE(F205:R205,4)) + IF(COUNT(F205:R205)=3,LARGE(F205:R205,1)+LARGE(F205:R205,2)+LARGE(F205:R205,3)) + IF(COUNT(F205:R205)=2,LARGE(F205:R205,1)+LARGE(F205:R205,2)) + IF(COUNT(F205:R205)=1,LARGE(F205:R205,1))</f>
        <v>70</v>
      </c>
      <c r="E205" s="9">
        <f>SUM(F205:I205)</f>
        <v>66</v>
      </c>
      <c r="F205" s="6">
        <f>_xlfn.IFNA(VLOOKUP(A205, Championship!$A$1:$N$377, 2, FALSE), "")</f>
        <v>9</v>
      </c>
      <c r="G205" s="6">
        <f>_xlfn.IFNA(VLOOKUP(A205, Playoff3!$A$1:$N$377, 2, FALSE), "")</f>
        <v>14</v>
      </c>
      <c r="H205" s="6">
        <f>_xlfn.IFNA(VLOOKUP(A205, Playoff2!$A$1:$N$377, 2, FALSE), "")</f>
        <v>21</v>
      </c>
      <c r="I205" s="6">
        <f>_xlfn.IFNA(VLOOKUP(A205, Playoff1!$A$1:$N$377, 2, FALSE), "")</f>
        <v>22</v>
      </c>
      <c r="J205" s="6">
        <f>_xlfn.IFNA(VLOOKUP(A205, Wildcard!$A$1:$N$377, 2, FALSE), "")</f>
        <v>4</v>
      </c>
      <c r="K205" s="6" t="str">
        <f>_xlfn.IFNA(VLOOKUP(A205, Game8!$A$1:$N$377, 2, FALSE), "")</f>
        <v/>
      </c>
      <c r="L205" s="6" t="str">
        <f>_xlfn.IFNA(VLOOKUP(A205, Game7!$A$1:$N$389, 2, FALSE), "")</f>
        <v/>
      </c>
      <c r="M205" s="6" t="str">
        <f>_xlfn.IFNA(VLOOKUP(A205, Game6!$A$1:$N$389, 2, FALSE), "")</f>
        <v/>
      </c>
      <c r="N205" s="6" t="str">
        <f>_xlfn.IFNA(VLOOKUP(A205, Game5!$A$1:$N$389, 2, FALSE), "")</f>
        <v/>
      </c>
      <c r="O205" s="6" t="str">
        <f>_xlfn.IFNA(VLOOKUP(A205, Game4!$A$1:$N$389, 2, FALSE), "")</f>
        <v/>
      </c>
      <c r="P205" s="6" t="str">
        <f>_xlfn.IFNA(VLOOKUP(A205, Game3!$A$1:$N$389, 2, FALSE), "")</f>
        <v/>
      </c>
      <c r="Q205" s="6" t="str">
        <f>_xlfn.IFNA(VLOOKUP(A205, Game2!$A$1:$N$388, 2, FALSE), "")</f>
        <v/>
      </c>
      <c r="R205" s="3" t="str">
        <f>_xlfn.IFNA(VLOOKUP(A205, Game1!$A$1:$N$391, 2, FALSE), "")</f>
        <v/>
      </c>
    </row>
    <row r="206" spans="1:18" x14ac:dyDescent="0.2">
      <c r="A206" s="27" t="s">
        <v>574</v>
      </c>
      <c r="B206" s="9">
        <f>SUM(F206:R206)</f>
        <v>68</v>
      </c>
      <c r="C206" s="8">
        <f>SUM(F206:R206)/COUNT(F206:R206)</f>
        <v>13.6</v>
      </c>
      <c r="D206" s="9">
        <f>IF(COUNT(F206:R206)&gt;=5,LARGE(F206:R206,1)+LARGE(F206:R206,2)+LARGE(F206:R206,3)+LARGE(F206:R206,4)+LARGE(F206:R206,5)) + IF(COUNT(F206:R206)=4,LARGE(F206:R206,1)+LARGE(F206:R206,2)+LARGE(F206:R206,3)+LARGE(F206:R206,4)) + IF(COUNT(F206:R206)=3,LARGE(F206:R206,1)+LARGE(F206:R206,2)+LARGE(F206:R206,3)) + IF(COUNT(F206:R206)=2,LARGE(F206:R206,1)+LARGE(F206:R206,2)) + IF(COUNT(F206:R206)=1,LARGE(F206:R206,1))</f>
        <v>68</v>
      </c>
      <c r="E206" s="9">
        <f>SUM(F206:I206)</f>
        <v>54</v>
      </c>
      <c r="F206" s="6">
        <f>_xlfn.IFNA(VLOOKUP(A206, Championship!$A$1:$N$377, 2, FALSE), "")</f>
        <v>6</v>
      </c>
      <c r="G206" s="6">
        <f>_xlfn.IFNA(VLOOKUP(A206, Playoff3!$A$1:$N$377, 2, FALSE), "")</f>
        <v>13</v>
      </c>
      <c r="H206" s="6">
        <f>_xlfn.IFNA(VLOOKUP(A206, Playoff2!$A$1:$N$377, 2, FALSE), "")</f>
        <v>12</v>
      </c>
      <c r="I206" s="6">
        <f>_xlfn.IFNA(VLOOKUP(A206, Playoff1!$A$1:$N$377, 2, FALSE), "")</f>
        <v>23</v>
      </c>
      <c r="J206" s="6">
        <f>_xlfn.IFNA(VLOOKUP(A206, Wildcard!$A$1:$N$377, 2, FALSE), "")</f>
        <v>14</v>
      </c>
      <c r="K206" s="6" t="str">
        <f>_xlfn.IFNA(VLOOKUP(A206, Game8!$A$1:$N$377, 2, FALSE), "")</f>
        <v/>
      </c>
      <c r="L206" s="6" t="str">
        <f>_xlfn.IFNA(VLOOKUP(A206, Game7!$A$1:$N$389, 2, FALSE), "")</f>
        <v/>
      </c>
      <c r="M206" s="6" t="str">
        <f>_xlfn.IFNA(VLOOKUP(A206, Game6!$A$1:$N$389, 2, FALSE), "")</f>
        <v/>
      </c>
      <c r="N206" s="6" t="str">
        <f>_xlfn.IFNA(VLOOKUP(A206, Game5!$A$1:$N$389, 2, FALSE), "")</f>
        <v/>
      </c>
      <c r="O206" s="6" t="str">
        <f>_xlfn.IFNA(VLOOKUP(A206, Game4!$A$1:$N$389, 2, FALSE), "")</f>
        <v/>
      </c>
      <c r="P206" s="6" t="str">
        <f>_xlfn.IFNA(VLOOKUP(A206, Game3!$A$1:$N$389, 2, FALSE), "")</f>
        <v/>
      </c>
      <c r="Q206" s="6" t="str">
        <f>_xlfn.IFNA(VLOOKUP(A206, Game2!$A$1:$N$388, 2, FALSE), "")</f>
        <v/>
      </c>
      <c r="R206" s="3" t="str">
        <f>_xlfn.IFNA(VLOOKUP(A206, Game1!$A$1:$N$391, 2, FALSE), "")</f>
        <v/>
      </c>
    </row>
    <row r="207" spans="1:18" x14ac:dyDescent="0.2">
      <c r="A207" s="27" t="s">
        <v>436</v>
      </c>
      <c r="B207" s="9">
        <f>SUM(F207:R207)</f>
        <v>68</v>
      </c>
      <c r="C207" s="8">
        <f>SUM(F207:R207)/COUNT(F207:R207)</f>
        <v>9.7142857142857135</v>
      </c>
      <c r="D207" s="9">
        <f>IF(COUNT(F207:R207)&gt;=5,LARGE(F207:R207,1)+LARGE(F207:R207,2)+LARGE(F207:R207,3)+LARGE(F207:R207,4)+LARGE(F207:R207,5)) + IF(COUNT(F207:R207)=4,LARGE(F207:R207,1)+LARGE(F207:R207,2)+LARGE(F207:R207,3)+LARGE(F207:R207,4)) + IF(COUNT(F207:R207)=3,LARGE(F207:R207,1)+LARGE(F207:R207,2)+LARGE(F207:R207,3)) + IF(COUNT(F207:R207)=2,LARGE(F207:R207,1)+LARGE(F207:R207,2)) + IF(COUNT(F207:R207)=1,LARGE(F207:R207,1))</f>
        <v>63</v>
      </c>
      <c r="E207" s="9">
        <f>SUM(F207:I207)</f>
        <v>1</v>
      </c>
      <c r="F207" s="6" t="str">
        <f>_xlfn.IFNA(VLOOKUP(A207, Championship!$A$1:$N$377, 2, FALSE), "")</f>
        <v/>
      </c>
      <c r="G207" s="6" t="str">
        <f>_xlfn.IFNA(VLOOKUP(A207, Playoff3!$A$1:$N$377, 2, FALSE), "")</f>
        <v/>
      </c>
      <c r="H207" s="6" t="str">
        <f>_xlfn.IFNA(VLOOKUP(A207, Playoff2!$A$1:$N$377, 2, FALSE), "")</f>
        <v/>
      </c>
      <c r="I207" s="6">
        <f>_xlfn.IFNA(VLOOKUP(A207, Playoff1!$A$1:$N$377, 2, FALSE), "")</f>
        <v>1</v>
      </c>
      <c r="J207" s="6">
        <f>_xlfn.IFNA(VLOOKUP(A207, Wildcard!$A$1:$N$377, 2, FALSE), "")</f>
        <v>9</v>
      </c>
      <c r="K207" s="6" t="str">
        <f>_xlfn.IFNA(VLOOKUP(A207, Game8!$A$1:$N$377, 2, FALSE), "")</f>
        <v/>
      </c>
      <c r="L207" s="6" t="str">
        <f>_xlfn.IFNA(VLOOKUP(A207, Game7!$A$1:$N$389, 2, FALSE), "")</f>
        <v/>
      </c>
      <c r="M207" s="6">
        <f>_xlfn.IFNA(VLOOKUP(A207, Game6!$A$1:$N$389, 2, FALSE), "")</f>
        <v>4</v>
      </c>
      <c r="N207" s="6">
        <f>_xlfn.IFNA(VLOOKUP(A207, Game5!$A$1:$N$389, 2, FALSE), "")</f>
        <v>13</v>
      </c>
      <c r="O207" s="6">
        <f>_xlfn.IFNA(VLOOKUP(A207, Game4!$A$1:$N$389, 2, FALSE), "")</f>
        <v>8</v>
      </c>
      <c r="P207" s="6">
        <f>_xlfn.IFNA(VLOOKUP(A207, Game3!$A$1:$N$389, 2, FALSE), "")</f>
        <v>24</v>
      </c>
      <c r="Q207" s="6">
        <f>_xlfn.IFNA(VLOOKUP(A207, Game2!$A$1:$N$388, 2, FALSE), "")</f>
        <v>9</v>
      </c>
      <c r="R207" s="3" t="str">
        <f>_xlfn.IFNA(VLOOKUP(A207, Game1!$A$1:$N$391, 2, FALSE), "")</f>
        <v/>
      </c>
    </row>
    <row r="208" spans="1:18" x14ac:dyDescent="0.2">
      <c r="A208" s="27" t="s">
        <v>563</v>
      </c>
      <c r="B208" s="9">
        <f>SUM(F208:R208)</f>
        <v>67</v>
      </c>
      <c r="C208" s="8">
        <f>SUM(F208:R208)/COUNT(F208:R208)</f>
        <v>16.75</v>
      </c>
      <c r="D208" s="9">
        <f>IF(COUNT(F208:R208)&gt;=5,LARGE(F208:R208,1)+LARGE(F208:R208,2)+LARGE(F208:R208,3)+LARGE(F208:R208,4)+LARGE(F208:R208,5)) + IF(COUNT(F208:R208)=4,LARGE(F208:R208,1)+LARGE(F208:R208,2)+LARGE(F208:R208,3)+LARGE(F208:R208,4)) + IF(COUNT(F208:R208)=3,LARGE(F208:R208,1)+LARGE(F208:R208,2)+LARGE(F208:R208,3)) + IF(COUNT(F208:R208)=2,LARGE(F208:R208,1)+LARGE(F208:R208,2)) + IF(COUNT(F208:R208)=1,LARGE(F208:R208,1))</f>
        <v>67</v>
      </c>
      <c r="E208" s="9">
        <f>SUM(F208:I208)</f>
        <v>35</v>
      </c>
      <c r="F208" s="6" t="str">
        <f>_xlfn.IFNA(VLOOKUP(A208, Championship!$A$1:$N$377, 2, FALSE), "")</f>
        <v/>
      </c>
      <c r="G208" s="6">
        <f>_xlfn.IFNA(VLOOKUP(A208, Playoff3!$A$1:$N$377, 2, FALSE), "")</f>
        <v>16</v>
      </c>
      <c r="H208" s="6">
        <f>_xlfn.IFNA(VLOOKUP(A208, Playoff2!$A$1:$N$377, 2, FALSE), "")</f>
        <v>19</v>
      </c>
      <c r="I208" s="6" t="str">
        <f>_xlfn.IFNA(VLOOKUP(A208, Playoff1!$A$1:$N$377, 2, FALSE), "")</f>
        <v/>
      </c>
      <c r="J208" s="6">
        <f>_xlfn.IFNA(VLOOKUP(A208, Wildcard!$A$1:$N$377, 2, FALSE), "")</f>
        <v>13</v>
      </c>
      <c r="K208" s="6">
        <f>_xlfn.IFNA(VLOOKUP(A208, Game8!$A$1:$N$377, 2, FALSE), "")</f>
        <v>19</v>
      </c>
      <c r="L208" s="6" t="str">
        <f>_xlfn.IFNA(VLOOKUP(A208, Game7!$A$1:$N$389, 2, FALSE), "")</f>
        <v/>
      </c>
      <c r="M208" s="6" t="str">
        <f>_xlfn.IFNA(VLOOKUP(A208, Game6!$A$1:$N$389, 2, FALSE), "")</f>
        <v/>
      </c>
      <c r="N208" s="6" t="str">
        <f>_xlfn.IFNA(VLOOKUP(A208, Game5!$A$1:$N$389, 2, FALSE), "")</f>
        <v/>
      </c>
      <c r="O208" s="6" t="str">
        <f>_xlfn.IFNA(VLOOKUP(A208, Game4!$A$1:$N$389, 2, FALSE), "")</f>
        <v/>
      </c>
      <c r="P208" s="6" t="str">
        <f>_xlfn.IFNA(VLOOKUP(A208, Game3!$A$1:$N$389, 2, FALSE), "")</f>
        <v/>
      </c>
      <c r="Q208" s="6" t="str">
        <f>_xlfn.IFNA(VLOOKUP(A208, Game2!$A$1:$N$388, 2, FALSE), "")</f>
        <v/>
      </c>
      <c r="R208" s="3" t="str">
        <f>_xlfn.IFNA(VLOOKUP(A208, Game1!$A$1:$N$391, 2, FALSE), "")</f>
        <v/>
      </c>
    </row>
    <row r="209" spans="1:18" x14ac:dyDescent="0.2">
      <c r="A209" s="27" t="s">
        <v>472</v>
      </c>
      <c r="B209" s="9">
        <f>SUM(F209:R209)</f>
        <v>66</v>
      </c>
      <c r="C209" s="8">
        <f>SUM(F209:R209)/COUNT(F209:R209)</f>
        <v>11</v>
      </c>
      <c r="D209" s="9">
        <f>IF(COUNT(F209:R209)&gt;=5,LARGE(F209:R209,1)+LARGE(F209:R209,2)+LARGE(F209:R209,3)+LARGE(F209:R209,4)+LARGE(F209:R209,5)) + IF(COUNT(F209:R209)=4,LARGE(F209:R209,1)+LARGE(F209:R209,2)+LARGE(F209:R209,3)+LARGE(F209:R209,4)) + IF(COUNT(F209:R209)=3,LARGE(F209:R209,1)+LARGE(F209:R209,2)+LARGE(F209:R209,3)) + IF(COUNT(F209:R209)=2,LARGE(F209:R209,1)+LARGE(F209:R209,2)) + IF(COUNT(F209:R209)=1,LARGE(F209:R209,1))</f>
        <v>60</v>
      </c>
      <c r="E209" s="9">
        <f>SUM(F209:I209)</f>
        <v>15</v>
      </c>
      <c r="F209" s="6" t="str">
        <f>_xlfn.IFNA(VLOOKUP(A209, Championship!$A$1:$N$377, 2, FALSE), "")</f>
        <v/>
      </c>
      <c r="G209" s="6" t="str">
        <f>_xlfn.IFNA(VLOOKUP(A209, Playoff3!$A$1:$N$377, 2, FALSE), "")</f>
        <v/>
      </c>
      <c r="H209" s="6" t="str">
        <f>_xlfn.IFNA(VLOOKUP(A209, Playoff2!$A$1:$N$377, 2, FALSE), "")</f>
        <v/>
      </c>
      <c r="I209" s="6">
        <f>_xlfn.IFNA(VLOOKUP(A209, Playoff1!$A$1:$N$377, 2, FALSE), "")</f>
        <v>15</v>
      </c>
      <c r="J209" s="6">
        <f>_xlfn.IFNA(VLOOKUP(A209, Wildcard!$A$1:$N$377, 2, FALSE), "")</f>
        <v>11</v>
      </c>
      <c r="K209" s="6">
        <f>_xlfn.IFNA(VLOOKUP(A209, Game8!$A$1:$N$377, 2, FALSE), "")</f>
        <v>12</v>
      </c>
      <c r="L209" s="6" t="str">
        <f>_xlfn.IFNA(VLOOKUP(A209, Game7!$A$1:$N$389, 2, FALSE), "")</f>
        <v/>
      </c>
      <c r="M209" s="6">
        <f>_xlfn.IFNA(VLOOKUP(A209, Game6!$A$1:$N$389, 2, FALSE), "")</f>
        <v>6</v>
      </c>
      <c r="N209" s="6" t="str">
        <f>_xlfn.IFNA(VLOOKUP(A209, Game5!$A$1:$N$389, 2, FALSE), "")</f>
        <v/>
      </c>
      <c r="O209" s="6">
        <f>_xlfn.IFNA(VLOOKUP(A209, Game4!$A$1:$N$389, 2, FALSE), "")</f>
        <v>11</v>
      </c>
      <c r="P209" s="6">
        <f>_xlfn.IFNA(VLOOKUP(A209, Game3!$A$1:$N$389, 2, FALSE), "")</f>
        <v>11</v>
      </c>
      <c r="Q209" s="6" t="str">
        <f>_xlfn.IFNA(VLOOKUP(A209, Game2!$A$1:$N$388, 2, FALSE), "")</f>
        <v/>
      </c>
      <c r="R209" s="3" t="str">
        <f>_xlfn.IFNA(VLOOKUP(A209, Game1!$A$1:$N$391, 2, FALSE), "")</f>
        <v/>
      </c>
    </row>
    <row r="210" spans="1:18" x14ac:dyDescent="0.2">
      <c r="A210" s="27" t="s">
        <v>545</v>
      </c>
      <c r="B210" s="9">
        <f>SUM(F210:R210)</f>
        <v>65</v>
      </c>
      <c r="C210" s="8">
        <f>SUM(F210:R210)/COUNT(F210:R210)</f>
        <v>13</v>
      </c>
      <c r="D210" s="9">
        <f>IF(COUNT(F210:R210)&gt;=5,LARGE(F210:R210,1)+LARGE(F210:R210,2)+LARGE(F210:R210,3)+LARGE(F210:R210,4)+LARGE(F210:R210,5)) + IF(COUNT(F210:R210)=4,LARGE(F210:R210,1)+LARGE(F210:R210,2)+LARGE(F210:R210,3)+LARGE(F210:R210,4)) + IF(COUNT(F210:R210)=3,LARGE(F210:R210,1)+LARGE(F210:R210,2)+LARGE(F210:R210,3)) + IF(COUNT(F210:R210)=2,LARGE(F210:R210,1)+LARGE(F210:R210,2)) + IF(COUNT(F210:R210)=1,LARGE(F210:R210,1))</f>
        <v>65</v>
      </c>
      <c r="E210" s="9">
        <f>SUM(F210:I210)</f>
        <v>23</v>
      </c>
      <c r="F210" s="6" t="str">
        <f>_xlfn.IFNA(VLOOKUP(A210, Championship!$A$1:$N$377, 2, FALSE), "")</f>
        <v/>
      </c>
      <c r="G210" s="6">
        <f>_xlfn.IFNA(VLOOKUP(A210, Playoff3!$A$1:$N$377, 2, FALSE), "")</f>
        <v>6</v>
      </c>
      <c r="H210" s="6">
        <f>_xlfn.IFNA(VLOOKUP(A210, Playoff2!$A$1:$N$377, 2, FALSE), "")</f>
        <v>17</v>
      </c>
      <c r="I210" s="6" t="str">
        <f>_xlfn.IFNA(VLOOKUP(A210, Playoff1!$A$1:$N$377, 2, FALSE), "")</f>
        <v/>
      </c>
      <c r="J210" s="6">
        <f>_xlfn.IFNA(VLOOKUP(A210, Wildcard!$A$1:$N$377, 2, FALSE), "")</f>
        <v>16</v>
      </c>
      <c r="K210" s="6">
        <f>_xlfn.IFNA(VLOOKUP(A210, Game8!$A$1:$N$377, 2, FALSE), "")</f>
        <v>15</v>
      </c>
      <c r="L210" s="6">
        <f>_xlfn.IFNA(VLOOKUP(A210, Game7!$A$1:$N$389, 2, FALSE), "")</f>
        <v>11</v>
      </c>
      <c r="M210" s="6" t="str">
        <f>_xlfn.IFNA(VLOOKUP(A210, Game6!$A$1:$N$389, 2, FALSE), "")</f>
        <v/>
      </c>
      <c r="N210" s="6" t="str">
        <f>_xlfn.IFNA(VLOOKUP(A210, Game5!$A$1:$N$389, 2, FALSE), "")</f>
        <v/>
      </c>
      <c r="O210" s="6" t="str">
        <f>_xlfn.IFNA(VLOOKUP(A210, Game4!$A$1:$N$389, 2, FALSE), "")</f>
        <v/>
      </c>
      <c r="P210" s="6" t="str">
        <f>_xlfn.IFNA(VLOOKUP(A210, Game3!$A$1:$N$389, 2, FALSE), "")</f>
        <v/>
      </c>
      <c r="Q210" s="6" t="str">
        <f>_xlfn.IFNA(VLOOKUP(A210, Game2!$A$1:$N$388, 2, FALSE), "")</f>
        <v/>
      </c>
      <c r="R210" s="3" t="str">
        <f>_xlfn.IFNA(VLOOKUP(A210, Game1!$A$1:$N$391, 2, FALSE), "")</f>
        <v/>
      </c>
    </row>
    <row r="211" spans="1:18" x14ac:dyDescent="0.2">
      <c r="A211" s="27" t="s">
        <v>223</v>
      </c>
      <c r="B211" s="9">
        <f>SUM(F211:R211)</f>
        <v>65</v>
      </c>
      <c r="C211" s="8">
        <f>SUM(F211:R211)/COUNT(F211:R211)</f>
        <v>8.125</v>
      </c>
      <c r="D211" s="9">
        <f>IF(COUNT(F211:R211)&gt;=5,LARGE(F211:R211,1)+LARGE(F211:R211,2)+LARGE(F211:R211,3)+LARGE(F211:R211,4)+LARGE(F211:R211,5)) + IF(COUNT(F211:R211)=4,LARGE(F211:R211,1)+LARGE(F211:R211,2)+LARGE(F211:R211,3)+LARGE(F211:R211,4)) + IF(COUNT(F211:R211)=3,LARGE(F211:R211,1)+LARGE(F211:R211,2)+LARGE(F211:R211,3)) + IF(COUNT(F211:R211)=2,LARGE(F211:R211,1)+LARGE(F211:R211,2)) + IF(COUNT(F211:R211)=1,LARGE(F211:R211,1))</f>
        <v>52</v>
      </c>
      <c r="E211" s="9">
        <f>SUM(F211:I211)</f>
        <v>0</v>
      </c>
      <c r="F211" s="6" t="str">
        <f>_xlfn.IFNA(VLOOKUP(A211, Championship!$A$1:$N$377, 2, FALSE), "")</f>
        <v/>
      </c>
      <c r="G211" s="6" t="str">
        <f>_xlfn.IFNA(VLOOKUP(A211, Playoff3!$A$1:$N$377, 2, FALSE), "")</f>
        <v/>
      </c>
      <c r="H211" s="6" t="str">
        <f>_xlfn.IFNA(VLOOKUP(A211, Playoff2!$A$1:$N$377, 2, FALSE), "")</f>
        <v/>
      </c>
      <c r="I211" s="6" t="str">
        <f>_xlfn.IFNA(VLOOKUP(A211, Playoff1!$A$1:$N$377, 2, FALSE), "")</f>
        <v/>
      </c>
      <c r="J211" s="6">
        <f>_xlfn.IFNA(VLOOKUP(A211, Wildcard!$A$1:$N$377, 2, FALSE), "")</f>
        <v>11</v>
      </c>
      <c r="K211" s="6">
        <f>_xlfn.IFNA(VLOOKUP(A211, Game8!$A$1:$N$377, 2, FALSE), "")</f>
        <v>3</v>
      </c>
      <c r="L211" s="6" t="str">
        <f>_xlfn.IFNA(VLOOKUP(A211, Game7!$A$1:$N$389, 2, FALSE), "")</f>
        <v/>
      </c>
      <c r="M211" s="6">
        <f>_xlfn.IFNA(VLOOKUP(A211, Game6!$A$1:$N$389, 2, FALSE), "")</f>
        <v>12</v>
      </c>
      <c r="N211" s="6">
        <f>_xlfn.IFNA(VLOOKUP(A211, Game5!$A$1:$N$389, 2, FALSE), "")</f>
        <v>11</v>
      </c>
      <c r="O211" s="6">
        <f>_xlfn.IFNA(VLOOKUP(A211, Game4!$A$1:$N$389, 2, FALSE), "")</f>
        <v>9</v>
      </c>
      <c r="P211" s="6">
        <f>_xlfn.IFNA(VLOOKUP(A211, Game3!$A$1:$N$389, 2, FALSE), "")</f>
        <v>9</v>
      </c>
      <c r="Q211" s="6">
        <f>_xlfn.IFNA(VLOOKUP(A211, Game2!$A$1:$N$388, 2, FALSE), "")</f>
        <v>9</v>
      </c>
      <c r="R211" s="3">
        <f>_xlfn.IFNA(VLOOKUP(A211, Game1!$A$1:$N$391, 2, FALSE), "")</f>
        <v>1</v>
      </c>
    </row>
    <row r="212" spans="1:18" x14ac:dyDescent="0.2">
      <c r="A212" s="27" t="s">
        <v>578</v>
      </c>
      <c r="B212" s="9">
        <f>SUM(F212:R212)</f>
        <v>64</v>
      </c>
      <c r="C212" s="8">
        <f>SUM(F212:R212)/COUNT(F212:R212)</f>
        <v>12.8</v>
      </c>
      <c r="D212" s="9">
        <f>IF(COUNT(F212:R212)&gt;=5,LARGE(F212:R212,1)+LARGE(F212:R212,2)+LARGE(F212:R212,3)+LARGE(F212:R212,4)+LARGE(F212:R212,5)) + IF(COUNT(F212:R212)=4,LARGE(F212:R212,1)+LARGE(F212:R212,2)+LARGE(F212:R212,3)+LARGE(F212:R212,4)) + IF(COUNT(F212:R212)=3,LARGE(F212:R212,1)+LARGE(F212:R212,2)+LARGE(F212:R212,3)) + IF(COUNT(F212:R212)=2,LARGE(F212:R212,1)+LARGE(F212:R212,2)) + IF(COUNT(F212:R212)=1,LARGE(F212:R212,1))</f>
        <v>64</v>
      </c>
      <c r="E212" s="9">
        <f>SUM(F212:I212)</f>
        <v>56</v>
      </c>
      <c r="F212" s="6">
        <f>_xlfn.IFNA(VLOOKUP(A212, Championship!$A$1:$N$377, 2, FALSE), "")</f>
        <v>9</v>
      </c>
      <c r="G212" s="6">
        <f>_xlfn.IFNA(VLOOKUP(A212, Playoff3!$A$1:$N$377, 2, FALSE), "")</f>
        <v>4</v>
      </c>
      <c r="H212" s="6">
        <f>_xlfn.IFNA(VLOOKUP(A212, Playoff2!$A$1:$N$377, 2, FALSE), "")</f>
        <v>22</v>
      </c>
      <c r="I212" s="6">
        <f>_xlfn.IFNA(VLOOKUP(A212, Playoff1!$A$1:$N$377, 2, FALSE), "")</f>
        <v>21</v>
      </c>
      <c r="J212" s="6">
        <f>_xlfn.IFNA(VLOOKUP(A212, Wildcard!$A$1:$N$377, 2, FALSE), "")</f>
        <v>8</v>
      </c>
      <c r="K212" s="6" t="str">
        <f>_xlfn.IFNA(VLOOKUP(A212, Game8!$A$1:$N$377, 2, FALSE), "")</f>
        <v/>
      </c>
      <c r="L212" s="6" t="str">
        <f>_xlfn.IFNA(VLOOKUP(A212, Game7!$A$1:$N$389, 2, FALSE), "")</f>
        <v/>
      </c>
      <c r="M212" s="6" t="str">
        <f>_xlfn.IFNA(VLOOKUP(A212, Game6!$A$1:$N$389, 2, FALSE), "")</f>
        <v/>
      </c>
      <c r="N212" s="6" t="str">
        <f>_xlfn.IFNA(VLOOKUP(A212, Game5!$A$1:$N$389, 2, FALSE), "")</f>
        <v/>
      </c>
      <c r="O212" s="6" t="str">
        <f>_xlfn.IFNA(VLOOKUP(A212, Game4!$A$1:$N$389, 2, FALSE), "")</f>
        <v/>
      </c>
      <c r="P212" s="6" t="str">
        <f>_xlfn.IFNA(VLOOKUP(A212, Game3!$A$1:$N$389, 2, FALSE), "")</f>
        <v/>
      </c>
      <c r="Q212" s="6" t="str">
        <f>_xlfn.IFNA(VLOOKUP(A212, Game2!$A$1:$N$388, 2, FALSE), "")</f>
        <v/>
      </c>
      <c r="R212" s="3" t="str">
        <f>_xlfn.IFNA(VLOOKUP(A212, Game1!$A$1:$N$391, 2, FALSE), "")</f>
        <v/>
      </c>
    </row>
    <row r="213" spans="1:18" x14ac:dyDescent="0.2">
      <c r="A213" s="27" t="s">
        <v>576</v>
      </c>
      <c r="B213" s="9">
        <f>SUM(F213:R213)</f>
        <v>64</v>
      </c>
      <c r="C213" s="8">
        <f>SUM(F213:R213)/COUNT(F213:R213)</f>
        <v>12.8</v>
      </c>
      <c r="D213" s="9">
        <f>IF(COUNT(F213:R213)&gt;=5,LARGE(F213:R213,1)+LARGE(F213:R213,2)+LARGE(F213:R213,3)+LARGE(F213:R213,4)+LARGE(F213:R213,5)) + IF(COUNT(F213:R213)=4,LARGE(F213:R213,1)+LARGE(F213:R213,2)+LARGE(F213:R213,3)+LARGE(F213:R213,4)) + IF(COUNT(F213:R213)=3,LARGE(F213:R213,1)+LARGE(F213:R213,2)+LARGE(F213:R213,3)) + IF(COUNT(F213:R213)=2,LARGE(F213:R213,1)+LARGE(F213:R213,2)) + IF(COUNT(F213:R213)=1,LARGE(F213:R213,1))</f>
        <v>64</v>
      </c>
      <c r="E213" s="9">
        <f>SUM(F213:I213)</f>
        <v>49</v>
      </c>
      <c r="F213" s="6">
        <f>_xlfn.IFNA(VLOOKUP(A213, Championship!$A$1:$N$377, 2, FALSE), "")</f>
        <v>7</v>
      </c>
      <c r="G213" s="6">
        <f>_xlfn.IFNA(VLOOKUP(A213, Playoff3!$A$1:$N$377, 2, FALSE), "")</f>
        <v>16</v>
      </c>
      <c r="H213" s="6">
        <f>_xlfn.IFNA(VLOOKUP(A213, Playoff2!$A$1:$N$377, 2, FALSE), "")</f>
        <v>12</v>
      </c>
      <c r="I213" s="6">
        <f>_xlfn.IFNA(VLOOKUP(A213, Playoff1!$A$1:$N$377, 2, FALSE), "")</f>
        <v>14</v>
      </c>
      <c r="J213" s="6">
        <f>_xlfn.IFNA(VLOOKUP(A213, Wildcard!$A$1:$N$377, 2, FALSE), "")</f>
        <v>15</v>
      </c>
      <c r="K213" s="6" t="str">
        <f>_xlfn.IFNA(VLOOKUP(A213, Game8!$A$1:$N$377, 2, FALSE), "")</f>
        <v/>
      </c>
      <c r="L213" s="6" t="str">
        <f>_xlfn.IFNA(VLOOKUP(A213, Game7!$A$1:$N$389, 2, FALSE), "")</f>
        <v/>
      </c>
      <c r="M213" s="6" t="str">
        <f>_xlfn.IFNA(VLOOKUP(A213, Game6!$A$1:$N$389, 2, FALSE), "")</f>
        <v/>
      </c>
      <c r="N213" s="6" t="str">
        <f>_xlfn.IFNA(VLOOKUP(A213, Game5!$A$1:$N$389, 2, FALSE), "")</f>
        <v/>
      </c>
      <c r="O213" s="6" t="str">
        <f>_xlfn.IFNA(VLOOKUP(A213, Game4!$A$1:$N$389, 2, FALSE), "")</f>
        <v/>
      </c>
      <c r="P213" s="6" t="str">
        <f>_xlfn.IFNA(VLOOKUP(A213, Game3!$A$1:$N$389, 2, FALSE), "")</f>
        <v/>
      </c>
      <c r="Q213" s="6" t="str">
        <f>_xlfn.IFNA(VLOOKUP(A213, Game2!$A$1:$N$388, 2, FALSE), "")</f>
        <v/>
      </c>
      <c r="R213" s="3" t="str">
        <f>_xlfn.IFNA(VLOOKUP(A213, Game1!$A$1:$N$391, 2, FALSE), "")</f>
        <v/>
      </c>
    </row>
    <row r="214" spans="1:18" x14ac:dyDescent="0.2">
      <c r="A214" s="27" t="s">
        <v>458</v>
      </c>
      <c r="B214" s="9">
        <f>SUM(F214:R214)</f>
        <v>60</v>
      </c>
      <c r="C214" s="8">
        <f>SUM(F214:R214)/COUNT(F214:R214)</f>
        <v>15</v>
      </c>
      <c r="D214" s="9">
        <f>IF(COUNT(F214:R214)&gt;=5,LARGE(F214:R214,1)+LARGE(F214:R214,2)+LARGE(F214:R214,3)+LARGE(F214:R214,4)+LARGE(F214:R214,5)) + IF(COUNT(F214:R214)=4,LARGE(F214:R214,1)+LARGE(F214:R214,2)+LARGE(F214:R214,3)+LARGE(F214:R214,4)) + IF(COUNT(F214:R214)=3,LARGE(F214:R214,1)+LARGE(F214:R214,2)+LARGE(F214:R214,3)) + IF(COUNT(F214:R214)=2,LARGE(F214:R214,1)+LARGE(F214:R214,2)) + IF(COUNT(F214:R214)=1,LARGE(F214:R214,1))</f>
        <v>60</v>
      </c>
      <c r="E214" s="9">
        <f>SUM(F214:I214)</f>
        <v>21</v>
      </c>
      <c r="F214" s="6" t="str">
        <f>_xlfn.IFNA(VLOOKUP(A214, Championship!$A$1:$N$377, 2, FALSE), "")</f>
        <v/>
      </c>
      <c r="G214" s="6" t="str">
        <f>_xlfn.IFNA(VLOOKUP(A214, Playoff3!$A$1:$N$377, 2, FALSE), "")</f>
        <v/>
      </c>
      <c r="H214" s="6" t="str">
        <f>_xlfn.IFNA(VLOOKUP(A214, Playoff2!$A$1:$N$377, 2, FALSE), "")</f>
        <v/>
      </c>
      <c r="I214" s="6">
        <f>_xlfn.IFNA(VLOOKUP(A214, Playoff1!$A$1:$N$377, 2, FALSE), "")</f>
        <v>21</v>
      </c>
      <c r="J214" s="6" t="str">
        <f>_xlfn.IFNA(VLOOKUP(A214, Wildcard!$A$1:$N$377, 2, FALSE), "")</f>
        <v/>
      </c>
      <c r="K214" s="6" t="str">
        <f>_xlfn.IFNA(VLOOKUP(A214, Game8!$A$1:$N$377, 2, FALSE), "")</f>
        <v/>
      </c>
      <c r="L214" s="6" t="str">
        <f>_xlfn.IFNA(VLOOKUP(A214, Game7!$A$1:$N$389, 2, FALSE), "")</f>
        <v/>
      </c>
      <c r="M214" s="6">
        <f>_xlfn.IFNA(VLOOKUP(A214, Game6!$A$1:$N$389, 2, FALSE), "")</f>
        <v>21</v>
      </c>
      <c r="N214" s="6">
        <f>_xlfn.IFNA(VLOOKUP(A214, Game5!$A$1:$N$389, 2, FALSE), "")</f>
        <v>4</v>
      </c>
      <c r="O214" s="6" t="str">
        <f>_xlfn.IFNA(VLOOKUP(A214, Game4!$A$1:$N$389, 2, FALSE), "")</f>
        <v/>
      </c>
      <c r="P214" s="6">
        <f>_xlfn.IFNA(VLOOKUP(A214, Game3!$A$1:$N$389, 2, FALSE), "")</f>
        <v>14</v>
      </c>
      <c r="Q214" s="6" t="str">
        <f>_xlfn.IFNA(VLOOKUP(A214, Game2!$A$1:$N$388, 2, FALSE), "")</f>
        <v/>
      </c>
      <c r="R214" s="3" t="str">
        <f>_xlfn.IFNA(VLOOKUP(A214, Game1!$A$1:$N$391, 2, FALSE), "")</f>
        <v/>
      </c>
    </row>
    <row r="215" spans="1:18" x14ac:dyDescent="0.2">
      <c r="A215" s="27" t="s">
        <v>141</v>
      </c>
      <c r="B215" s="9">
        <f>SUM(F215:R215)</f>
        <v>60</v>
      </c>
      <c r="C215" s="8">
        <f>SUM(F215:R215)/COUNT(F215:R215)</f>
        <v>7.5</v>
      </c>
      <c r="D215" s="9">
        <f>IF(COUNT(F215:R215)&gt;=5,LARGE(F215:R215,1)+LARGE(F215:R215,2)+LARGE(F215:R215,3)+LARGE(F215:R215,4)+LARGE(F215:R215,5)) + IF(COUNT(F215:R215)=4,LARGE(F215:R215,1)+LARGE(F215:R215,2)+LARGE(F215:R215,3)+LARGE(F215:R215,4)) + IF(COUNT(F215:R215)=3,LARGE(F215:R215,1)+LARGE(F215:R215,2)+LARGE(F215:R215,3)) + IF(COUNT(F215:R215)=2,LARGE(F215:R215,1)+LARGE(F215:R215,2)) + IF(COUNT(F215:R215)=1,LARGE(F215:R215,1))</f>
        <v>48</v>
      </c>
      <c r="E215" s="9">
        <f>SUM(F215:I215)</f>
        <v>0</v>
      </c>
      <c r="F215" s="6" t="str">
        <f>_xlfn.IFNA(VLOOKUP(A215, Championship!$A$1:$N$377, 2, FALSE), "")</f>
        <v/>
      </c>
      <c r="G215" s="6" t="str">
        <f>_xlfn.IFNA(VLOOKUP(A215, Playoff3!$A$1:$N$377, 2, FALSE), "")</f>
        <v/>
      </c>
      <c r="H215" s="6" t="str">
        <f>_xlfn.IFNA(VLOOKUP(A215, Playoff2!$A$1:$N$377, 2, FALSE), "")</f>
        <v/>
      </c>
      <c r="I215" s="6" t="str">
        <f>_xlfn.IFNA(VLOOKUP(A215, Playoff1!$A$1:$N$377, 2, FALSE), "")</f>
        <v/>
      </c>
      <c r="J215" s="6">
        <f>_xlfn.IFNA(VLOOKUP(A215, Wildcard!$A$1:$N$377, 2, FALSE), "")</f>
        <v>13</v>
      </c>
      <c r="K215" s="6">
        <f>_xlfn.IFNA(VLOOKUP(A215, Game8!$A$1:$N$377, 2, FALSE), "")</f>
        <v>4</v>
      </c>
      <c r="L215" s="6">
        <f>_xlfn.IFNA(VLOOKUP(A215, Game7!$A$1:$N$389, 2, FALSE), "")</f>
        <v>3</v>
      </c>
      <c r="M215" s="6">
        <f>_xlfn.IFNA(VLOOKUP(A215, Game6!$A$1:$N$389, 2, FALSE), "")</f>
        <v>5</v>
      </c>
      <c r="N215" s="6">
        <f>_xlfn.IFNA(VLOOKUP(A215, Game5!$A$1:$N$389, 2, FALSE), "")</f>
        <v>7</v>
      </c>
      <c r="O215" s="6">
        <f>_xlfn.IFNA(VLOOKUP(A215, Game4!$A$1:$N$389, 2, FALSE), "")</f>
        <v>9</v>
      </c>
      <c r="P215" s="6">
        <f>_xlfn.IFNA(VLOOKUP(A215, Game3!$A$1:$N$389, 2, FALSE), "")</f>
        <v>13</v>
      </c>
      <c r="Q215" s="6" t="str">
        <f>_xlfn.IFNA(VLOOKUP(A215, Game2!$A$1:$N$388, 2, FALSE), "")</f>
        <v/>
      </c>
      <c r="R215" s="3">
        <f>_xlfn.IFNA(VLOOKUP(A215, Game1!$A$1:$N$391, 2, FALSE), "")</f>
        <v>6</v>
      </c>
    </row>
    <row r="216" spans="1:18" x14ac:dyDescent="0.2">
      <c r="A216" s="27" t="s">
        <v>303</v>
      </c>
      <c r="B216" s="9">
        <f>SUM(F216:R216)</f>
        <v>59</v>
      </c>
      <c r="C216" s="8">
        <f>SUM(F216:R216)/COUNT(F216:R216)</f>
        <v>6.5555555555555554</v>
      </c>
      <c r="D216" s="9">
        <f>IF(COUNT(F216:R216)&gt;=5,LARGE(F216:R216,1)+LARGE(F216:R216,2)+LARGE(F216:R216,3)+LARGE(F216:R216,4)+LARGE(F216:R216,5)) + IF(COUNT(F216:R216)=4,LARGE(F216:R216,1)+LARGE(F216:R216,2)+LARGE(F216:R216,3)+LARGE(F216:R216,4)) + IF(COUNT(F216:R216)=3,LARGE(F216:R216,1)+LARGE(F216:R216,2)+LARGE(F216:R216,3)) + IF(COUNT(F216:R216)=2,LARGE(F216:R216,1)+LARGE(F216:R216,2)) + IF(COUNT(F216:R216)=1,LARGE(F216:R216,1))</f>
        <v>46</v>
      </c>
      <c r="E216" s="9">
        <f>SUM(F216:I216)</f>
        <v>14</v>
      </c>
      <c r="F216" s="6" t="str">
        <f>_xlfn.IFNA(VLOOKUP(A216, Championship!$A$1:$N$377, 2, FALSE), "")</f>
        <v/>
      </c>
      <c r="G216" s="6" t="str">
        <f>_xlfn.IFNA(VLOOKUP(A216, Playoff3!$A$1:$N$377, 2, FALSE), "")</f>
        <v/>
      </c>
      <c r="H216" s="6" t="str">
        <f>_xlfn.IFNA(VLOOKUP(A216, Playoff2!$A$1:$N$377, 2, FALSE), "")</f>
        <v/>
      </c>
      <c r="I216" s="6">
        <f>_xlfn.IFNA(VLOOKUP(A216, Playoff1!$A$1:$N$377, 2, FALSE), "")</f>
        <v>14</v>
      </c>
      <c r="J216" s="6">
        <f>_xlfn.IFNA(VLOOKUP(A216, Wildcard!$A$1:$N$377, 2, FALSE), "")</f>
        <v>7</v>
      </c>
      <c r="K216" s="6">
        <f>_xlfn.IFNA(VLOOKUP(A216, Game8!$A$1:$N$377, 2, FALSE), "")</f>
        <v>0</v>
      </c>
      <c r="L216" s="6">
        <f>_xlfn.IFNA(VLOOKUP(A216, Game7!$A$1:$N$389, 2, FALSE), "")</f>
        <v>6</v>
      </c>
      <c r="M216" s="6">
        <f>_xlfn.IFNA(VLOOKUP(A216, Game6!$A$1:$N$389, 2, FALSE), "")</f>
        <v>9</v>
      </c>
      <c r="N216" s="6" t="str">
        <f>_xlfn.IFNA(VLOOKUP(A216, Game5!$A$1:$N$389, 2, FALSE), "")</f>
        <v/>
      </c>
      <c r="O216" s="6">
        <f>_xlfn.IFNA(VLOOKUP(A216, Game4!$A$1:$N$389, 2, FALSE), "")</f>
        <v>6</v>
      </c>
      <c r="P216" s="6">
        <f>_xlfn.IFNA(VLOOKUP(A216, Game3!$A$1:$N$389, 2, FALSE), "")</f>
        <v>10</v>
      </c>
      <c r="Q216" s="6">
        <f>_xlfn.IFNA(VLOOKUP(A216, Game2!$A$1:$N$388, 2, FALSE), "")</f>
        <v>4</v>
      </c>
      <c r="R216" s="3">
        <f>_xlfn.IFNA(VLOOKUP(A216, Game1!$A$1:$N$391, 2, FALSE), "")</f>
        <v>3</v>
      </c>
    </row>
    <row r="217" spans="1:18" x14ac:dyDescent="0.2">
      <c r="A217" s="27" t="s">
        <v>415</v>
      </c>
      <c r="B217" s="9">
        <f>SUM(F217:R217)</f>
        <v>58</v>
      </c>
      <c r="C217" s="8">
        <f>SUM(F217:R217)/COUNT(F217:R217)</f>
        <v>8.2857142857142865</v>
      </c>
      <c r="D217" s="9">
        <f>IF(COUNT(F217:R217)&gt;=5,LARGE(F217:R217,1)+LARGE(F217:R217,2)+LARGE(F217:R217,3)+LARGE(F217:R217,4)+LARGE(F217:R217,5)) + IF(COUNT(F217:R217)=4,LARGE(F217:R217,1)+LARGE(F217:R217,2)+LARGE(F217:R217,3)+LARGE(F217:R217,4)) + IF(COUNT(F217:R217)=3,LARGE(F217:R217,1)+LARGE(F217:R217,2)+LARGE(F217:R217,3)) + IF(COUNT(F217:R217)=2,LARGE(F217:R217,1)+LARGE(F217:R217,2)) + IF(COUNT(F217:R217)=1,LARGE(F217:R217,1))</f>
        <v>53</v>
      </c>
      <c r="E217" s="9">
        <f>SUM(F217:I217)</f>
        <v>0</v>
      </c>
      <c r="F217" s="6" t="str">
        <f>_xlfn.IFNA(VLOOKUP(A217, Championship!$A$1:$N$377, 2, FALSE), "")</f>
        <v/>
      </c>
      <c r="G217" s="6" t="str">
        <f>_xlfn.IFNA(VLOOKUP(A217, Playoff3!$A$1:$N$377, 2, FALSE), "")</f>
        <v/>
      </c>
      <c r="H217" s="6" t="str">
        <f>_xlfn.IFNA(VLOOKUP(A217, Playoff2!$A$1:$N$377, 2, FALSE), "")</f>
        <v/>
      </c>
      <c r="I217" s="6" t="str">
        <f>_xlfn.IFNA(VLOOKUP(A217, Playoff1!$A$1:$N$377, 2, FALSE), "")</f>
        <v/>
      </c>
      <c r="J217" s="6">
        <f>_xlfn.IFNA(VLOOKUP(A217, Wildcard!$A$1:$N$377, 2, FALSE), "")</f>
        <v>14</v>
      </c>
      <c r="K217" s="6" t="str">
        <f>_xlfn.IFNA(VLOOKUP(A217, Game8!$A$1:$N$377, 2, FALSE), "")</f>
        <v/>
      </c>
      <c r="L217" s="6">
        <f>_xlfn.IFNA(VLOOKUP(A217, Game7!$A$1:$N$389, 2, FALSE), "")</f>
        <v>15</v>
      </c>
      <c r="M217" s="6">
        <f>_xlfn.IFNA(VLOOKUP(A217, Game6!$A$1:$N$389, 2, FALSE), "")</f>
        <v>4</v>
      </c>
      <c r="N217" s="6">
        <f>_xlfn.IFNA(VLOOKUP(A217, Game5!$A$1:$N$389, 2, FALSE), "")</f>
        <v>6</v>
      </c>
      <c r="O217" s="6">
        <f>_xlfn.IFNA(VLOOKUP(A217, Game4!$A$1:$N$389, 2, FALSE), "")</f>
        <v>14</v>
      </c>
      <c r="P217" s="6">
        <f>_xlfn.IFNA(VLOOKUP(A217, Game3!$A$1:$N$389, 2, FALSE), "")</f>
        <v>1</v>
      </c>
      <c r="Q217" s="6">
        <f>_xlfn.IFNA(VLOOKUP(A217, Game2!$A$1:$N$388, 2, FALSE), "")</f>
        <v>4</v>
      </c>
      <c r="R217" s="3" t="str">
        <f>_xlfn.IFNA(VLOOKUP(A217, Game1!$A$1:$N$391, 2, FALSE), "")</f>
        <v/>
      </c>
    </row>
    <row r="218" spans="1:18" x14ac:dyDescent="0.2">
      <c r="A218" s="27" t="s">
        <v>577</v>
      </c>
      <c r="B218" s="9">
        <f>SUM(F218:R218)</f>
        <v>57</v>
      </c>
      <c r="C218" s="8">
        <f>SUM(F218:R218)/COUNT(F218:R218)</f>
        <v>11.4</v>
      </c>
      <c r="D218" s="9">
        <f>IF(COUNT(F218:R218)&gt;=5,LARGE(F218:R218,1)+LARGE(F218:R218,2)+LARGE(F218:R218,3)+LARGE(F218:R218,4)+LARGE(F218:R218,5)) + IF(COUNT(F218:R218)=4,LARGE(F218:R218,1)+LARGE(F218:R218,2)+LARGE(F218:R218,3)+LARGE(F218:R218,4)) + IF(COUNT(F218:R218)=3,LARGE(F218:R218,1)+LARGE(F218:R218,2)+LARGE(F218:R218,3)) + IF(COUNT(F218:R218)=2,LARGE(F218:R218,1)+LARGE(F218:R218,2)) + IF(COUNT(F218:R218)=1,LARGE(F218:R218,1))</f>
        <v>57</v>
      </c>
      <c r="E218" s="9">
        <f>SUM(F218:I218)</f>
        <v>53</v>
      </c>
      <c r="F218" s="6">
        <f>_xlfn.IFNA(VLOOKUP(A218, Championship!$A$1:$N$377, 2, FALSE), "")</f>
        <v>8</v>
      </c>
      <c r="G218" s="6">
        <f>_xlfn.IFNA(VLOOKUP(A218, Playoff3!$A$1:$N$377, 2, FALSE), "")</f>
        <v>9</v>
      </c>
      <c r="H218" s="6">
        <f>_xlfn.IFNA(VLOOKUP(A218, Playoff2!$A$1:$N$377, 2, FALSE), "")</f>
        <v>17</v>
      </c>
      <c r="I218" s="6">
        <f>_xlfn.IFNA(VLOOKUP(A218, Playoff1!$A$1:$N$377, 2, FALSE), "")</f>
        <v>19</v>
      </c>
      <c r="J218" s="6">
        <f>_xlfn.IFNA(VLOOKUP(A218, Wildcard!$A$1:$N$377, 2, FALSE), "")</f>
        <v>4</v>
      </c>
      <c r="K218" s="6" t="str">
        <f>_xlfn.IFNA(VLOOKUP(A218, Game8!$A$1:$N$377, 2, FALSE), "")</f>
        <v/>
      </c>
      <c r="L218" s="6" t="str">
        <f>_xlfn.IFNA(VLOOKUP(A218, Game7!$A$1:$N$389, 2, FALSE), "")</f>
        <v/>
      </c>
      <c r="M218" s="6" t="str">
        <f>_xlfn.IFNA(VLOOKUP(A218, Game6!$A$1:$N$389, 2, FALSE), "")</f>
        <v/>
      </c>
      <c r="N218" s="6" t="str">
        <f>_xlfn.IFNA(VLOOKUP(A218, Game5!$A$1:$N$389, 2, FALSE), "")</f>
        <v/>
      </c>
      <c r="O218" s="6" t="str">
        <f>_xlfn.IFNA(VLOOKUP(A218, Game4!$A$1:$N$389, 2, FALSE), "")</f>
        <v/>
      </c>
      <c r="P218" s="6" t="str">
        <f>_xlfn.IFNA(VLOOKUP(A218, Game3!$A$1:$N$389, 2, FALSE), "")</f>
        <v/>
      </c>
      <c r="Q218" s="6" t="str">
        <f>_xlfn.IFNA(VLOOKUP(A218, Game2!$A$1:$N$388, 2, FALSE), "")</f>
        <v/>
      </c>
      <c r="R218" s="3" t="str">
        <f>_xlfn.IFNA(VLOOKUP(A218, Game1!$A$1:$N$391, 2, FALSE), "")</f>
        <v/>
      </c>
    </row>
    <row r="219" spans="1:18" x14ac:dyDescent="0.2">
      <c r="A219" s="27" t="s">
        <v>232</v>
      </c>
      <c r="B219" s="9">
        <f>SUM(F219:R219)</f>
        <v>57</v>
      </c>
      <c r="C219" s="8">
        <f>SUM(F219:R219)/COUNT(F219:R219)</f>
        <v>7.125</v>
      </c>
      <c r="D219" s="9">
        <f>IF(COUNT(F219:R219)&gt;=5,LARGE(F219:R219,1)+LARGE(F219:R219,2)+LARGE(F219:R219,3)+LARGE(F219:R219,4)+LARGE(F219:R219,5)) + IF(COUNT(F219:R219)=4,LARGE(F219:R219,1)+LARGE(F219:R219,2)+LARGE(F219:R219,3)+LARGE(F219:R219,4)) + IF(COUNT(F219:R219)=3,LARGE(F219:R219,1)+LARGE(F219:R219,2)+LARGE(F219:R219,3)) + IF(COUNT(F219:R219)=2,LARGE(F219:R219,1)+LARGE(F219:R219,2)) + IF(COUNT(F219:R219)=1,LARGE(F219:R219,1))</f>
        <v>45</v>
      </c>
      <c r="E219" s="9">
        <f>SUM(F219:I219)</f>
        <v>0</v>
      </c>
      <c r="F219" s="6" t="str">
        <f>_xlfn.IFNA(VLOOKUP(A219, Championship!$A$1:$N$377, 2, FALSE), "")</f>
        <v/>
      </c>
      <c r="G219" s="6" t="str">
        <f>_xlfn.IFNA(VLOOKUP(A219, Playoff3!$A$1:$N$377, 2, FALSE), "")</f>
        <v/>
      </c>
      <c r="H219" s="6" t="str">
        <f>_xlfn.IFNA(VLOOKUP(A219, Playoff2!$A$1:$N$377, 2, FALSE), "")</f>
        <v/>
      </c>
      <c r="I219" s="6" t="str">
        <f>_xlfn.IFNA(VLOOKUP(A219, Playoff1!$A$1:$N$377, 2, FALSE), "")</f>
        <v/>
      </c>
      <c r="J219" s="6" t="str">
        <f>_xlfn.IFNA(VLOOKUP(A219, Wildcard!$A$1:$N$377, 2, FALSE), "")</f>
        <v/>
      </c>
      <c r="K219" s="6">
        <f>_xlfn.IFNA(VLOOKUP(A219, Game8!$A$1:$N$377, 2, FALSE), "")</f>
        <v>0</v>
      </c>
      <c r="L219" s="6">
        <f>_xlfn.IFNA(VLOOKUP(A219, Game7!$A$1:$N$389, 2, FALSE), "")</f>
        <v>11</v>
      </c>
      <c r="M219" s="6">
        <f>_xlfn.IFNA(VLOOKUP(A219, Game6!$A$1:$N$389, 2, FALSE), "")</f>
        <v>9</v>
      </c>
      <c r="N219" s="6">
        <f>_xlfn.IFNA(VLOOKUP(A219, Game5!$A$1:$N$389, 2, FALSE), "")</f>
        <v>7</v>
      </c>
      <c r="O219" s="6">
        <f>_xlfn.IFNA(VLOOKUP(A219, Game4!$A$1:$N$389, 2, FALSE), "")</f>
        <v>9</v>
      </c>
      <c r="P219" s="6">
        <f>_xlfn.IFNA(VLOOKUP(A219, Game3!$A$1:$N$389, 2, FALSE), "")</f>
        <v>6</v>
      </c>
      <c r="Q219" s="6">
        <f>_xlfn.IFNA(VLOOKUP(A219, Game2!$A$1:$N$388, 2, FALSE), "")</f>
        <v>9</v>
      </c>
      <c r="R219" s="3">
        <f>_xlfn.IFNA(VLOOKUP(A219, Game1!$A$1:$N$391, 2, FALSE), "")</f>
        <v>6</v>
      </c>
    </row>
    <row r="220" spans="1:18" x14ac:dyDescent="0.2">
      <c r="A220" s="27" t="s">
        <v>553</v>
      </c>
      <c r="B220" s="9">
        <f>SUM(F220:R220)</f>
        <v>57</v>
      </c>
      <c r="C220" s="8">
        <f>SUM(F220:R220)/COUNT(F220:R220)</f>
        <v>11.4</v>
      </c>
      <c r="D220" s="9">
        <f>IF(COUNT(F220:R220)&gt;=5,LARGE(F220:R220,1)+LARGE(F220:R220,2)+LARGE(F220:R220,3)+LARGE(F220:R220,4)+LARGE(F220:R220,5)) + IF(COUNT(F220:R220)=4,LARGE(F220:R220,1)+LARGE(F220:R220,2)+LARGE(F220:R220,3)+LARGE(F220:R220,4)) + IF(COUNT(F220:R220)=3,LARGE(F220:R220,1)+LARGE(F220:R220,2)+LARGE(F220:R220,3)) + IF(COUNT(F220:R220)=2,LARGE(F220:R220,1)+LARGE(F220:R220,2)) + IF(COUNT(F220:R220)=1,LARGE(F220:R220,1))</f>
        <v>57</v>
      </c>
      <c r="E220" s="9">
        <f>SUM(F220:I220)</f>
        <v>32</v>
      </c>
      <c r="F220" s="6" t="str">
        <f>_xlfn.IFNA(VLOOKUP(A220, Championship!$A$1:$N$377, 2, FALSE), "")</f>
        <v/>
      </c>
      <c r="G220" s="6">
        <f>_xlfn.IFNA(VLOOKUP(A220, Playoff3!$A$1:$N$377, 2, FALSE), "")</f>
        <v>11</v>
      </c>
      <c r="H220" s="6">
        <f>_xlfn.IFNA(VLOOKUP(A220, Playoff2!$A$1:$N$377, 2, FALSE), "")</f>
        <v>21</v>
      </c>
      <c r="I220" s="6" t="str">
        <f>_xlfn.IFNA(VLOOKUP(A220, Playoff1!$A$1:$N$377, 2, FALSE), "")</f>
        <v/>
      </c>
      <c r="J220" s="6">
        <f>_xlfn.IFNA(VLOOKUP(A220, Wildcard!$A$1:$N$377, 2, FALSE), "")</f>
        <v>11</v>
      </c>
      <c r="K220" s="6">
        <f>_xlfn.IFNA(VLOOKUP(A220, Game8!$A$1:$N$377, 2, FALSE), "")</f>
        <v>4</v>
      </c>
      <c r="L220" s="6">
        <f>_xlfn.IFNA(VLOOKUP(A220, Game7!$A$1:$N$389, 2, FALSE), "")</f>
        <v>10</v>
      </c>
      <c r="M220" s="6" t="str">
        <f>_xlfn.IFNA(VLOOKUP(A220, Game6!$A$1:$N$389, 2, FALSE), "")</f>
        <v/>
      </c>
      <c r="N220" s="6" t="str">
        <f>_xlfn.IFNA(VLOOKUP(A220, Game5!$A$1:$N$389, 2, FALSE), "")</f>
        <v/>
      </c>
      <c r="O220" s="6" t="str">
        <f>_xlfn.IFNA(VLOOKUP(A220, Game4!$A$1:$N$389, 2, FALSE), "")</f>
        <v/>
      </c>
      <c r="P220" s="6" t="str">
        <f>_xlfn.IFNA(VLOOKUP(A220, Game3!$A$1:$N$389, 2, FALSE), "")</f>
        <v/>
      </c>
      <c r="Q220" s="6" t="str">
        <f>_xlfn.IFNA(VLOOKUP(A220, Game2!$A$1:$N$388, 2, FALSE), "")</f>
        <v/>
      </c>
      <c r="R220" s="3" t="str">
        <f>_xlfn.IFNA(VLOOKUP(A220, Game1!$A$1:$N$391, 2, FALSE), "")</f>
        <v/>
      </c>
    </row>
    <row r="221" spans="1:18" x14ac:dyDescent="0.2">
      <c r="A221" s="27" t="s">
        <v>462</v>
      </c>
      <c r="B221" s="9">
        <f>SUM(F221:R221)</f>
        <v>56</v>
      </c>
      <c r="C221" s="8">
        <f>SUM(F221:R221)/COUNT(F221:R221)</f>
        <v>9.3333333333333339</v>
      </c>
      <c r="D221" s="9">
        <f>IF(COUNT(F221:R221)&gt;=5,LARGE(F221:R221,1)+LARGE(F221:R221,2)+LARGE(F221:R221,3)+LARGE(F221:R221,4)+LARGE(F221:R221,5)) + IF(COUNT(F221:R221)=4,LARGE(F221:R221,1)+LARGE(F221:R221,2)+LARGE(F221:R221,3)+LARGE(F221:R221,4)) + IF(COUNT(F221:R221)=3,LARGE(F221:R221,1)+LARGE(F221:R221,2)+LARGE(F221:R221,3)) + IF(COUNT(F221:R221)=2,LARGE(F221:R221,1)+LARGE(F221:R221,2)) + IF(COUNT(F221:R221)=1,LARGE(F221:R221,1))</f>
        <v>50</v>
      </c>
      <c r="E221" s="9">
        <f>SUM(F221:I221)</f>
        <v>0</v>
      </c>
      <c r="F221" s="6" t="str">
        <f>_xlfn.IFNA(VLOOKUP(A221, Championship!$A$1:$N$377, 2, FALSE), "")</f>
        <v/>
      </c>
      <c r="G221" s="6" t="str">
        <f>_xlfn.IFNA(VLOOKUP(A221, Playoff3!$A$1:$N$377, 2, FALSE), "")</f>
        <v/>
      </c>
      <c r="H221" s="6" t="str">
        <f>_xlfn.IFNA(VLOOKUP(A221, Playoff2!$A$1:$N$377, 2, FALSE), "")</f>
        <v/>
      </c>
      <c r="I221" s="6" t="str">
        <f>_xlfn.IFNA(VLOOKUP(A221, Playoff1!$A$1:$N$377, 2, FALSE), "")</f>
        <v/>
      </c>
      <c r="J221" s="6" t="str">
        <f>_xlfn.IFNA(VLOOKUP(A221, Wildcard!$A$1:$N$377, 2, FALSE), "")</f>
        <v/>
      </c>
      <c r="K221" s="6" t="str">
        <f>_xlfn.IFNA(VLOOKUP(A221, Game8!$A$1:$N$377, 2, FALSE), "")</f>
        <v/>
      </c>
      <c r="L221" s="6">
        <f>_xlfn.IFNA(VLOOKUP(A221, Game7!$A$1:$N$389, 2, FALSE), "")</f>
        <v>6</v>
      </c>
      <c r="M221" s="6">
        <f>_xlfn.IFNA(VLOOKUP(A221, Game6!$A$1:$N$389, 2, FALSE), "")</f>
        <v>12</v>
      </c>
      <c r="N221" s="6">
        <f>_xlfn.IFNA(VLOOKUP(A221, Game5!$A$1:$N$389, 2, FALSE), "")</f>
        <v>14</v>
      </c>
      <c r="O221" s="6">
        <f>_xlfn.IFNA(VLOOKUP(A221, Game4!$A$1:$N$389, 2, FALSE), "")</f>
        <v>6</v>
      </c>
      <c r="P221" s="6">
        <f>_xlfn.IFNA(VLOOKUP(A221, Game3!$A$1:$N$389, 2, FALSE), "")</f>
        <v>9</v>
      </c>
      <c r="Q221" s="6">
        <f>_xlfn.IFNA(VLOOKUP(A221, Game2!$A$1:$N$388, 2, FALSE), "")</f>
        <v>9</v>
      </c>
      <c r="R221" s="3" t="str">
        <f>_xlfn.IFNA(VLOOKUP(A221, Game1!$A$1:$N$391, 2, FALSE), "")</f>
        <v/>
      </c>
    </row>
    <row r="222" spans="1:18" x14ac:dyDescent="0.2">
      <c r="A222" s="27" t="s">
        <v>536</v>
      </c>
      <c r="B222" s="9">
        <f>SUM(F222:R222)</f>
        <v>56</v>
      </c>
      <c r="C222" s="8">
        <f>SUM(F222:R222)/COUNT(F222:R222)</f>
        <v>8</v>
      </c>
      <c r="D222" s="9">
        <f>IF(COUNT(F222:R222)&gt;=5,LARGE(F222:R222,1)+LARGE(F222:R222,2)+LARGE(F222:R222,3)+LARGE(F222:R222,4)+LARGE(F222:R222,5)) + IF(COUNT(F222:R222)=4,LARGE(F222:R222,1)+LARGE(F222:R222,2)+LARGE(F222:R222,3)+LARGE(F222:R222,4)) + IF(COUNT(F222:R222)=3,LARGE(F222:R222,1)+LARGE(F222:R222,2)+LARGE(F222:R222,3)) + IF(COUNT(F222:R222)=2,LARGE(F222:R222,1)+LARGE(F222:R222,2)) + IF(COUNT(F222:R222)=1,LARGE(F222:R222,1))</f>
        <v>51</v>
      </c>
      <c r="E222" s="9">
        <f>SUM(F222:I222)</f>
        <v>32</v>
      </c>
      <c r="F222" s="6">
        <f>_xlfn.IFNA(VLOOKUP(A222, Championship!$A$1:$N$377, 2, FALSE), "")</f>
        <v>8</v>
      </c>
      <c r="G222" s="6">
        <f>_xlfn.IFNA(VLOOKUP(A222, Playoff3!$A$1:$N$377, 2, FALSE), "")</f>
        <v>11</v>
      </c>
      <c r="H222" s="6">
        <f>_xlfn.IFNA(VLOOKUP(A222, Playoff2!$A$1:$N$377, 2, FALSE), "")</f>
        <v>1</v>
      </c>
      <c r="I222" s="6">
        <f>_xlfn.IFNA(VLOOKUP(A222, Playoff1!$A$1:$N$377, 2, FALSE), "")</f>
        <v>12</v>
      </c>
      <c r="J222" s="6">
        <f>_xlfn.IFNA(VLOOKUP(A222, Wildcard!$A$1:$N$377, 2, FALSE), "")</f>
        <v>9</v>
      </c>
      <c r="K222" s="6">
        <f>_xlfn.IFNA(VLOOKUP(A222, Game8!$A$1:$N$377, 2, FALSE), "")</f>
        <v>4</v>
      </c>
      <c r="L222" s="6" t="str">
        <f>_xlfn.IFNA(VLOOKUP(A222, Game7!$A$1:$N$389, 2, FALSE), "")</f>
        <v/>
      </c>
      <c r="M222" s="6">
        <f>_xlfn.IFNA(VLOOKUP(A222, Game6!$A$1:$N$389, 2, FALSE), "")</f>
        <v>11</v>
      </c>
      <c r="N222" s="6" t="str">
        <f>_xlfn.IFNA(VLOOKUP(A222, Game5!$A$1:$N$389, 2, FALSE), "")</f>
        <v/>
      </c>
      <c r="O222" s="6" t="str">
        <f>_xlfn.IFNA(VLOOKUP(A222, Game4!$A$1:$N$389, 2, FALSE), "")</f>
        <v/>
      </c>
      <c r="P222" s="6" t="str">
        <f>_xlfn.IFNA(VLOOKUP(A222, Game3!$A$1:$N$389, 2, FALSE), "")</f>
        <v/>
      </c>
      <c r="Q222" s="6" t="str">
        <f>_xlfn.IFNA(VLOOKUP(A222, Game2!$A$1:$N$388, 2, FALSE), "")</f>
        <v/>
      </c>
      <c r="R222" s="3" t="str">
        <f>_xlfn.IFNA(VLOOKUP(A222, Game1!$A$1:$N$391, 2, FALSE), "")</f>
        <v/>
      </c>
    </row>
    <row r="223" spans="1:18" x14ac:dyDescent="0.2">
      <c r="A223" s="27" t="s">
        <v>575</v>
      </c>
      <c r="B223" s="9">
        <f>SUM(F223:R223)</f>
        <v>53</v>
      </c>
      <c r="C223" s="8">
        <f>SUM(F223:R223)/COUNT(F223:R223)</f>
        <v>10.6</v>
      </c>
      <c r="D223" s="9">
        <f>IF(COUNT(F223:R223)&gt;=5,LARGE(F223:R223,1)+LARGE(F223:R223,2)+LARGE(F223:R223,3)+LARGE(F223:R223,4)+LARGE(F223:R223,5)) + IF(COUNT(F223:R223)=4,LARGE(F223:R223,1)+LARGE(F223:R223,2)+LARGE(F223:R223,3)+LARGE(F223:R223,4)) + IF(COUNT(F223:R223)=3,LARGE(F223:R223,1)+LARGE(F223:R223,2)+LARGE(F223:R223,3)) + IF(COUNT(F223:R223)=2,LARGE(F223:R223,1)+LARGE(F223:R223,2)) + IF(COUNT(F223:R223)=1,LARGE(F223:R223,1))</f>
        <v>53</v>
      </c>
      <c r="E223" s="9">
        <f>SUM(F223:I223)</f>
        <v>38</v>
      </c>
      <c r="F223" s="6">
        <f>_xlfn.IFNA(VLOOKUP(A223, Championship!$A$1:$N$377, 2, FALSE), "")</f>
        <v>8</v>
      </c>
      <c r="G223" s="6">
        <f>_xlfn.IFNA(VLOOKUP(A223, Playoff3!$A$1:$N$377, 2, FALSE), "")</f>
        <v>11</v>
      </c>
      <c r="H223" s="6">
        <f>_xlfn.IFNA(VLOOKUP(A223, Playoff2!$A$1:$N$377, 2, FALSE), "")</f>
        <v>5</v>
      </c>
      <c r="I223" s="6">
        <f>_xlfn.IFNA(VLOOKUP(A223, Playoff1!$A$1:$N$377, 2, FALSE), "")</f>
        <v>14</v>
      </c>
      <c r="J223" s="6">
        <f>_xlfn.IFNA(VLOOKUP(A223, Wildcard!$A$1:$N$377, 2, FALSE), "")</f>
        <v>15</v>
      </c>
      <c r="K223" s="6" t="str">
        <f>_xlfn.IFNA(VLOOKUP(A223, Game8!$A$1:$N$377, 2, FALSE), "")</f>
        <v/>
      </c>
      <c r="L223" s="6" t="str">
        <f>_xlfn.IFNA(VLOOKUP(A223, Game7!$A$1:$N$389, 2, FALSE), "")</f>
        <v/>
      </c>
      <c r="M223" s="6" t="str">
        <f>_xlfn.IFNA(VLOOKUP(A223, Game6!$A$1:$N$389, 2, FALSE), "")</f>
        <v/>
      </c>
      <c r="N223" s="6" t="str">
        <f>_xlfn.IFNA(VLOOKUP(A223, Game5!$A$1:$N$389, 2, FALSE), "")</f>
        <v/>
      </c>
      <c r="O223" s="6" t="str">
        <f>_xlfn.IFNA(VLOOKUP(A223, Game4!$A$1:$N$389, 2, FALSE), "")</f>
        <v/>
      </c>
      <c r="P223" s="6" t="str">
        <f>_xlfn.IFNA(VLOOKUP(A223, Game3!$A$1:$N$389, 2, FALSE), "")</f>
        <v/>
      </c>
      <c r="Q223" s="6" t="str">
        <f>_xlfn.IFNA(VLOOKUP(A223, Game2!$A$1:$N$388, 2, FALSE), "")</f>
        <v/>
      </c>
      <c r="R223" s="3" t="str">
        <f>_xlfn.IFNA(VLOOKUP(A223, Game1!$A$1:$N$391, 2, FALSE), "")</f>
        <v/>
      </c>
    </row>
    <row r="224" spans="1:18" x14ac:dyDescent="0.2">
      <c r="A224" s="87" t="s">
        <v>298</v>
      </c>
      <c r="B224" s="9">
        <f>SUM(F224:R224)</f>
        <v>53</v>
      </c>
      <c r="C224" s="8">
        <f>SUM(F224:R224)/COUNT(F224:R224)</f>
        <v>4.0769230769230766</v>
      </c>
      <c r="D224" s="9">
        <f>IF(COUNT(F224:R224)&gt;=5,LARGE(F224:R224,1)+LARGE(F224:R224,2)+LARGE(F224:R224,3)+LARGE(F224:R224,4)+LARGE(F224:R224,5)) + IF(COUNT(F224:R224)=4,LARGE(F224:R224,1)+LARGE(F224:R224,2)+LARGE(F224:R224,3)+LARGE(F224:R224,4)) + IF(COUNT(F224:R224)=3,LARGE(F224:R224,1)+LARGE(F224:R224,2)+LARGE(F224:R224,3)) + IF(COUNT(F224:R224)=2,LARGE(F224:R224,1)+LARGE(F224:R224,2)) + IF(COUNT(F224:R224)=1,LARGE(F224:R224,1))</f>
        <v>31</v>
      </c>
      <c r="E224" s="9">
        <f>SUM(F224:I224)</f>
        <v>13</v>
      </c>
      <c r="F224" s="6">
        <f>_xlfn.IFNA(VLOOKUP(A224, Championship!$A$1:$N$377, 2, FALSE), "")</f>
        <v>6</v>
      </c>
      <c r="G224" s="6">
        <f>_xlfn.IFNA(VLOOKUP(A224, Playoff3!$A$1:$N$377, 2, FALSE), "")</f>
        <v>1</v>
      </c>
      <c r="H224" s="6">
        <f>_xlfn.IFNA(VLOOKUP(A224, Playoff2!$A$1:$N$377, 2, FALSE), "")</f>
        <v>3</v>
      </c>
      <c r="I224" s="6">
        <f>_xlfn.IFNA(VLOOKUP(A224, Playoff1!$A$1:$N$377, 2, FALSE), "")</f>
        <v>3</v>
      </c>
      <c r="J224" s="6">
        <f>_xlfn.IFNA(VLOOKUP(A224, Wildcard!$A$1:$N$377, 2, FALSE), "")</f>
        <v>4</v>
      </c>
      <c r="K224" s="6">
        <f>_xlfn.IFNA(VLOOKUP(A224, Game8!$A$1:$N$377, 2, FALSE), "")</f>
        <v>5</v>
      </c>
      <c r="L224" s="6">
        <f>_xlfn.IFNA(VLOOKUP(A224, Game7!$A$1:$N$389, 2, FALSE), "")</f>
        <v>9</v>
      </c>
      <c r="M224" s="6">
        <f>_xlfn.IFNA(VLOOKUP(A224, Game6!$A$1:$N$389, 2, FALSE), "")</f>
        <v>3</v>
      </c>
      <c r="N224" s="6">
        <f>_xlfn.IFNA(VLOOKUP(A224, Game5!$A$1:$N$389, 2, FALSE), "")</f>
        <v>6</v>
      </c>
      <c r="O224" s="6">
        <f>_xlfn.IFNA(VLOOKUP(A224, Game4!$A$1:$N$389, 2, FALSE), "")</f>
        <v>4</v>
      </c>
      <c r="P224" s="6">
        <f>_xlfn.IFNA(VLOOKUP(A224, Game3!$A$1:$N$389, 2, FALSE), "")</f>
        <v>5</v>
      </c>
      <c r="Q224" s="6">
        <f>_xlfn.IFNA(VLOOKUP(A224, Game2!$A$1:$N$388, 2, FALSE), "")</f>
        <v>0</v>
      </c>
      <c r="R224" s="3">
        <f>_xlfn.IFNA(VLOOKUP(A224, Game1!$A$1:$N$391, 2, FALSE), "")</f>
        <v>4</v>
      </c>
    </row>
    <row r="225" spans="1:18" x14ac:dyDescent="0.2">
      <c r="A225" s="27" t="s">
        <v>169</v>
      </c>
      <c r="B225" s="9">
        <f>SUM(F225:R225)</f>
        <v>52</v>
      </c>
      <c r="C225" s="8">
        <f>SUM(F225:R225)/COUNT(F225:R225)</f>
        <v>8.6666666666666661</v>
      </c>
      <c r="D225" s="9">
        <f>IF(COUNT(F225:R225)&gt;=5,LARGE(F225:R225,1)+LARGE(F225:R225,2)+LARGE(F225:R225,3)+LARGE(F225:R225,4)+LARGE(F225:R225,5)) + IF(COUNT(F225:R225)=4,LARGE(F225:R225,1)+LARGE(F225:R225,2)+LARGE(F225:R225,3)+LARGE(F225:R225,4)) + IF(COUNT(F225:R225)=3,LARGE(F225:R225,1)+LARGE(F225:R225,2)+LARGE(F225:R225,3)) + IF(COUNT(F225:R225)=2,LARGE(F225:R225,1)+LARGE(F225:R225,2)) + IF(COUNT(F225:R225)=1,LARGE(F225:R225,1))</f>
        <v>47</v>
      </c>
      <c r="E225" s="9">
        <f>SUM(F225:I225)</f>
        <v>21</v>
      </c>
      <c r="F225" s="6">
        <f>_xlfn.IFNA(VLOOKUP(A225, Championship!$A$1:$N$377, 2, FALSE), "")</f>
        <v>6</v>
      </c>
      <c r="G225" s="6">
        <f>_xlfn.IFNA(VLOOKUP(A225, Playoff3!$A$1:$N$377, 2, FALSE), "")</f>
        <v>15</v>
      </c>
      <c r="H225" s="6" t="str">
        <f>_xlfn.IFNA(VLOOKUP(A225, Playoff2!$A$1:$N$377, 2, FALSE), "")</f>
        <v/>
      </c>
      <c r="I225" s="6" t="str">
        <f>_xlfn.IFNA(VLOOKUP(A225, Playoff1!$A$1:$N$377, 2, FALSE), "")</f>
        <v/>
      </c>
      <c r="J225" s="6" t="str">
        <f>_xlfn.IFNA(VLOOKUP(A225, Wildcard!$A$1:$N$377, 2, FALSE), "")</f>
        <v/>
      </c>
      <c r="K225" s="6" t="str">
        <f>_xlfn.IFNA(VLOOKUP(A225, Game8!$A$1:$N$377, 2, FALSE), "")</f>
        <v/>
      </c>
      <c r="L225" s="6" t="str">
        <f>_xlfn.IFNA(VLOOKUP(A225, Game7!$A$1:$N$389, 2, FALSE), "")</f>
        <v/>
      </c>
      <c r="M225" s="6" t="str">
        <f>_xlfn.IFNA(VLOOKUP(A225, Game6!$A$1:$N$389, 2, FALSE), "")</f>
        <v/>
      </c>
      <c r="N225" s="6" t="str">
        <f>_xlfn.IFNA(VLOOKUP(A225, Game5!$A$1:$N$389, 2, FALSE), "")</f>
        <v/>
      </c>
      <c r="O225" s="6">
        <f>_xlfn.IFNA(VLOOKUP(A225, Game4!$A$1:$N$389, 2, FALSE), "")</f>
        <v>5</v>
      </c>
      <c r="P225" s="6">
        <f>_xlfn.IFNA(VLOOKUP(A225, Game3!$A$1:$N$389, 2, FALSE), "")</f>
        <v>13</v>
      </c>
      <c r="Q225" s="6">
        <f>_xlfn.IFNA(VLOOKUP(A225, Game2!$A$1:$N$388, 2, FALSE), "")</f>
        <v>7</v>
      </c>
      <c r="R225" s="3">
        <f>_xlfn.IFNA(VLOOKUP(A225, Game1!$A$1:$N$391, 2, FALSE), "")</f>
        <v>6</v>
      </c>
    </row>
    <row r="226" spans="1:18" x14ac:dyDescent="0.2">
      <c r="A226" s="27" t="s">
        <v>347</v>
      </c>
      <c r="B226" s="9">
        <f>SUM(F226:R226)</f>
        <v>52</v>
      </c>
      <c r="C226" s="8">
        <f>SUM(F226:R226)/COUNT(F226:R226)</f>
        <v>10.4</v>
      </c>
      <c r="D226" s="9">
        <f>IF(COUNT(F226:R226)&gt;=5,LARGE(F226:R226,1)+LARGE(F226:R226,2)+LARGE(F226:R226,3)+LARGE(F226:R226,4)+LARGE(F226:R226,5)) + IF(COUNT(F226:R226)=4,LARGE(F226:R226,1)+LARGE(F226:R226,2)+LARGE(F226:R226,3)+LARGE(F226:R226,4)) + IF(COUNT(F226:R226)=3,LARGE(F226:R226,1)+LARGE(F226:R226,2)+LARGE(F226:R226,3)) + IF(COUNT(F226:R226)=2,LARGE(F226:R226,1)+LARGE(F226:R226,2)) + IF(COUNT(F226:R226)=1,LARGE(F226:R226,1))</f>
        <v>52</v>
      </c>
      <c r="E226" s="9">
        <f>SUM(F226:I226)</f>
        <v>0</v>
      </c>
      <c r="F226" s="6" t="str">
        <f>_xlfn.IFNA(VLOOKUP(A226, Championship!$A$1:$N$377, 2, FALSE), "")</f>
        <v/>
      </c>
      <c r="G226" s="6" t="str">
        <f>_xlfn.IFNA(VLOOKUP(A226, Playoff3!$A$1:$N$377, 2, FALSE), "")</f>
        <v/>
      </c>
      <c r="H226" s="6" t="str">
        <f>_xlfn.IFNA(VLOOKUP(A226, Playoff2!$A$1:$N$377, 2, FALSE), "")</f>
        <v/>
      </c>
      <c r="I226" s="6" t="str">
        <f>_xlfn.IFNA(VLOOKUP(A226, Playoff1!$A$1:$N$377, 2, FALSE), "")</f>
        <v/>
      </c>
      <c r="J226" s="6" t="str">
        <f>_xlfn.IFNA(VLOOKUP(A226, Wildcard!$A$1:$N$377, 2, FALSE), "")</f>
        <v/>
      </c>
      <c r="K226" s="6" t="str">
        <f>_xlfn.IFNA(VLOOKUP(A226, Game8!$A$1:$N$377, 2, FALSE), "")</f>
        <v/>
      </c>
      <c r="L226" s="6" t="str">
        <f>_xlfn.IFNA(VLOOKUP(A226, Game7!$A$1:$N$389, 2, FALSE), "")</f>
        <v/>
      </c>
      <c r="M226" s="6" t="str">
        <f>_xlfn.IFNA(VLOOKUP(A226, Game6!$A$1:$N$389, 2, FALSE), "")</f>
        <v/>
      </c>
      <c r="N226" s="6">
        <f>_xlfn.IFNA(VLOOKUP(A226, Game5!$A$1:$N$389, 2, FALSE), "")</f>
        <v>13</v>
      </c>
      <c r="O226" s="6">
        <f>_xlfn.IFNA(VLOOKUP(A226, Game4!$A$1:$N$389, 2, FALSE), "")</f>
        <v>9</v>
      </c>
      <c r="P226" s="6">
        <f>_xlfn.IFNA(VLOOKUP(A226, Game3!$A$1:$N$389, 2, FALSE), "")</f>
        <v>11</v>
      </c>
      <c r="Q226" s="6">
        <f>_xlfn.IFNA(VLOOKUP(A226, Game2!$A$1:$N$388, 2, FALSE), "")</f>
        <v>11</v>
      </c>
      <c r="R226" s="3">
        <f>_xlfn.IFNA(VLOOKUP(A226, Game1!$A$1:$N$391, 2, FALSE), "")</f>
        <v>8</v>
      </c>
    </row>
    <row r="227" spans="1:18" x14ac:dyDescent="0.2">
      <c r="A227" s="27" t="s">
        <v>263</v>
      </c>
      <c r="B227" s="9">
        <f>SUM(F227:R227)</f>
        <v>51</v>
      </c>
      <c r="C227" s="8">
        <f>SUM(F227:R227)/COUNT(F227:R227)</f>
        <v>7.2857142857142856</v>
      </c>
      <c r="D227" s="9">
        <f>IF(COUNT(F227:R227)&gt;=5,LARGE(F227:R227,1)+LARGE(F227:R227,2)+LARGE(F227:R227,3)+LARGE(F227:R227,4)+LARGE(F227:R227,5)) + IF(COUNT(F227:R227)=4,LARGE(F227:R227,1)+LARGE(F227:R227,2)+LARGE(F227:R227,3)+LARGE(F227:R227,4)) + IF(COUNT(F227:R227)=3,LARGE(F227:R227,1)+LARGE(F227:R227,2)+LARGE(F227:R227,3)) + IF(COUNT(F227:R227)=2,LARGE(F227:R227,1)+LARGE(F227:R227,2)) + IF(COUNT(F227:R227)=1,LARGE(F227:R227,1))</f>
        <v>48</v>
      </c>
      <c r="E227" s="9">
        <f>SUM(F227:I227)</f>
        <v>0</v>
      </c>
      <c r="F227" s="6" t="str">
        <f>_xlfn.IFNA(VLOOKUP(A227, Championship!$A$1:$N$377, 2, FALSE), "")</f>
        <v/>
      </c>
      <c r="G227" s="6" t="str">
        <f>_xlfn.IFNA(VLOOKUP(A227, Playoff3!$A$1:$N$377, 2, FALSE), "")</f>
        <v/>
      </c>
      <c r="H227" s="6" t="str">
        <f>_xlfn.IFNA(VLOOKUP(A227, Playoff2!$A$1:$N$377, 2, FALSE), "")</f>
        <v/>
      </c>
      <c r="I227" s="6" t="str">
        <f>_xlfn.IFNA(VLOOKUP(A227, Playoff1!$A$1:$N$377, 2, FALSE), "")</f>
        <v/>
      </c>
      <c r="J227" s="6" t="str">
        <f>_xlfn.IFNA(VLOOKUP(A227, Wildcard!$A$1:$N$377, 2, FALSE), "")</f>
        <v/>
      </c>
      <c r="K227" s="6" t="str">
        <f>_xlfn.IFNA(VLOOKUP(A227, Game8!$A$1:$N$377, 2, FALSE), "")</f>
        <v/>
      </c>
      <c r="L227" s="6">
        <f>_xlfn.IFNA(VLOOKUP(A227, Game7!$A$1:$N$389, 2, FALSE), "")</f>
        <v>2</v>
      </c>
      <c r="M227" s="6">
        <f>_xlfn.IFNA(VLOOKUP(A227, Game6!$A$1:$N$389, 2, FALSE), "")</f>
        <v>9</v>
      </c>
      <c r="N227" s="6">
        <f>_xlfn.IFNA(VLOOKUP(A227, Game5!$A$1:$N$389, 2, FALSE), "")</f>
        <v>11</v>
      </c>
      <c r="O227" s="6">
        <f>_xlfn.IFNA(VLOOKUP(A227, Game4!$A$1:$N$389, 2, FALSE), "")</f>
        <v>14</v>
      </c>
      <c r="P227" s="6">
        <f>_xlfn.IFNA(VLOOKUP(A227, Game3!$A$1:$N$389, 2, FALSE), "")</f>
        <v>6</v>
      </c>
      <c r="Q227" s="6">
        <f>_xlfn.IFNA(VLOOKUP(A227, Game2!$A$1:$N$388, 2, FALSE), "")</f>
        <v>1</v>
      </c>
      <c r="R227" s="3">
        <f>_xlfn.IFNA(VLOOKUP(A227, Game1!$A$1:$N$391, 2, FALSE), "")</f>
        <v>8</v>
      </c>
    </row>
    <row r="228" spans="1:18" x14ac:dyDescent="0.2">
      <c r="A228" s="27" t="s">
        <v>440</v>
      </c>
      <c r="B228" s="9">
        <f>SUM(F228:R228)</f>
        <v>51</v>
      </c>
      <c r="C228" s="8">
        <f>SUM(F228:R228)/COUNT(F228:R228)</f>
        <v>8.5</v>
      </c>
      <c r="D228" s="9">
        <f>IF(COUNT(F228:R228)&gt;=5,LARGE(F228:R228,1)+LARGE(F228:R228,2)+LARGE(F228:R228,3)+LARGE(F228:R228,4)+LARGE(F228:R228,5)) + IF(COUNT(F228:R228)=4,LARGE(F228:R228,1)+LARGE(F228:R228,2)+LARGE(F228:R228,3)+LARGE(F228:R228,4)) + IF(COUNT(F228:R228)=3,LARGE(F228:R228,1)+LARGE(F228:R228,2)+LARGE(F228:R228,3)) + IF(COUNT(F228:R228)=2,LARGE(F228:R228,1)+LARGE(F228:R228,2)) + IF(COUNT(F228:R228)=1,LARGE(F228:R228,1))</f>
        <v>46</v>
      </c>
      <c r="E228" s="9">
        <f>SUM(F228:I228)</f>
        <v>0</v>
      </c>
      <c r="F228" s="6" t="str">
        <f>_xlfn.IFNA(VLOOKUP(A228, Championship!$A$1:$N$377, 2, FALSE), "")</f>
        <v/>
      </c>
      <c r="G228" s="6" t="str">
        <f>_xlfn.IFNA(VLOOKUP(A228, Playoff3!$A$1:$N$377, 2, FALSE), "")</f>
        <v/>
      </c>
      <c r="H228" s="6" t="str">
        <f>_xlfn.IFNA(VLOOKUP(A228, Playoff2!$A$1:$N$377, 2, FALSE), "")</f>
        <v/>
      </c>
      <c r="I228" s="6" t="str">
        <f>_xlfn.IFNA(VLOOKUP(A228, Playoff1!$A$1:$N$377, 2, FALSE), "")</f>
        <v/>
      </c>
      <c r="J228" s="6" t="str">
        <f>_xlfn.IFNA(VLOOKUP(A228, Wildcard!$A$1:$N$377, 2, FALSE), "")</f>
        <v/>
      </c>
      <c r="K228" s="6" t="str">
        <f>_xlfn.IFNA(VLOOKUP(A228, Game8!$A$1:$N$377, 2, FALSE), "")</f>
        <v/>
      </c>
      <c r="L228" s="6">
        <f>_xlfn.IFNA(VLOOKUP(A228, Game7!$A$1:$N$389, 2, FALSE), "")</f>
        <v>9</v>
      </c>
      <c r="M228" s="6">
        <f>_xlfn.IFNA(VLOOKUP(A228, Game6!$A$1:$N$389, 2, FALSE), "")</f>
        <v>5</v>
      </c>
      <c r="N228" s="6">
        <f>_xlfn.IFNA(VLOOKUP(A228, Game5!$A$1:$N$389, 2, FALSE), "")</f>
        <v>11</v>
      </c>
      <c r="O228" s="6">
        <f>_xlfn.IFNA(VLOOKUP(A228, Game4!$A$1:$N$389, 2, FALSE), "")</f>
        <v>11</v>
      </c>
      <c r="P228" s="6">
        <f>_xlfn.IFNA(VLOOKUP(A228, Game3!$A$1:$N$389, 2, FALSE), "")</f>
        <v>8</v>
      </c>
      <c r="Q228" s="6">
        <f>_xlfn.IFNA(VLOOKUP(A228, Game2!$A$1:$N$388, 2, FALSE), "")</f>
        <v>7</v>
      </c>
      <c r="R228" s="3" t="str">
        <f>_xlfn.IFNA(VLOOKUP(A228, Game1!$A$1:$N$391, 2, FALSE), "")</f>
        <v/>
      </c>
    </row>
    <row r="229" spans="1:18" x14ac:dyDescent="0.2">
      <c r="A229" s="27" t="s">
        <v>457</v>
      </c>
      <c r="B229" s="9">
        <f>SUM(F229:R229)</f>
        <v>51</v>
      </c>
      <c r="C229" s="8">
        <f>SUM(F229:R229)/COUNT(F229:R229)</f>
        <v>7.2857142857142856</v>
      </c>
      <c r="D229" s="9">
        <f>IF(COUNT(F229:R229)&gt;=5,LARGE(F229:R229,1)+LARGE(F229:R229,2)+LARGE(F229:R229,3)+LARGE(F229:R229,4)+LARGE(F229:R229,5)) + IF(COUNT(F229:R229)=4,LARGE(F229:R229,1)+LARGE(F229:R229,2)+LARGE(F229:R229,3)+LARGE(F229:R229,4)) + IF(COUNT(F229:R229)=3,LARGE(F229:R229,1)+LARGE(F229:R229,2)+LARGE(F229:R229,3)) + IF(COUNT(F229:R229)=2,LARGE(F229:R229,1)+LARGE(F229:R229,2)) + IF(COUNT(F229:R229)=1,LARGE(F229:R229,1))</f>
        <v>45</v>
      </c>
      <c r="E229" s="9">
        <f>SUM(F229:I229)</f>
        <v>0</v>
      </c>
      <c r="F229" s="6" t="str">
        <f>_xlfn.IFNA(VLOOKUP(A229, Championship!$A$1:$N$377, 2, FALSE), "")</f>
        <v/>
      </c>
      <c r="G229" s="6" t="str">
        <f>_xlfn.IFNA(VLOOKUP(A229, Playoff3!$A$1:$N$377, 2, FALSE), "")</f>
        <v/>
      </c>
      <c r="H229" s="6" t="str">
        <f>_xlfn.IFNA(VLOOKUP(A229, Playoff2!$A$1:$N$377, 2, FALSE), "")</f>
        <v/>
      </c>
      <c r="I229" s="6" t="str">
        <f>_xlfn.IFNA(VLOOKUP(A229, Playoff1!$A$1:$N$377, 2, FALSE), "")</f>
        <v/>
      </c>
      <c r="J229" s="6">
        <f>_xlfn.IFNA(VLOOKUP(A229, Wildcard!$A$1:$N$377, 2, FALSE), "")</f>
        <v>8</v>
      </c>
      <c r="K229" s="6">
        <f>_xlfn.IFNA(VLOOKUP(A229, Game8!$A$1:$N$377, 2, FALSE), "")</f>
        <v>9</v>
      </c>
      <c r="L229" s="6">
        <f>_xlfn.IFNA(VLOOKUP(A229, Game7!$A$1:$N$389, 2, FALSE), "")</f>
        <v>11</v>
      </c>
      <c r="M229" s="6">
        <f>_xlfn.IFNA(VLOOKUP(A229, Game6!$A$1:$N$389, 2, FALSE), "")</f>
        <v>2</v>
      </c>
      <c r="N229" s="6">
        <f>_xlfn.IFNA(VLOOKUP(A229, Game5!$A$1:$N$389, 2, FALSE), "")</f>
        <v>4</v>
      </c>
      <c r="O229" s="6">
        <f>_xlfn.IFNA(VLOOKUP(A229, Game4!$A$1:$N$389, 2, FALSE), "")</f>
        <v>7</v>
      </c>
      <c r="P229" s="6">
        <f>_xlfn.IFNA(VLOOKUP(A229, Game3!$A$1:$N$389, 2, FALSE), "")</f>
        <v>10</v>
      </c>
      <c r="Q229" s="6" t="str">
        <f>_xlfn.IFNA(VLOOKUP(A229, Game2!$A$1:$N$388, 2, FALSE), "")</f>
        <v/>
      </c>
      <c r="R229" s="3" t="str">
        <f>_xlfn.IFNA(VLOOKUP(A229, Game1!$A$1:$N$391, 2, FALSE), "")</f>
        <v/>
      </c>
    </row>
    <row r="230" spans="1:18" x14ac:dyDescent="0.2">
      <c r="A230" s="27" t="s">
        <v>365</v>
      </c>
      <c r="B230" s="9">
        <f>SUM(F230:R230)</f>
        <v>49</v>
      </c>
      <c r="C230" s="8">
        <f>SUM(F230:R230)/COUNT(F230:R230)</f>
        <v>6.125</v>
      </c>
      <c r="D230" s="9">
        <f>IF(COUNT(F230:R230)&gt;=5,LARGE(F230:R230,1)+LARGE(F230:R230,2)+LARGE(F230:R230,3)+LARGE(F230:R230,4)+LARGE(F230:R230,5)) + IF(COUNT(F230:R230)=4,LARGE(F230:R230,1)+LARGE(F230:R230,2)+LARGE(F230:R230,3)+LARGE(F230:R230,4)) + IF(COUNT(F230:R230)=3,LARGE(F230:R230,1)+LARGE(F230:R230,2)+LARGE(F230:R230,3)) + IF(COUNT(F230:R230)=2,LARGE(F230:R230,1)+LARGE(F230:R230,2)) + IF(COUNT(F230:R230)=1,LARGE(F230:R230,1))</f>
        <v>41</v>
      </c>
      <c r="E230" s="9">
        <f>SUM(F230:I230)</f>
        <v>0</v>
      </c>
      <c r="F230" s="6" t="str">
        <f>_xlfn.IFNA(VLOOKUP(A230, Championship!$A$1:$N$377, 2, FALSE), "")</f>
        <v/>
      </c>
      <c r="G230" s="6" t="str">
        <f>_xlfn.IFNA(VLOOKUP(A230, Playoff3!$A$1:$N$377, 2, FALSE), "")</f>
        <v/>
      </c>
      <c r="H230" s="6" t="str">
        <f>_xlfn.IFNA(VLOOKUP(A230, Playoff2!$A$1:$N$377, 2, FALSE), "")</f>
        <v/>
      </c>
      <c r="I230" s="6" t="str">
        <f>_xlfn.IFNA(VLOOKUP(A230, Playoff1!$A$1:$N$377, 2, FALSE), "")</f>
        <v/>
      </c>
      <c r="J230" s="6" t="str">
        <f>_xlfn.IFNA(VLOOKUP(A230, Wildcard!$A$1:$N$377, 2, FALSE), "")</f>
        <v/>
      </c>
      <c r="K230" s="6">
        <f>_xlfn.IFNA(VLOOKUP(A230, Game8!$A$1:$N$377, 2, FALSE), "")</f>
        <v>5</v>
      </c>
      <c r="L230" s="6">
        <f>_xlfn.IFNA(VLOOKUP(A230, Game7!$A$1:$N$389, 2, FALSE), "")</f>
        <v>1</v>
      </c>
      <c r="M230" s="6">
        <f>_xlfn.IFNA(VLOOKUP(A230, Game6!$A$1:$N$389, 2, FALSE), "")</f>
        <v>2</v>
      </c>
      <c r="N230" s="6">
        <f>_xlfn.IFNA(VLOOKUP(A230, Game5!$A$1:$N$389, 2, FALSE), "")</f>
        <v>7</v>
      </c>
      <c r="O230" s="6">
        <f>_xlfn.IFNA(VLOOKUP(A230, Game4!$A$1:$N$389, 2, FALSE), "")</f>
        <v>6</v>
      </c>
      <c r="P230" s="6">
        <f>_xlfn.IFNA(VLOOKUP(A230, Game3!$A$1:$N$389, 2, FALSE), "")</f>
        <v>11</v>
      </c>
      <c r="Q230" s="6">
        <f>_xlfn.IFNA(VLOOKUP(A230, Game2!$A$1:$N$388, 2, FALSE), "")</f>
        <v>8</v>
      </c>
      <c r="R230" s="3">
        <f>_xlfn.IFNA(VLOOKUP(A230, Game1!$A$1:$N$391, 2, FALSE), "")</f>
        <v>9</v>
      </c>
    </row>
    <row r="231" spans="1:18" x14ac:dyDescent="0.2">
      <c r="A231" s="27" t="s">
        <v>336</v>
      </c>
      <c r="B231" s="9">
        <f>SUM(F231:R231)</f>
        <v>49</v>
      </c>
      <c r="C231" s="8">
        <f>SUM(F231:R231)/COUNT(F231:R231)</f>
        <v>8.1666666666666661</v>
      </c>
      <c r="D231" s="9">
        <f>IF(COUNT(F231:R231)&gt;=5,LARGE(F231:R231,1)+LARGE(F231:R231,2)+LARGE(F231:R231,3)+LARGE(F231:R231,4)+LARGE(F231:R231,5)) + IF(COUNT(F231:R231)=4,LARGE(F231:R231,1)+LARGE(F231:R231,2)+LARGE(F231:R231,3)+LARGE(F231:R231,4)) + IF(COUNT(F231:R231)=3,LARGE(F231:R231,1)+LARGE(F231:R231,2)+LARGE(F231:R231,3)) + IF(COUNT(F231:R231)=2,LARGE(F231:R231,1)+LARGE(F231:R231,2)) + IF(COUNT(F231:R231)=1,LARGE(F231:R231,1))</f>
        <v>49</v>
      </c>
      <c r="E231" s="9">
        <f>SUM(F231:I231)</f>
        <v>22</v>
      </c>
      <c r="F231" s="6" t="str">
        <f>_xlfn.IFNA(VLOOKUP(A231, Championship!$A$1:$N$377, 2, FALSE), "")</f>
        <v/>
      </c>
      <c r="G231" s="6" t="str">
        <f>_xlfn.IFNA(VLOOKUP(A231, Playoff3!$A$1:$N$377, 2, FALSE), "")</f>
        <v/>
      </c>
      <c r="H231" s="6">
        <f>_xlfn.IFNA(VLOOKUP(A231, Playoff2!$A$1:$N$377, 2, FALSE), "")</f>
        <v>22</v>
      </c>
      <c r="I231" s="6" t="str">
        <f>_xlfn.IFNA(VLOOKUP(A231, Playoff1!$A$1:$N$377, 2, FALSE), "")</f>
        <v/>
      </c>
      <c r="J231" s="6" t="str">
        <f>_xlfn.IFNA(VLOOKUP(A231, Wildcard!$A$1:$N$377, 2, FALSE), "")</f>
        <v/>
      </c>
      <c r="K231" s="6" t="str">
        <f>_xlfn.IFNA(VLOOKUP(A231, Game8!$A$1:$N$377, 2, FALSE), "")</f>
        <v/>
      </c>
      <c r="L231" s="6">
        <f>_xlfn.IFNA(VLOOKUP(A231, Game7!$A$1:$N$389, 2, FALSE), "")</f>
        <v>8</v>
      </c>
      <c r="M231" s="6">
        <f>_xlfn.IFNA(VLOOKUP(A231, Game6!$A$1:$N$389, 2, FALSE), "")</f>
        <v>1</v>
      </c>
      <c r="N231" s="6" t="str">
        <f>_xlfn.IFNA(VLOOKUP(A231, Game5!$A$1:$N$389, 2, FALSE), "")</f>
        <v/>
      </c>
      <c r="O231" s="6" t="str">
        <f>_xlfn.IFNA(VLOOKUP(A231, Game4!$A$1:$N$389, 2, FALSE), "")</f>
        <v/>
      </c>
      <c r="P231" s="6">
        <f>_xlfn.IFNA(VLOOKUP(A231, Game3!$A$1:$N$389, 2, FALSE), "")</f>
        <v>9</v>
      </c>
      <c r="Q231" s="6">
        <f>_xlfn.IFNA(VLOOKUP(A231, Game2!$A$1:$N$388, 2, FALSE), "")</f>
        <v>9</v>
      </c>
      <c r="R231" s="3">
        <f>_xlfn.IFNA(VLOOKUP(A231, Game1!$A$1:$N$391, 2, FALSE), "")</f>
        <v>0</v>
      </c>
    </row>
    <row r="232" spans="1:18" x14ac:dyDescent="0.2">
      <c r="A232" s="27" t="s">
        <v>180</v>
      </c>
      <c r="B232" s="9">
        <f>SUM(F232:R232)</f>
        <v>49</v>
      </c>
      <c r="C232" s="8">
        <f>SUM(F232:R232)/COUNT(F232:R232)</f>
        <v>8.1666666666666661</v>
      </c>
      <c r="D232" s="9">
        <f>IF(COUNT(F232:R232)&gt;=5,LARGE(F232:R232,1)+LARGE(F232:R232,2)+LARGE(F232:R232,3)+LARGE(F232:R232,4)+LARGE(F232:R232,5)) + IF(COUNT(F232:R232)=4,LARGE(F232:R232,1)+LARGE(F232:R232,2)+LARGE(F232:R232,3)+LARGE(F232:R232,4)) + IF(COUNT(F232:R232)=3,LARGE(F232:R232,1)+LARGE(F232:R232,2)+LARGE(F232:R232,3)) + IF(COUNT(F232:R232)=2,LARGE(F232:R232,1)+LARGE(F232:R232,2)) + IF(COUNT(F232:R232)=1,LARGE(F232:R232,1))</f>
        <v>43</v>
      </c>
      <c r="E232" s="9">
        <f>SUM(F232:I232)</f>
        <v>0</v>
      </c>
      <c r="F232" s="6" t="str">
        <f>_xlfn.IFNA(VLOOKUP(A232, Championship!$A$1:$N$377, 2, FALSE), "")</f>
        <v/>
      </c>
      <c r="G232" s="6" t="str">
        <f>_xlfn.IFNA(VLOOKUP(A232, Playoff3!$A$1:$N$377, 2, FALSE), "")</f>
        <v/>
      </c>
      <c r="H232" s="6" t="str">
        <f>_xlfn.IFNA(VLOOKUP(A232, Playoff2!$A$1:$N$377, 2, FALSE), "")</f>
        <v/>
      </c>
      <c r="I232" s="6" t="str">
        <f>_xlfn.IFNA(VLOOKUP(A232, Playoff1!$A$1:$N$377, 2, FALSE), "")</f>
        <v/>
      </c>
      <c r="J232" s="6" t="str">
        <f>_xlfn.IFNA(VLOOKUP(A232, Wildcard!$A$1:$N$377, 2, FALSE), "")</f>
        <v/>
      </c>
      <c r="K232" s="6" t="str">
        <f>_xlfn.IFNA(VLOOKUP(A232, Game8!$A$1:$N$377, 2, FALSE), "")</f>
        <v/>
      </c>
      <c r="L232" s="6" t="str">
        <f>_xlfn.IFNA(VLOOKUP(A232, Game7!$A$1:$N$389, 2, FALSE), "")</f>
        <v/>
      </c>
      <c r="M232" s="6">
        <f>_xlfn.IFNA(VLOOKUP(A232, Game6!$A$1:$N$389, 2, FALSE), "")</f>
        <v>7</v>
      </c>
      <c r="N232" s="6">
        <f>_xlfn.IFNA(VLOOKUP(A232, Game5!$A$1:$N$389, 2, FALSE), "")</f>
        <v>6</v>
      </c>
      <c r="O232" s="6">
        <f>_xlfn.IFNA(VLOOKUP(A232, Game4!$A$1:$N$389, 2, FALSE), "")</f>
        <v>10</v>
      </c>
      <c r="P232" s="6">
        <f>_xlfn.IFNA(VLOOKUP(A232, Game3!$A$1:$N$389, 2, FALSE), "")</f>
        <v>11</v>
      </c>
      <c r="Q232" s="6">
        <f>_xlfn.IFNA(VLOOKUP(A232, Game2!$A$1:$N$388, 2, FALSE), "")</f>
        <v>8</v>
      </c>
      <c r="R232" s="3">
        <f>_xlfn.IFNA(VLOOKUP(A232, Game1!$A$1:$N$391, 2, FALSE), "")</f>
        <v>7</v>
      </c>
    </row>
    <row r="233" spans="1:18" x14ac:dyDescent="0.2">
      <c r="A233" s="27" t="s">
        <v>469</v>
      </c>
      <c r="B233" s="9">
        <f>SUM(F233:R233)</f>
        <v>49</v>
      </c>
      <c r="C233" s="8">
        <f>SUM(F233:R233)/COUNT(F233:R233)</f>
        <v>9.8000000000000007</v>
      </c>
      <c r="D233" s="9">
        <f>IF(COUNT(F233:R233)&gt;=5,LARGE(F233:R233,1)+LARGE(F233:R233,2)+LARGE(F233:R233,3)+LARGE(F233:R233,4)+LARGE(F233:R233,5)) + IF(COUNT(F233:R233)=4,LARGE(F233:R233,1)+LARGE(F233:R233,2)+LARGE(F233:R233,3)+LARGE(F233:R233,4)) + IF(COUNT(F233:R233)=3,LARGE(F233:R233,1)+LARGE(F233:R233,2)+LARGE(F233:R233,3)) + IF(COUNT(F233:R233)=2,LARGE(F233:R233,1)+LARGE(F233:R233,2)) + IF(COUNT(F233:R233)=1,LARGE(F233:R233,1))</f>
        <v>49</v>
      </c>
      <c r="E233" s="9">
        <f>SUM(F233:I233)</f>
        <v>0</v>
      </c>
      <c r="F233" s="6" t="str">
        <f>_xlfn.IFNA(VLOOKUP(A233, Championship!$A$1:$N$377, 2, FALSE), "")</f>
        <v/>
      </c>
      <c r="G233" s="6" t="str">
        <f>_xlfn.IFNA(VLOOKUP(A233, Playoff3!$A$1:$N$377, 2, FALSE), "")</f>
        <v/>
      </c>
      <c r="H233" s="6" t="str">
        <f>_xlfn.IFNA(VLOOKUP(A233, Playoff2!$A$1:$N$377, 2, FALSE), "")</f>
        <v/>
      </c>
      <c r="I233" s="6" t="str">
        <f>_xlfn.IFNA(VLOOKUP(A233, Playoff1!$A$1:$N$377, 2, FALSE), "")</f>
        <v/>
      </c>
      <c r="J233" s="6" t="str">
        <f>_xlfn.IFNA(VLOOKUP(A233, Wildcard!$A$1:$N$377, 2, FALSE), "")</f>
        <v/>
      </c>
      <c r="K233" s="6">
        <f>_xlfn.IFNA(VLOOKUP(A233, Game8!$A$1:$N$377, 2, FALSE), "")</f>
        <v>10</v>
      </c>
      <c r="L233" s="6">
        <f>_xlfn.IFNA(VLOOKUP(A233, Game7!$A$1:$N$389, 2, FALSE), "")</f>
        <v>9</v>
      </c>
      <c r="M233" s="6">
        <f>_xlfn.IFNA(VLOOKUP(A233, Game6!$A$1:$N$389, 2, FALSE), "")</f>
        <v>5</v>
      </c>
      <c r="N233" s="6" t="str">
        <f>_xlfn.IFNA(VLOOKUP(A233, Game5!$A$1:$N$389, 2, FALSE), "")</f>
        <v/>
      </c>
      <c r="O233" s="6">
        <f>_xlfn.IFNA(VLOOKUP(A233, Game4!$A$1:$N$389, 2, FALSE), "")</f>
        <v>9</v>
      </c>
      <c r="P233" s="6">
        <f>_xlfn.IFNA(VLOOKUP(A233, Game3!$A$1:$N$389, 2, FALSE), "")</f>
        <v>16</v>
      </c>
      <c r="Q233" s="6" t="str">
        <f>_xlfn.IFNA(VLOOKUP(A233, Game2!$A$1:$N$388, 2, FALSE), "")</f>
        <v/>
      </c>
      <c r="R233" s="3" t="str">
        <f>_xlfn.IFNA(VLOOKUP(A233, Game1!$A$1:$N$391, 2, FALSE), "")</f>
        <v/>
      </c>
    </row>
    <row r="234" spans="1:18" x14ac:dyDescent="0.2">
      <c r="A234" s="27" t="s">
        <v>213</v>
      </c>
      <c r="B234" s="9">
        <f>SUM(F234:R234)</f>
        <v>49</v>
      </c>
      <c r="C234" s="8">
        <f>SUM(F234:R234)/COUNT(F234:R234)</f>
        <v>8.1666666666666661</v>
      </c>
      <c r="D234" s="9">
        <f>IF(COUNT(F234:R234)&gt;=5,LARGE(F234:R234,1)+LARGE(F234:R234,2)+LARGE(F234:R234,3)+LARGE(F234:R234,4)+LARGE(F234:R234,5)) + IF(COUNT(F234:R234)=4,LARGE(F234:R234,1)+LARGE(F234:R234,2)+LARGE(F234:R234,3)+LARGE(F234:R234,4)) + IF(COUNT(F234:R234)=3,LARGE(F234:R234,1)+LARGE(F234:R234,2)+LARGE(F234:R234,3)) + IF(COUNT(F234:R234)=2,LARGE(F234:R234,1)+LARGE(F234:R234,2)) + IF(COUNT(F234:R234)=1,LARGE(F234:R234,1))</f>
        <v>45</v>
      </c>
      <c r="E234" s="9">
        <f>SUM(F234:I234)</f>
        <v>29</v>
      </c>
      <c r="F234" s="6">
        <f>_xlfn.IFNA(VLOOKUP(A234, Championship!$A$1:$N$377, 2, FALSE), "")</f>
        <v>8</v>
      </c>
      <c r="G234" s="6" t="str">
        <f>_xlfn.IFNA(VLOOKUP(A234, Playoff3!$A$1:$N$377, 2, FALSE), "")</f>
        <v/>
      </c>
      <c r="H234" s="6" t="str">
        <f>_xlfn.IFNA(VLOOKUP(A234, Playoff2!$A$1:$N$377, 2, FALSE), "")</f>
        <v/>
      </c>
      <c r="I234" s="6">
        <f>_xlfn.IFNA(VLOOKUP(A234, Playoff1!$A$1:$N$377, 2, FALSE), "")</f>
        <v>21</v>
      </c>
      <c r="J234" s="6" t="str">
        <f>_xlfn.IFNA(VLOOKUP(A234, Wildcard!$A$1:$N$377, 2, FALSE), "")</f>
        <v/>
      </c>
      <c r="K234" s="6" t="str">
        <f>_xlfn.IFNA(VLOOKUP(A234, Game8!$A$1:$N$377, 2, FALSE), "")</f>
        <v/>
      </c>
      <c r="L234" s="6" t="str">
        <f>_xlfn.IFNA(VLOOKUP(A234, Game7!$A$1:$N$389, 2, FALSE), "")</f>
        <v/>
      </c>
      <c r="M234" s="6" t="str">
        <f>_xlfn.IFNA(VLOOKUP(A234, Game6!$A$1:$N$389, 2, FALSE), "")</f>
        <v/>
      </c>
      <c r="N234" s="6">
        <f>_xlfn.IFNA(VLOOKUP(A234, Game5!$A$1:$N$389, 2, FALSE), "")</f>
        <v>5</v>
      </c>
      <c r="O234" s="6" t="str">
        <f>_xlfn.IFNA(VLOOKUP(A234, Game4!$A$1:$N$389, 2, FALSE), "")</f>
        <v/>
      </c>
      <c r="P234" s="6">
        <f>_xlfn.IFNA(VLOOKUP(A234, Game3!$A$1:$N$389, 2, FALSE), "")</f>
        <v>6</v>
      </c>
      <c r="Q234" s="6">
        <f>_xlfn.IFNA(VLOOKUP(A234, Game2!$A$1:$N$388, 2, FALSE), "")</f>
        <v>5</v>
      </c>
      <c r="R234" s="3">
        <f>_xlfn.IFNA(VLOOKUP(A234, Game1!$A$1:$N$391, 2, FALSE), "")</f>
        <v>4</v>
      </c>
    </row>
    <row r="235" spans="1:18" x14ac:dyDescent="0.2">
      <c r="A235" s="27" t="s">
        <v>383</v>
      </c>
      <c r="B235" s="9">
        <f>SUM(F235:R235)</f>
        <v>46</v>
      </c>
      <c r="C235" s="8">
        <f>SUM(F235:R235)/COUNT(F235:R235)</f>
        <v>5.75</v>
      </c>
      <c r="D235" s="9">
        <f>IF(COUNT(F235:R235)&gt;=5,LARGE(F235:R235,1)+LARGE(F235:R235,2)+LARGE(F235:R235,3)+LARGE(F235:R235,4)+LARGE(F235:R235,5)) + IF(COUNT(F235:R235)=4,LARGE(F235:R235,1)+LARGE(F235:R235,2)+LARGE(F235:R235,3)+LARGE(F235:R235,4)) + IF(COUNT(F235:R235)=3,LARGE(F235:R235,1)+LARGE(F235:R235,2)+LARGE(F235:R235,3)) + IF(COUNT(F235:R235)=2,LARGE(F235:R235,1)+LARGE(F235:R235,2)) + IF(COUNT(F235:R235)=1,LARGE(F235:R235,1))</f>
        <v>40</v>
      </c>
      <c r="E235" s="9">
        <f>SUM(F235:I235)</f>
        <v>20</v>
      </c>
      <c r="F235" s="6">
        <f>_xlfn.IFNA(VLOOKUP(A235, Championship!$A$1:$N$377, 2, FALSE), "")</f>
        <v>6</v>
      </c>
      <c r="G235" s="6">
        <f>_xlfn.IFNA(VLOOKUP(A235, Playoff3!$A$1:$N$377, 2, FALSE), "")</f>
        <v>14</v>
      </c>
      <c r="H235" s="6" t="str">
        <f>_xlfn.IFNA(VLOOKUP(A235, Playoff2!$A$1:$N$377, 2, FALSE), "")</f>
        <v/>
      </c>
      <c r="I235" s="6" t="str">
        <f>_xlfn.IFNA(VLOOKUP(A235, Playoff1!$A$1:$N$377, 2, FALSE), "")</f>
        <v/>
      </c>
      <c r="J235" s="6" t="str">
        <f>_xlfn.IFNA(VLOOKUP(A235, Wildcard!$A$1:$N$377, 2, FALSE), "")</f>
        <v/>
      </c>
      <c r="K235" s="6" t="str">
        <f>_xlfn.IFNA(VLOOKUP(A235, Game8!$A$1:$N$377, 2, FALSE), "")</f>
        <v/>
      </c>
      <c r="L235" s="6">
        <f>_xlfn.IFNA(VLOOKUP(A235, Game7!$A$1:$N$389, 2, FALSE), "")</f>
        <v>2</v>
      </c>
      <c r="M235" s="6">
        <f>_xlfn.IFNA(VLOOKUP(A235, Game6!$A$1:$N$389, 2, FALSE), "")</f>
        <v>3</v>
      </c>
      <c r="N235" s="6" t="str">
        <f>_xlfn.IFNA(VLOOKUP(A235, Game5!$A$1:$N$389, 2, FALSE), "")</f>
        <v/>
      </c>
      <c r="O235" s="6">
        <f>_xlfn.IFNA(VLOOKUP(A235, Game4!$A$1:$N$389, 2, FALSE), "")</f>
        <v>1</v>
      </c>
      <c r="P235" s="6">
        <f>_xlfn.IFNA(VLOOKUP(A235, Game3!$A$1:$N$389, 2, FALSE), "")</f>
        <v>9</v>
      </c>
      <c r="Q235" s="6">
        <f>_xlfn.IFNA(VLOOKUP(A235, Game2!$A$1:$N$388, 2, FALSE), "")</f>
        <v>7</v>
      </c>
      <c r="R235" s="3">
        <f>_xlfn.IFNA(VLOOKUP(A235, Game1!$A$1:$N$391, 2, FALSE), "")</f>
        <v>4</v>
      </c>
    </row>
    <row r="236" spans="1:18" x14ac:dyDescent="0.2">
      <c r="A236" s="27" t="s">
        <v>359</v>
      </c>
      <c r="B236" s="9">
        <f>SUM(F236:R236)</f>
        <v>46</v>
      </c>
      <c r="C236" s="8">
        <f>SUM(F236:R236)/COUNT(F236:R236)</f>
        <v>7.666666666666667</v>
      </c>
      <c r="D236" s="9">
        <f>IF(COUNT(F236:R236)&gt;=5,LARGE(F236:R236,1)+LARGE(F236:R236,2)+LARGE(F236:R236,3)+LARGE(F236:R236,4)+LARGE(F236:R236,5)) + IF(COUNT(F236:R236)=4,LARGE(F236:R236,1)+LARGE(F236:R236,2)+LARGE(F236:R236,3)+LARGE(F236:R236,4)) + IF(COUNT(F236:R236)=3,LARGE(F236:R236,1)+LARGE(F236:R236,2)+LARGE(F236:R236,3)) + IF(COUNT(F236:R236)=2,LARGE(F236:R236,1)+LARGE(F236:R236,2)) + IF(COUNT(F236:R236)=1,LARGE(F236:R236,1))</f>
        <v>45</v>
      </c>
      <c r="E236" s="9">
        <f>SUM(F236:I236)</f>
        <v>0</v>
      </c>
      <c r="F236" s="6" t="str">
        <f>_xlfn.IFNA(VLOOKUP(A236, Championship!$A$1:$N$377, 2, FALSE), "")</f>
        <v/>
      </c>
      <c r="G236" s="6" t="str">
        <f>_xlfn.IFNA(VLOOKUP(A236, Playoff3!$A$1:$N$377, 2, FALSE), "")</f>
        <v/>
      </c>
      <c r="H236" s="6" t="str">
        <f>_xlfn.IFNA(VLOOKUP(A236, Playoff2!$A$1:$N$377, 2, FALSE), "")</f>
        <v/>
      </c>
      <c r="I236" s="6" t="str">
        <f>_xlfn.IFNA(VLOOKUP(A236, Playoff1!$A$1:$N$377, 2, FALSE), "")</f>
        <v/>
      </c>
      <c r="J236" s="6" t="str">
        <f>_xlfn.IFNA(VLOOKUP(A236, Wildcard!$A$1:$N$377, 2, FALSE), "")</f>
        <v/>
      </c>
      <c r="K236" s="6" t="str">
        <f>_xlfn.IFNA(VLOOKUP(A236, Game8!$A$1:$N$377, 2, FALSE), "")</f>
        <v/>
      </c>
      <c r="L236" s="6" t="str">
        <f>_xlfn.IFNA(VLOOKUP(A236, Game7!$A$1:$N$389, 2, FALSE), "")</f>
        <v/>
      </c>
      <c r="M236" s="6">
        <f>_xlfn.IFNA(VLOOKUP(A236, Game6!$A$1:$N$389, 2, FALSE), "")</f>
        <v>11</v>
      </c>
      <c r="N236" s="6">
        <f>_xlfn.IFNA(VLOOKUP(A236, Game5!$A$1:$N$389, 2, FALSE), "")</f>
        <v>9</v>
      </c>
      <c r="O236" s="6">
        <f>_xlfn.IFNA(VLOOKUP(A236, Game4!$A$1:$N$389, 2, FALSE), "")</f>
        <v>7</v>
      </c>
      <c r="P236" s="6">
        <f>_xlfn.IFNA(VLOOKUP(A236, Game3!$A$1:$N$389, 2, FALSE), "")</f>
        <v>9</v>
      </c>
      <c r="Q236" s="6">
        <f>_xlfn.IFNA(VLOOKUP(A236, Game2!$A$1:$N$388, 2, FALSE), "")</f>
        <v>9</v>
      </c>
      <c r="R236" s="3">
        <f>_xlfn.IFNA(VLOOKUP(A236, Game1!$A$1:$N$391, 2, FALSE), "")</f>
        <v>1</v>
      </c>
    </row>
    <row r="237" spans="1:18" x14ac:dyDescent="0.2">
      <c r="A237" s="27" t="s">
        <v>293</v>
      </c>
      <c r="B237" s="9">
        <f>SUM(F237:R237)</f>
        <v>46</v>
      </c>
      <c r="C237" s="8">
        <f>SUM(F237:R237)/COUNT(F237:R237)</f>
        <v>7.666666666666667</v>
      </c>
      <c r="D237" s="9">
        <f>IF(COUNT(F237:R237)&gt;=5,LARGE(F237:R237,1)+LARGE(F237:R237,2)+LARGE(F237:R237,3)+LARGE(F237:R237,4)+LARGE(F237:R237,5)) + IF(COUNT(F237:R237)=4,LARGE(F237:R237,1)+LARGE(F237:R237,2)+LARGE(F237:R237,3)+LARGE(F237:R237,4)) + IF(COUNT(F237:R237)=3,LARGE(F237:R237,1)+LARGE(F237:R237,2)+LARGE(F237:R237,3)) + IF(COUNT(F237:R237)=2,LARGE(F237:R237,1)+LARGE(F237:R237,2)) + IF(COUNT(F237:R237)=1,LARGE(F237:R237,1))</f>
        <v>45</v>
      </c>
      <c r="E237" s="9">
        <f>SUM(F237:I237)</f>
        <v>0</v>
      </c>
      <c r="F237" s="6" t="str">
        <f>_xlfn.IFNA(VLOOKUP(A237, Championship!$A$1:$N$377, 2, FALSE), "")</f>
        <v/>
      </c>
      <c r="G237" s="6" t="str">
        <f>_xlfn.IFNA(VLOOKUP(A237, Playoff3!$A$1:$N$377, 2, FALSE), "")</f>
        <v/>
      </c>
      <c r="H237" s="6" t="str">
        <f>_xlfn.IFNA(VLOOKUP(A237, Playoff2!$A$1:$N$377, 2, FALSE), "")</f>
        <v/>
      </c>
      <c r="I237" s="6" t="str">
        <f>_xlfn.IFNA(VLOOKUP(A237, Playoff1!$A$1:$N$377, 2, FALSE), "")</f>
        <v/>
      </c>
      <c r="J237" s="6" t="str">
        <f>_xlfn.IFNA(VLOOKUP(A237, Wildcard!$A$1:$N$377, 2, FALSE), "")</f>
        <v/>
      </c>
      <c r="K237" s="6" t="str">
        <f>_xlfn.IFNA(VLOOKUP(A237, Game8!$A$1:$N$377, 2, FALSE), "")</f>
        <v/>
      </c>
      <c r="L237" s="6" t="str">
        <f>_xlfn.IFNA(VLOOKUP(A237, Game7!$A$1:$N$389, 2, FALSE), "")</f>
        <v/>
      </c>
      <c r="M237" s="6">
        <f>_xlfn.IFNA(VLOOKUP(A237, Game6!$A$1:$N$389, 2, FALSE), "")</f>
        <v>1</v>
      </c>
      <c r="N237" s="6">
        <f>_xlfn.IFNA(VLOOKUP(A237, Game5!$A$1:$N$389, 2, FALSE), "")</f>
        <v>12</v>
      </c>
      <c r="O237" s="6">
        <f>_xlfn.IFNA(VLOOKUP(A237, Game4!$A$1:$N$389, 2, FALSE), "")</f>
        <v>7</v>
      </c>
      <c r="P237" s="6">
        <f>_xlfn.IFNA(VLOOKUP(A237, Game3!$A$1:$N$389, 2, FALSE), "")</f>
        <v>11</v>
      </c>
      <c r="Q237" s="6">
        <f>_xlfn.IFNA(VLOOKUP(A237, Game2!$A$1:$N$388, 2, FALSE), "")</f>
        <v>4</v>
      </c>
      <c r="R237" s="3">
        <f>_xlfn.IFNA(VLOOKUP(A237, Game1!$A$1:$N$391, 2, FALSE), "")</f>
        <v>11</v>
      </c>
    </row>
    <row r="238" spans="1:18" x14ac:dyDescent="0.2">
      <c r="A238" s="27" t="s">
        <v>573</v>
      </c>
      <c r="B238" s="9">
        <f>SUM(F238:R238)</f>
        <v>45</v>
      </c>
      <c r="C238" s="8">
        <f>SUM(F238:R238)/COUNT(F238:R238)</f>
        <v>15</v>
      </c>
      <c r="D238" s="9">
        <f>IF(COUNT(F238:R238)&gt;=5,LARGE(F238:R238,1)+LARGE(F238:R238,2)+LARGE(F238:R238,3)+LARGE(F238:R238,4)+LARGE(F238:R238,5)) + IF(COUNT(F238:R238)=4,LARGE(F238:R238,1)+LARGE(F238:R238,2)+LARGE(F238:R238,3)+LARGE(F238:R238,4)) + IF(COUNT(F238:R238)=3,LARGE(F238:R238,1)+LARGE(F238:R238,2)+LARGE(F238:R238,3)) + IF(COUNT(F238:R238)=2,LARGE(F238:R238,1)+LARGE(F238:R238,2)) + IF(COUNT(F238:R238)=1,LARGE(F238:R238,1))</f>
        <v>45</v>
      </c>
      <c r="E238" s="9">
        <f>SUM(F238:I238)</f>
        <v>36</v>
      </c>
      <c r="F238" s="6" t="str">
        <f>_xlfn.IFNA(VLOOKUP(A238, Championship!$A$1:$N$377, 2, FALSE), "")</f>
        <v/>
      </c>
      <c r="G238" s="6">
        <f>_xlfn.IFNA(VLOOKUP(A238, Playoff3!$A$1:$N$377, 2, FALSE), "")</f>
        <v>17</v>
      </c>
      <c r="H238" s="6">
        <f>_xlfn.IFNA(VLOOKUP(A238, Playoff2!$A$1:$N$377, 2, FALSE), "")</f>
        <v>19</v>
      </c>
      <c r="I238" s="6" t="str">
        <f>_xlfn.IFNA(VLOOKUP(A238, Playoff1!$A$1:$N$377, 2, FALSE), "")</f>
        <v/>
      </c>
      <c r="J238" s="6">
        <f>_xlfn.IFNA(VLOOKUP(A238, Wildcard!$A$1:$N$377, 2, FALSE), "")</f>
        <v>9</v>
      </c>
      <c r="K238" s="6" t="str">
        <f>_xlfn.IFNA(VLOOKUP(A238, Game8!$A$1:$N$377, 2, FALSE), "")</f>
        <v/>
      </c>
      <c r="L238" s="6" t="str">
        <f>_xlfn.IFNA(VLOOKUP(A238, Game7!$A$1:$N$389, 2, FALSE), "")</f>
        <v/>
      </c>
      <c r="M238" s="6" t="str">
        <f>_xlfn.IFNA(VLOOKUP(A238, Game6!$A$1:$N$389, 2, FALSE), "")</f>
        <v/>
      </c>
      <c r="N238" s="6" t="str">
        <f>_xlfn.IFNA(VLOOKUP(A238, Game5!$A$1:$N$389, 2, FALSE), "")</f>
        <v/>
      </c>
      <c r="O238" s="6" t="str">
        <f>_xlfn.IFNA(VLOOKUP(A238, Game4!$A$1:$N$389, 2, FALSE), "")</f>
        <v/>
      </c>
      <c r="P238" s="6" t="str">
        <f>_xlfn.IFNA(VLOOKUP(A238, Game3!$A$1:$N$389, 2, FALSE), "")</f>
        <v/>
      </c>
      <c r="Q238" s="6" t="str">
        <f>_xlfn.IFNA(VLOOKUP(A238, Game2!$A$1:$N$388, 2, FALSE), "")</f>
        <v/>
      </c>
      <c r="R238" s="3" t="str">
        <f>_xlfn.IFNA(VLOOKUP(A238, Game1!$A$1:$N$391, 2, FALSE), "")</f>
        <v/>
      </c>
    </row>
    <row r="239" spans="1:18" x14ac:dyDescent="0.2">
      <c r="A239" s="27" t="s">
        <v>491</v>
      </c>
      <c r="B239" s="9">
        <f>SUM(F239:R239)</f>
        <v>45</v>
      </c>
      <c r="C239" s="8">
        <f>SUM(F239:R239)/COUNT(F239:R239)</f>
        <v>9</v>
      </c>
      <c r="D239" s="9">
        <f>IF(COUNT(F239:R239)&gt;=5,LARGE(F239:R239,1)+LARGE(F239:R239,2)+LARGE(F239:R239,3)+LARGE(F239:R239,4)+LARGE(F239:R239,5)) + IF(COUNT(F239:R239)=4,LARGE(F239:R239,1)+LARGE(F239:R239,2)+LARGE(F239:R239,3)+LARGE(F239:R239,4)) + IF(COUNT(F239:R239)=3,LARGE(F239:R239,1)+LARGE(F239:R239,2)+LARGE(F239:R239,3)) + IF(COUNT(F239:R239)=2,LARGE(F239:R239,1)+LARGE(F239:R239,2)) + IF(COUNT(F239:R239)=1,LARGE(F239:R239,1))</f>
        <v>45</v>
      </c>
      <c r="E239" s="9">
        <f>SUM(F239:I239)</f>
        <v>0</v>
      </c>
      <c r="F239" s="6" t="str">
        <f>_xlfn.IFNA(VLOOKUP(A239, Championship!$A$1:$N$377, 2, FALSE), "")</f>
        <v/>
      </c>
      <c r="G239" s="6" t="str">
        <f>_xlfn.IFNA(VLOOKUP(A239, Playoff3!$A$1:$N$377, 2, FALSE), "")</f>
        <v/>
      </c>
      <c r="H239" s="6" t="str">
        <f>_xlfn.IFNA(VLOOKUP(A239, Playoff2!$A$1:$N$377, 2, FALSE), "")</f>
        <v/>
      </c>
      <c r="I239" s="6" t="str">
        <f>_xlfn.IFNA(VLOOKUP(A239, Playoff1!$A$1:$N$377, 2, FALSE), "")</f>
        <v/>
      </c>
      <c r="J239" s="6" t="str">
        <f>_xlfn.IFNA(VLOOKUP(A239, Wildcard!$A$1:$N$377, 2, FALSE), "")</f>
        <v/>
      </c>
      <c r="K239" s="6">
        <f>_xlfn.IFNA(VLOOKUP(A239, Game8!$A$1:$N$377, 2, FALSE), "")</f>
        <v>3</v>
      </c>
      <c r="L239" s="6">
        <f>_xlfn.IFNA(VLOOKUP(A239, Game7!$A$1:$N$389, 2, FALSE), "")</f>
        <v>14</v>
      </c>
      <c r="M239" s="6">
        <f>_xlfn.IFNA(VLOOKUP(A239, Game6!$A$1:$N$389, 2, FALSE), "")</f>
        <v>9</v>
      </c>
      <c r="N239" s="6">
        <f>_xlfn.IFNA(VLOOKUP(A239, Game5!$A$1:$N$389, 2, FALSE), "")</f>
        <v>10</v>
      </c>
      <c r="O239" s="6">
        <f>_xlfn.IFNA(VLOOKUP(A239, Game4!$A$1:$N$389, 2, FALSE), "")</f>
        <v>9</v>
      </c>
      <c r="P239" s="6" t="str">
        <f>_xlfn.IFNA(VLOOKUP(A239, Game3!$A$1:$N$389, 2, FALSE), "")</f>
        <v/>
      </c>
      <c r="Q239" s="6" t="str">
        <f>_xlfn.IFNA(VLOOKUP(A239, Game2!$A$1:$N$388, 2, FALSE), "")</f>
        <v/>
      </c>
      <c r="R239" s="3" t="str">
        <f>_xlfn.IFNA(VLOOKUP(A239, Game1!$A$1:$N$391, 2, FALSE), "")</f>
        <v/>
      </c>
    </row>
    <row r="240" spans="1:18" x14ac:dyDescent="0.2">
      <c r="A240" s="27" t="s">
        <v>330</v>
      </c>
      <c r="B240" s="9">
        <f>SUM(F240:R240)</f>
        <v>43</v>
      </c>
      <c r="C240" s="8">
        <f>SUM(F240:R240)/COUNT(F240:R240)</f>
        <v>8.6</v>
      </c>
      <c r="D240" s="9">
        <f>IF(COUNT(F240:R240)&gt;=5,LARGE(F240:R240,1)+LARGE(F240:R240,2)+LARGE(F240:R240,3)+LARGE(F240:R240,4)+LARGE(F240:R240,5)) + IF(COUNT(F240:R240)=4,LARGE(F240:R240,1)+LARGE(F240:R240,2)+LARGE(F240:R240,3)+LARGE(F240:R240,4)) + IF(COUNT(F240:R240)=3,LARGE(F240:R240,1)+LARGE(F240:R240,2)+LARGE(F240:R240,3)) + IF(COUNT(F240:R240)=2,LARGE(F240:R240,1)+LARGE(F240:R240,2)) + IF(COUNT(F240:R240)=1,LARGE(F240:R240,1))</f>
        <v>43</v>
      </c>
      <c r="E240" s="9">
        <f>SUM(F240:I240)</f>
        <v>0</v>
      </c>
      <c r="F240" s="6" t="str">
        <f>_xlfn.IFNA(VLOOKUP(A240, Championship!$A$1:$N$377, 2, FALSE), "")</f>
        <v/>
      </c>
      <c r="G240" s="6" t="str">
        <f>_xlfn.IFNA(VLOOKUP(A240, Playoff3!$A$1:$N$377, 2, FALSE), "")</f>
        <v/>
      </c>
      <c r="H240" s="6" t="str">
        <f>_xlfn.IFNA(VLOOKUP(A240, Playoff2!$A$1:$N$377, 2, FALSE), "")</f>
        <v/>
      </c>
      <c r="I240" s="6" t="str">
        <f>_xlfn.IFNA(VLOOKUP(A240, Playoff1!$A$1:$N$377, 2, FALSE), "")</f>
        <v/>
      </c>
      <c r="J240" s="6" t="str">
        <f>_xlfn.IFNA(VLOOKUP(A240, Wildcard!$A$1:$N$377, 2, FALSE), "")</f>
        <v/>
      </c>
      <c r="K240" s="6" t="str">
        <f>_xlfn.IFNA(VLOOKUP(A240, Game8!$A$1:$N$377, 2, FALSE), "")</f>
        <v/>
      </c>
      <c r="L240" s="6" t="str">
        <f>_xlfn.IFNA(VLOOKUP(A240, Game7!$A$1:$N$389, 2, FALSE), "")</f>
        <v/>
      </c>
      <c r="M240" s="6">
        <f>_xlfn.IFNA(VLOOKUP(A240, Game6!$A$1:$N$389, 2, FALSE), "")</f>
        <v>7</v>
      </c>
      <c r="N240" s="6">
        <f>_xlfn.IFNA(VLOOKUP(A240, Game5!$A$1:$N$389, 2, FALSE), "")</f>
        <v>11</v>
      </c>
      <c r="O240" s="6">
        <f>_xlfn.IFNA(VLOOKUP(A240, Game4!$A$1:$N$389, 2, FALSE), "")</f>
        <v>13</v>
      </c>
      <c r="P240" s="6">
        <f>_xlfn.IFNA(VLOOKUP(A240, Game3!$A$1:$N$389, 2, FALSE), "")</f>
        <v>7</v>
      </c>
      <c r="Q240" s="6" t="str">
        <f>_xlfn.IFNA(VLOOKUP(A240, Game2!$A$1:$N$388, 2, FALSE), "")</f>
        <v/>
      </c>
      <c r="R240" s="3">
        <f>_xlfn.IFNA(VLOOKUP(A240, Game1!$A$1:$N$391, 2, FALSE), "")</f>
        <v>5</v>
      </c>
    </row>
    <row r="241" spans="1:18" x14ac:dyDescent="0.2">
      <c r="A241" s="27" t="s">
        <v>427</v>
      </c>
      <c r="B241" s="9">
        <f>SUM(F241:R241)</f>
        <v>42</v>
      </c>
      <c r="C241" s="8">
        <f>SUM(F241:R241)/COUNT(F241:R241)</f>
        <v>8.4</v>
      </c>
      <c r="D241" s="9">
        <f>IF(COUNT(F241:R241)&gt;=5,LARGE(F241:R241,1)+LARGE(F241:R241,2)+LARGE(F241:R241,3)+LARGE(F241:R241,4)+LARGE(F241:R241,5)) + IF(COUNT(F241:R241)=4,LARGE(F241:R241,1)+LARGE(F241:R241,2)+LARGE(F241:R241,3)+LARGE(F241:R241,4)) + IF(COUNT(F241:R241)=3,LARGE(F241:R241,1)+LARGE(F241:R241,2)+LARGE(F241:R241,3)) + IF(COUNT(F241:R241)=2,LARGE(F241:R241,1)+LARGE(F241:R241,2)) + IF(COUNT(F241:R241)=1,LARGE(F241:R241,1))</f>
        <v>42</v>
      </c>
      <c r="E241" s="9">
        <f>SUM(F241:I241)</f>
        <v>0</v>
      </c>
      <c r="F241" s="6" t="str">
        <f>_xlfn.IFNA(VLOOKUP(A241, Championship!$A$1:$N$377, 2, FALSE), "")</f>
        <v/>
      </c>
      <c r="G241" s="6" t="str">
        <f>_xlfn.IFNA(VLOOKUP(A241, Playoff3!$A$1:$N$377, 2, FALSE), "")</f>
        <v/>
      </c>
      <c r="H241" s="6" t="str">
        <f>_xlfn.IFNA(VLOOKUP(A241, Playoff2!$A$1:$N$377, 2, FALSE), "")</f>
        <v/>
      </c>
      <c r="I241" s="6" t="str">
        <f>_xlfn.IFNA(VLOOKUP(A241, Playoff1!$A$1:$N$377, 2, FALSE), "")</f>
        <v/>
      </c>
      <c r="J241" s="6" t="str">
        <f>_xlfn.IFNA(VLOOKUP(A241, Wildcard!$A$1:$N$377, 2, FALSE), "")</f>
        <v/>
      </c>
      <c r="K241" s="6" t="str">
        <f>_xlfn.IFNA(VLOOKUP(A241, Game8!$A$1:$N$377, 2, FALSE), "")</f>
        <v/>
      </c>
      <c r="L241" s="6">
        <f>_xlfn.IFNA(VLOOKUP(A241, Game7!$A$1:$N$389, 2, FALSE), "")</f>
        <v>11</v>
      </c>
      <c r="M241" s="6" t="str">
        <f>_xlfn.IFNA(VLOOKUP(A241, Game6!$A$1:$N$389, 2, FALSE), "")</f>
        <v/>
      </c>
      <c r="N241" s="6">
        <f>_xlfn.IFNA(VLOOKUP(A241, Game5!$A$1:$N$389, 2, FALSE), "")</f>
        <v>11</v>
      </c>
      <c r="O241" s="6">
        <f>_xlfn.IFNA(VLOOKUP(A241, Game4!$A$1:$N$389, 2, FALSE), "")</f>
        <v>2</v>
      </c>
      <c r="P241" s="6">
        <f>_xlfn.IFNA(VLOOKUP(A241, Game3!$A$1:$N$389, 2, FALSE), "")</f>
        <v>9</v>
      </c>
      <c r="Q241" s="6">
        <f>_xlfn.IFNA(VLOOKUP(A241, Game2!$A$1:$N$388, 2, FALSE), "")</f>
        <v>9</v>
      </c>
      <c r="R241" s="3" t="str">
        <f>_xlfn.IFNA(VLOOKUP(A241, Game1!$A$1:$N$391, 2, FALSE), "")</f>
        <v/>
      </c>
    </row>
    <row r="242" spans="1:18" x14ac:dyDescent="0.2">
      <c r="A242" s="27" t="s">
        <v>423</v>
      </c>
      <c r="B242" s="9">
        <f>SUM(F242:R242)</f>
        <v>42</v>
      </c>
      <c r="C242" s="8">
        <f>SUM(F242:R242)/COUNT(F242:R242)</f>
        <v>10.5</v>
      </c>
      <c r="D242" s="9">
        <f>IF(COUNT(F242:R242)&gt;=5,LARGE(F242:R242,1)+LARGE(F242:R242,2)+LARGE(F242:R242,3)+LARGE(F242:R242,4)+LARGE(F242:R242,5)) + IF(COUNT(F242:R242)=4,LARGE(F242:R242,1)+LARGE(F242:R242,2)+LARGE(F242:R242,3)+LARGE(F242:R242,4)) + IF(COUNT(F242:R242)=3,LARGE(F242:R242,1)+LARGE(F242:R242,2)+LARGE(F242:R242,3)) + IF(COUNT(F242:R242)=2,LARGE(F242:R242,1)+LARGE(F242:R242,2)) + IF(COUNT(F242:R242)=1,LARGE(F242:R242,1))</f>
        <v>42</v>
      </c>
      <c r="E242" s="9">
        <f>SUM(F242:I242)</f>
        <v>0</v>
      </c>
      <c r="F242" s="6" t="str">
        <f>_xlfn.IFNA(VLOOKUP(A242, Championship!$A$1:$N$377, 2, FALSE), "")</f>
        <v/>
      </c>
      <c r="G242" s="6" t="str">
        <f>_xlfn.IFNA(VLOOKUP(A242, Playoff3!$A$1:$N$377, 2, FALSE), "")</f>
        <v/>
      </c>
      <c r="H242" s="6" t="str">
        <f>_xlfn.IFNA(VLOOKUP(A242, Playoff2!$A$1:$N$377, 2, FALSE), "")</f>
        <v/>
      </c>
      <c r="I242" s="6" t="str">
        <f>_xlfn.IFNA(VLOOKUP(A242, Playoff1!$A$1:$N$377, 2, FALSE), "")</f>
        <v/>
      </c>
      <c r="J242" s="6" t="str">
        <f>_xlfn.IFNA(VLOOKUP(A242, Wildcard!$A$1:$N$377, 2, FALSE), "")</f>
        <v/>
      </c>
      <c r="K242" s="6" t="str">
        <f>_xlfn.IFNA(VLOOKUP(A242, Game8!$A$1:$N$377, 2, FALSE), "")</f>
        <v/>
      </c>
      <c r="L242" s="6" t="str">
        <f>_xlfn.IFNA(VLOOKUP(A242, Game7!$A$1:$N$389, 2, FALSE), "")</f>
        <v/>
      </c>
      <c r="M242" s="6">
        <f>_xlfn.IFNA(VLOOKUP(A242, Game6!$A$1:$N$389, 2, FALSE), "")</f>
        <v>7</v>
      </c>
      <c r="N242" s="6" t="str">
        <f>_xlfn.IFNA(VLOOKUP(A242, Game5!$A$1:$N$389, 2, FALSE), "")</f>
        <v/>
      </c>
      <c r="O242" s="6">
        <f>_xlfn.IFNA(VLOOKUP(A242, Game4!$A$1:$N$389, 2, FALSE), "")</f>
        <v>14</v>
      </c>
      <c r="P242" s="6">
        <f>_xlfn.IFNA(VLOOKUP(A242, Game3!$A$1:$N$389, 2, FALSE), "")</f>
        <v>16</v>
      </c>
      <c r="Q242" s="6">
        <f>_xlfn.IFNA(VLOOKUP(A242, Game2!$A$1:$N$388, 2, FALSE), "")</f>
        <v>5</v>
      </c>
      <c r="R242" s="3" t="str">
        <f>_xlfn.IFNA(VLOOKUP(A242, Game1!$A$1:$N$391, 2, FALSE), "")</f>
        <v/>
      </c>
    </row>
    <row r="243" spans="1:18" x14ac:dyDescent="0.2">
      <c r="A243" s="27" t="s">
        <v>203</v>
      </c>
      <c r="B243" s="9">
        <f>SUM(F243:R243)</f>
        <v>42</v>
      </c>
      <c r="C243" s="8">
        <f>SUM(F243:R243)/COUNT(F243:R243)</f>
        <v>8.4</v>
      </c>
      <c r="D243" s="9">
        <f>IF(COUNT(F243:R243)&gt;=5,LARGE(F243:R243,1)+LARGE(F243:R243,2)+LARGE(F243:R243,3)+LARGE(F243:R243,4)+LARGE(F243:R243,5)) + IF(COUNT(F243:R243)=4,LARGE(F243:R243,1)+LARGE(F243:R243,2)+LARGE(F243:R243,3)+LARGE(F243:R243,4)) + IF(COUNT(F243:R243)=3,LARGE(F243:R243,1)+LARGE(F243:R243,2)+LARGE(F243:R243,3)) + IF(COUNT(F243:R243)=2,LARGE(F243:R243,1)+LARGE(F243:R243,2)) + IF(COUNT(F243:R243)=1,LARGE(F243:R243,1))</f>
        <v>42</v>
      </c>
      <c r="E243" s="9">
        <f>SUM(F243:I243)</f>
        <v>0</v>
      </c>
      <c r="F243" s="6" t="str">
        <f>_xlfn.IFNA(VLOOKUP(A243, Championship!$A$1:$N$377, 2, FALSE), "")</f>
        <v/>
      </c>
      <c r="G243" s="6" t="str">
        <f>_xlfn.IFNA(VLOOKUP(A243, Playoff3!$A$1:$N$377, 2, FALSE), "")</f>
        <v/>
      </c>
      <c r="H243" s="6" t="str">
        <f>_xlfn.IFNA(VLOOKUP(A243, Playoff2!$A$1:$N$377, 2, FALSE), "")</f>
        <v/>
      </c>
      <c r="I243" s="6" t="str">
        <f>_xlfn.IFNA(VLOOKUP(A243, Playoff1!$A$1:$N$377, 2, FALSE), "")</f>
        <v/>
      </c>
      <c r="J243" s="6">
        <f>_xlfn.IFNA(VLOOKUP(A243, Wildcard!$A$1:$N$377, 2, FALSE), "")</f>
        <v>9</v>
      </c>
      <c r="K243" s="6" t="str">
        <f>_xlfn.IFNA(VLOOKUP(A243, Game8!$A$1:$N$377, 2, FALSE), "")</f>
        <v/>
      </c>
      <c r="L243" s="6" t="str">
        <f>_xlfn.IFNA(VLOOKUP(A243, Game7!$A$1:$N$389, 2, FALSE), "")</f>
        <v/>
      </c>
      <c r="M243" s="6" t="str">
        <f>_xlfn.IFNA(VLOOKUP(A243, Game6!$A$1:$N$389, 2, FALSE), "")</f>
        <v/>
      </c>
      <c r="N243" s="6" t="str">
        <f>_xlfn.IFNA(VLOOKUP(A243, Game5!$A$1:$N$389, 2, FALSE), "")</f>
        <v/>
      </c>
      <c r="O243" s="6">
        <f>_xlfn.IFNA(VLOOKUP(A243, Game4!$A$1:$N$389, 2, FALSE), "")</f>
        <v>14</v>
      </c>
      <c r="P243" s="6">
        <f>_xlfn.IFNA(VLOOKUP(A243, Game3!$A$1:$N$389, 2, FALSE), "")</f>
        <v>10</v>
      </c>
      <c r="Q243" s="6">
        <f>_xlfn.IFNA(VLOOKUP(A243, Game2!$A$1:$N$388, 2, FALSE), "")</f>
        <v>3</v>
      </c>
      <c r="R243" s="3">
        <f>_xlfn.IFNA(VLOOKUP(A243, Game1!$A$1:$N$391, 2, FALSE), "")</f>
        <v>6</v>
      </c>
    </row>
    <row r="244" spans="1:18" x14ac:dyDescent="0.2">
      <c r="A244" s="27" t="s">
        <v>431</v>
      </c>
      <c r="B244" s="9">
        <f>SUM(F244:R244)</f>
        <v>42</v>
      </c>
      <c r="C244" s="8">
        <f>SUM(F244:R244)/COUNT(F244:R244)</f>
        <v>8.4</v>
      </c>
      <c r="D244" s="9">
        <f>IF(COUNT(F244:R244)&gt;=5,LARGE(F244:R244,1)+LARGE(F244:R244,2)+LARGE(F244:R244,3)+LARGE(F244:R244,4)+LARGE(F244:R244,5)) + IF(COUNT(F244:R244)=4,LARGE(F244:R244,1)+LARGE(F244:R244,2)+LARGE(F244:R244,3)+LARGE(F244:R244,4)) + IF(COUNT(F244:R244)=3,LARGE(F244:R244,1)+LARGE(F244:R244,2)+LARGE(F244:R244,3)) + IF(COUNT(F244:R244)=2,LARGE(F244:R244,1)+LARGE(F244:R244,2)) + IF(COUNT(F244:R244)=1,LARGE(F244:R244,1))</f>
        <v>42</v>
      </c>
      <c r="E244" s="9">
        <f>SUM(F244:I244)</f>
        <v>0</v>
      </c>
      <c r="F244" s="6" t="str">
        <f>_xlfn.IFNA(VLOOKUP(A244, Championship!$A$1:$N$377, 2, FALSE), "")</f>
        <v/>
      </c>
      <c r="G244" s="6" t="str">
        <f>_xlfn.IFNA(VLOOKUP(A244, Playoff3!$A$1:$N$377, 2, FALSE), "")</f>
        <v/>
      </c>
      <c r="H244" s="6" t="str">
        <f>_xlfn.IFNA(VLOOKUP(A244, Playoff2!$A$1:$N$377, 2, FALSE), "")</f>
        <v/>
      </c>
      <c r="I244" s="6" t="str">
        <f>_xlfn.IFNA(VLOOKUP(A244, Playoff1!$A$1:$N$377, 2, FALSE), "")</f>
        <v/>
      </c>
      <c r="J244" s="6" t="str">
        <f>_xlfn.IFNA(VLOOKUP(A244, Wildcard!$A$1:$N$377, 2, FALSE), "")</f>
        <v/>
      </c>
      <c r="K244" s="6" t="str">
        <f>_xlfn.IFNA(VLOOKUP(A244, Game8!$A$1:$N$377, 2, FALSE), "")</f>
        <v/>
      </c>
      <c r="L244" s="6" t="str">
        <f>_xlfn.IFNA(VLOOKUP(A244, Game7!$A$1:$N$389, 2, FALSE), "")</f>
        <v/>
      </c>
      <c r="M244" s="6">
        <f>_xlfn.IFNA(VLOOKUP(A244, Game6!$A$1:$N$389, 2, FALSE), "")</f>
        <v>12</v>
      </c>
      <c r="N244" s="6">
        <f>_xlfn.IFNA(VLOOKUP(A244, Game5!$A$1:$N$389, 2, FALSE), "")</f>
        <v>11</v>
      </c>
      <c r="O244" s="6">
        <f>_xlfn.IFNA(VLOOKUP(A244, Game4!$A$1:$N$389, 2, FALSE), "")</f>
        <v>5</v>
      </c>
      <c r="P244" s="6">
        <f>_xlfn.IFNA(VLOOKUP(A244, Game3!$A$1:$N$389, 2, FALSE), "")</f>
        <v>3</v>
      </c>
      <c r="Q244" s="6">
        <f>_xlfn.IFNA(VLOOKUP(A244, Game2!$A$1:$N$388, 2, FALSE), "")</f>
        <v>11</v>
      </c>
      <c r="R244" s="3" t="str">
        <f>_xlfn.IFNA(VLOOKUP(A244, Game1!$A$1:$N$391, 2, FALSE), "")</f>
        <v/>
      </c>
    </row>
    <row r="245" spans="1:18" x14ac:dyDescent="0.2">
      <c r="A245" s="27" t="s">
        <v>426</v>
      </c>
      <c r="B245" s="9">
        <f>SUM(F245:R245)</f>
        <v>42</v>
      </c>
      <c r="C245" s="8">
        <f>SUM(F245:R245)/COUNT(F245:R245)</f>
        <v>8.4</v>
      </c>
      <c r="D245" s="9">
        <f>IF(COUNT(F245:R245)&gt;=5,LARGE(F245:R245,1)+LARGE(F245:R245,2)+LARGE(F245:R245,3)+LARGE(F245:R245,4)+LARGE(F245:R245,5)) + IF(COUNT(F245:R245)=4,LARGE(F245:R245,1)+LARGE(F245:R245,2)+LARGE(F245:R245,3)+LARGE(F245:R245,4)) + IF(COUNT(F245:R245)=3,LARGE(F245:R245,1)+LARGE(F245:R245,2)+LARGE(F245:R245,3)) + IF(COUNT(F245:R245)=2,LARGE(F245:R245,1)+LARGE(F245:R245,2)) + IF(COUNT(F245:R245)=1,LARGE(F245:R245,1))</f>
        <v>42</v>
      </c>
      <c r="E245" s="9">
        <f>SUM(F245:I245)</f>
        <v>0</v>
      </c>
      <c r="F245" s="6" t="str">
        <f>_xlfn.IFNA(VLOOKUP(A245, Championship!$A$1:$N$377, 2, FALSE), "")</f>
        <v/>
      </c>
      <c r="G245" s="6" t="str">
        <f>_xlfn.IFNA(VLOOKUP(A245, Playoff3!$A$1:$N$377, 2, FALSE), "")</f>
        <v/>
      </c>
      <c r="H245" s="6" t="str">
        <f>_xlfn.IFNA(VLOOKUP(A245, Playoff2!$A$1:$N$377, 2, FALSE), "")</f>
        <v/>
      </c>
      <c r="I245" s="6" t="str">
        <f>_xlfn.IFNA(VLOOKUP(A245, Playoff1!$A$1:$N$377, 2, FALSE), "")</f>
        <v/>
      </c>
      <c r="J245" s="6" t="str">
        <f>_xlfn.IFNA(VLOOKUP(A245, Wildcard!$A$1:$N$377, 2, FALSE), "")</f>
        <v/>
      </c>
      <c r="K245" s="6" t="str">
        <f>_xlfn.IFNA(VLOOKUP(A245, Game8!$A$1:$N$377, 2, FALSE), "")</f>
        <v/>
      </c>
      <c r="L245" s="6">
        <f>_xlfn.IFNA(VLOOKUP(A245, Game7!$A$1:$N$389, 2, FALSE), "")</f>
        <v>7</v>
      </c>
      <c r="M245" s="6" t="str">
        <f>_xlfn.IFNA(VLOOKUP(A245, Game6!$A$1:$N$389, 2, FALSE), "")</f>
        <v/>
      </c>
      <c r="N245" s="6">
        <f>_xlfn.IFNA(VLOOKUP(A245, Game5!$A$1:$N$389, 2, FALSE), "")</f>
        <v>13</v>
      </c>
      <c r="O245" s="6">
        <f>_xlfn.IFNA(VLOOKUP(A245, Game4!$A$1:$N$389, 2, FALSE), "")</f>
        <v>13</v>
      </c>
      <c r="P245" s="6">
        <f>_xlfn.IFNA(VLOOKUP(A245, Game3!$A$1:$N$389, 2, FALSE), "")</f>
        <v>7</v>
      </c>
      <c r="Q245" s="6">
        <f>_xlfn.IFNA(VLOOKUP(A245, Game2!$A$1:$N$388, 2, FALSE), "")</f>
        <v>2</v>
      </c>
      <c r="R245" s="3" t="str">
        <f>_xlfn.IFNA(VLOOKUP(A245, Game1!$A$1:$N$391, 2, FALSE), "")</f>
        <v/>
      </c>
    </row>
    <row r="246" spans="1:18" x14ac:dyDescent="0.2">
      <c r="A246" s="27" t="s">
        <v>572</v>
      </c>
      <c r="B246" s="9">
        <f>SUM(F246:R246)</f>
        <v>41</v>
      </c>
      <c r="C246" s="8">
        <f>SUM(F246:R246)/COUNT(F246:R246)</f>
        <v>10.25</v>
      </c>
      <c r="D246" s="9">
        <f>IF(COUNT(F246:R246)&gt;=5,LARGE(F246:R246,1)+LARGE(F246:R246,2)+LARGE(F246:R246,3)+LARGE(F246:R246,4)+LARGE(F246:R246,5)) + IF(COUNT(F246:R246)=4,LARGE(F246:R246,1)+LARGE(F246:R246,2)+LARGE(F246:R246,3)+LARGE(F246:R246,4)) + IF(COUNT(F246:R246)=3,LARGE(F246:R246,1)+LARGE(F246:R246,2)+LARGE(F246:R246,3)) + IF(COUNT(F246:R246)=2,LARGE(F246:R246,1)+LARGE(F246:R246,2)) + IF(COUNT(F246:R246)=1,LARGE(F246:R246,1))</f>
        <v>41</v>
      </c>
      <c r="E246" s="9">
        <f>SUM(F246:I246)</f>
        <v>30</v>
      </c>
      <c r="F246" s="6">
        <f>_xlfn.IFNA(VLOOKUP(A246, Championship!$A$1:$N$377, 2, FALSE), "")</f>
        <v>1</v>
      </c>
      <c r="G246" s="6" t="str">
        <f>_xlfn.IFNA(VLOOKUP(A246, Playoff3!$A$1:$N$377, 2, FALSE), "")</f>
        <v/>
      </c>
      <c r="H246" s="6">
        <f>_xlfn.IFNA(VLOOKUP(A246, Playoff2!$A$1:$N$377, 2, FALSE), "")</f>
        <v>16</v>
      </c>
      <c r="I246" s="6">
        <f>_xlfn.IFNA(VLOOKUP(A246, Playoff1!$A$1:$N$377, 2, FALSE), "")</f>
        <v>13</v>
      </c>
      <c r="J246" s="6">
        <f>_xlfn.IFNA(VLOOKUP(A246, Wildcard!$A$1:$N$377, 2, FALSE), "")</f>
        <v>11</v>
      </c>
      <c r="K246" s="6" t="str">
        <f>_xlfn.IFNA(VLOOKUP(A246, Game8!$A$1:$N$377, 2, FALSE), "")</f>
        <v/>
      </c>
      <c r="L246" s="6" t="str">
        <f>_xlfn.IFNA(VLOOKUP(A246, Game7!$A$1:$N$389, 2, FALSE), "")</f>
        <v/>
      </c>
      <c r="M246" s="6" t="str">
        <f>_xlfn.IFNA(VLOOKUP(A246, Game6!$A$1:$N$389, 2, FALSE), "")</f>
        <v/>
      </c>
      <c r="N246" s="6" t="str">
        <f>_xlfn.IFNA(VLOOKUP(A246, Game5!$A$1:$N$389, 2, FALSE), "")</f>
        <v/>
      </c>
      <c r="O246" s="6" t="str">
        <f>_xlfn.IFNA(VLOOKUP(A246, Game4!$A$1:$N$389, 2, FALSE), "")</f>
        <v/>
      </c>
      <c r="P246" s="6" t="str">
        <f>_xlfn.IFNA(VLOOKUP(A246, Game3!$A$1:$N$389, 2, FALSE), "")</f>
        <v/>
      </c>
      <c r="Q246" s="6" t="str">
        <f>_xlfn.IFNA(VLOOKUP(A246, Game2!$A$1:$N$388, 2, FALSE), "")</f>
        <v/>
      </c>
      <c r="R246" s="3" t="str">
        <f>_xlfn.IFNA(VLOOKUP(A246, Game1!$A$1:$N$391, 2, FALSE), "")</f>
        <v/>
      </c>
    </row>
    <row r="247" spans="1:18" x14ac:dyDescent="0.2">
      <c r="A247" s="27" t="s">
        <v>466</v>
      </c>
      <c r="B247" s="9">
        <f>SUM(F247:R247)</f>
        <v>40</v>
      </c>
      <c r="C247" s="8">
        <f>SUM(F247:R247)/COUNT(F247:R247)</f>
        <v>5.7142857142857144</v>
      </c>
      <c r="D247" s="9">
        <f>IF(COUNT(F247:R247)&gt;=5,LARGE(F247:R247,1)+LARGE(F247:R247,2)+LARGE(F247:R247,3)+LARGE(F247:R247,4)+LARGE(F247:R247,5)) + IF(COUNT(F247:R247)=4,LARGE(F247:R247,1)+LARGE(F247:R247,2)+LARGE(F247:R247,3)+LARGE(F247:R247,4)) + IF(COUNT(F247:R247)=3,LARGE(F247:R247,1)+LARGE(F247:R247,2)+LARGE(F247:R247,3)) + IF(COUNT(F247:R247)=2,LARGE(F247:R247,1)+LARGE(F247:R247,2)) + IF(COUNT(F247:R247)=1,LARGE(F247:R247,1))</f>
        <v>36</v>
      </c>
      <c r="E247" s="9">
        <f>SUM(F247:I247)</f>
        <v>11</v>
      </c>
      <c r="F247" s="6" t="str">
        <f>_xlfn.IFNA(VLOOKUP(A247, Championship!$A$1:$N$377, 2, FALSE), "")</f>
        <v/>
      </c>
      <c r="G247" s="6" t="str">
        <f>_xlfn.IFNA(VLOOKUP(A247, Playoff3!$A$1:$N$377, 2, FALSE), "")</f>
        <v/>
      </c>
      <c r="H247" s="6" t="str">
        <f>_xlfn.IFNA(VLOOKUP(A247, Playoff2!$A$1:$N$377, 2, FALSE), "")</f>
        <v/>
      </c>
      <c r="I247" s="6">
        <f>_xlfn.IFNA(VLOOKUP(A247, Playoff1!$A$1:$N$377, 2, FALSE), "")</f>
        <v>11</v>
      </c>
      <c r="J247" s="6">
        <f>_xlfn.IFNA(VLOOKUP(A247, Wildcard!$A$1:$N$377, 2, FALSE), "")</f>
        <v>9</v>
      </c>
      <c r="K247" s="6">
        <f>_xlfn.IFNA(VLOOKUP(A247, Game8!$A$1:$N$377, 2, FALSE), "")</f>
        <v>5</v>
      </c>
      <c r="L247" s="6">
        <f>_xlfn.IFNA(VLOOKUP(A247, Game7!$A$1:$N$389, 2, FALSE), "")</f>
        <v>2</v>
      </c>
      <c r="M247" s="6">
        <f>_xlfn.IFNA(VLOOKUP(A247, Game6!$A$1:$N$389, 2, FALSE), "")</f>
        <v>5</v>
      </c>
      <c r="N247" s="6" t="str">
        <f>_xlfn.IFNA(VLOOKUP(A247, Game5!$A$1:$N$389, 2, FALSE), "")</f>
        <v/>
      </c>
      <c r="O247" s="6">
        <f>_xlfn.IFNA(VLOOKUP(A247, Game4!$A$1:$N$389, 2, FALSE), "")</f>
        <v>2</v>
      </c>
      <c r="P247" s="6">
        <f>_xlfn.IFNA(VLOOKUP(A247, Game3!$A$1:$N$389, 2, FALSE), "")</f>
        <v>6</v>
      </c>
      <c r="Q247" s="6" t="str">
        <f>_xlfn.IFNA(VLOOKUP(A247, Game2!$A$1:$N$388, 2, FALSE), "")</f>
        <v/>
      </c>
      <c r="R247" s="3" t="str">
        <f>_xlfn.IFNA(VLOOKUP(A247, Game1!$A$1:$N$391, 2, FALSE), "")</f>
        <v/>
      </c>
    </row>
    <row r="248" spans="1:18" x14ac:dyDescent="0.2">
      <c r="A248" s="27" t="s">
        <v>518</v>
      </c>
      <c r="B248" s="9">
        <f>SUM(F248:R248)</f>
        <v>39</v>
      </c>
      <c r="C248" s="8">
        <f>SUM(F248:R248)/COUNT(F248:R248)</f>
        <v>9.75</v>
      </c>
      <c r="D248" s="9">
        <f>IF(COUNT(F248:R248)&gt;=5,LARGE(F248:R248,1)+LARGE(F248:R248,2)+LARGE(F248:R248,3)+LARGE(F248:R248,4)+LARGE(F248:R248,5)) + IF(COUNT(F248:R248)=4,LARGE(F248:R248,1)+LARGE(F248:R248,2)+LARGE(F248:R248,3)+LARGE(F248:R248,4)) + IF(COUNT(F248:R248)=3,LARGE(F248:R248,1)+LARGE(F248:R248,2)+LARGE(F248:R248,3)) + IF(COUNT(F248:R248)=2,LARGE(F248:R248,1)+LARGE(F248:R248,2)) + IF(COUNT(F248:R248)=1,LARGE(F248:R248,1))</f>
        <v>39</v>
      </c>
      <c r="E248" s="9">
        <f>SUM(F248:I248)</f>
        <v>0</v>
      </c>
      <c r="F248" s="6" t="str">
        <f>_xlfn.IFNA(VLOOKUP(A248, Championship!$A$1:$N$377, 2, FALSE), "")</f>
        <v/>
      </c>
      <c r="G248" s="6" t="str">
        <f>_xlfn.IFNA(VLOOKUP(A248, Playoff3!$A$1:$N$377, 2, FALSE), "")</f>
        <v/>
      </c>
      <c r="H248" s="6" t="str">
        <f>_xlfn.IFNA(VLOOKUP(A248, Playoff2!$A$1:$N$377, 2, FALSE), "")</f>
        <v/>
      </c>
      <c r="I248" s="6" t="str">
        <f>_xlfn.IFNA(VLOOKUP(A248, Playoff1!$A$1:$N$377, 2, FALSE), "")</f>
        <v/>
      </c>
      <c r="J248" s="6" t="str">
        <f>_xlfn.IFNA(VLOOKUP(A248, Wildcard!$A$1:$N$377, 2, FALSE), "")</f>
        <v/>
      </c>
      <c r="K248" s="6">
        <f>_xlfn.IFNA(VLOOKUP(A248, Game8!$A$1:$N$377, 2, FALSE), "")</f>
        <v>3</v>
      </c>
      <c r="L248" s="6">
        <f>_xlfn.IFNA(VLOOKUP(A248, Game7!$A$1:$N$389, 2, FALSE), "")</f>
        <v>6</v>
      </c>
      <c r="M248" s="6">
        <f>_xlfn.IFNA(VLOOKUP(A248, Game6!$A$1:$N$389, 2, FALSE), "")</f>
        <v>14</v>
      </c>
      <c r="N248" s="6">
        <f>_xlfn.IFNA(VLOOKUP(A248, Game5!$A$1:$N$389, 2, FALSE), "")</f>
        <v>16</v>
      </c>
      <c r="O248" s="6" t="str">
        <f>_xlfn.IFNA(VLOOKUP(A248, Game4!$A$1:$N$389, 2, FALSE), "")</f>
        <v/>
      </c>
      <c r="P248" s="6" t="str">
        <f>_xlfn.IFNA(VLOOKUP(A248, Game3!$A$1:$N$389, 2, FALSE), "")</f>
        <v/>
      </c>
      <c r="Q248" s="6" t="str">
        <f>_xlfn.IFNA(VLOOKUP(A248, Game2!$A$1:$N$388, 2, FALSE), "")</f>
        <v/>
      </c>
      <c r="R248" s="3" t="str">
        <f>_xlfn.IFNA(VLOOKUP(A248, Game1!$A$1:$N$391, 2, FALSE), "")</f>
        <v/>
      </c>
    </row>
    <row r="249" spans="1:18" x14ac:dyDescent="0.2">
      <c r="A249" s="27" t="s">
        <v>348</v>
      </c>
      <c r="B249" s="9">
        <f>SUM(F249:R249)</f>
        <v>39</v>
      </c>
      <c r="C249" s="8">
        <f>SUM(F249:R249)/COUNT(F249:R249)</f>
        <v>6.5</v>
      </c>
      <c r="D249" s="9">
        <f>IF(COUNT(F249:R249)&gt;=5,LARGE(F249:R249,1)+LARGE(F249:R249,2)+LARGE(F249:R249,3)+LARGE(F249:R249,4)+LARGE(F249:R249,5)) + IF(COUNT(F249:R249)=4,LARGE(F249:R249,1)+LARGE(F249:R249,2)+LARGE(F249:R249,3)+LARGE(F249:R249,4)) + IF(COUNT(F249:R249)=3,LARGE(F249:R249,1)+LARGE(F249:R249,2)+LARGE(F249:R249,3)) + IF(COUNT(F249:R249)=2,LARGE(F249:R249,1)+LARGE(F249:R249,2)) + IF(COUNT(F249:R249)=1,LARGE(F249:R249,1))</f>
        <v>37</v>
      </c>
      <c r="E249" s="9">
        <f>SUM(F249:I249)</f>
        <v>0</v>
      </c>
      <c r="F249" s="6" t="str">
        <f>_xlfn.IFNA(VLOOKUP(A249, Championship!$A$1:$N$377, 2, FALSE), "")</f>
        <v/>
      </c>
      <c r="G249" s="6" t="str">
        <f>_xlfn.IFNA(VLOOKUP(A249, Playoff3!$A$1:$N$377, 2, FALSE), "")</f>
        <v/>
      </c>
      <c r="H249" s="6" t="str">
        <f>_xlfn.IFNA(VLOOKUP(A249, Playoff2!$A$1:$N$377, 2, FALSE), "")</f>
        <v/>
      </c>
      <c r="I249" s="6" t="str">
        <f>_xlfn.IFNA(VLOOKUP(A249, Playoff1!$A$1:$N$377, 2, FALSE), "")</f>
        <v/>
      </c>
      <c r="J249" s="6" t="str">
        <f>_xlfn.IFNA(VLOOKUP(A249, Wildcard!$A$1:$N$377, 2, FALSE), "")</f>
        <v/>
      </c>
      <c r="K249" s="6" t="str">
        <f>_xlfn.IFNA(VLOOKUP(A249, Game8!$A$1:$N$377, 2, FALSE), "")</f>
        <v/>
      </c>
      <c r="L249" s="6" t="str">
        <f>_xlfn.IFNA(VLOOKUP(A249, Game7!$A$1:$N$389, 2, FALSE), "")</f>
        <v/>
      </c>
      <c r="M249" s="6">
        <f>_xlfn.IFNA(VLOOKUP(A249, Game6!$A$1:$N$389, 2, FALSE), "")</f>
        <v>4</v>
      </c>
      <c r="N249" s="6">
        <f>_xlfn.IFNA(VLOOKUP(A249, Game5!$A$1:$N$389, 2, FALSE), "")</f>
        <v>6</v>
      </c>
      <c r="O249" s="6">
        <f>_xlfn.IFNA(VLOOKUP(A249, Game4!$A$1:$N$389, 2, FALSE), "")</f>
        <v>2</v>
      </c>
      <c r="P249" s="6">
        <f>_xlfn.IFNA(VLOOKUP(A249, Game3!$A$1:$N$389, 2, FALSE), "")</f>
        <v>14</v>
      </c>
      <c r="Q249" s="6">
        <f>_xlfn.IFNA(VLOOKUP(A249, Game2!$A$1:$N$388, 2, FALSE), "")</f>
        <v>7</v>
      </c>
      <c r="R249" s="3">
        <f>_xlfn.IFNA(VLOOKUP(A249, Game1!$A$1:$N$391, 2, FALSE), "")</f>
        <v>6</v>
      </c>
    </row>
    <row r="250" spans="1:18" x14ac:dyDescent="0.2">
      <c r="A250" s="27" t="s">
        <v>475</v>
      </c>
      <c r="B250" s="9">
        <f>SUM(F250:R250)</f>
        <v>37</v>
      </c>
      <c r="C250" s="8">
        <f>SUM(F250:R250)/COUNT(F250:R250)</f>
        <v>6.166666666666667</v>
      </c>
      <c r="D250" s="9">
        <f>IF(COUNT(F250:R250)&gt;=5,LARGE(F250:R250,1)+LARGE(F250:R250,2)+LARGE(F250:R250,3)+LARGE(F250:R250,4)+LARGE(F250:R250,5)) + IF(COUNT(F250:R250)=4,LARGE(F250:R250,1)+LARGE(F250:R250,2)+LARGE(F250:R250,3)+LARGE(F250:R250,4)) + IF(COUNT(F250:R250)=3,LARGE(F250:R250,1)+LARGE(F250:R250,2)+LARGE(F250:R250,3)) + IF(COUNT(F250:R250)=2,LARGE(F250:R250,1)+LARGE(F250:R250,2)) + IF(COUNT(F250:R250)=1,LARGE(F250:R250,1))</f>
        <v>35</v>
      </c>
      <c r="E250" s="9">
        <f>SUM(F250:I250)</f>
        <v>20</v>
      </c>
      <c r="F250" s="6">
        <f>_xlfn.IFNA(VLOOKUP(A250, Championship!$A$1:$N$377, 2, FALSE), "")</f>
        <v>9</v>
      </c>
      <c r="G250" s="6" t="str">
        <f>_xlfn.IFNA(VLOOKUP(A250, Playoff3!$A$1:$N$377, 2, FALSE), "")</f>
        <v/>
      </c>
      <c r="H250" s="6" t="str">
        <f>_xlfn.IFNA(VLOOKUP(A250, Playoff2!$A$1:$N$377, 2, FALSE), "")</f>
        <v/>
      </c>
      <c r="I250" s="6">
        <f>_xlfn.IFNA(VLOOKUP(A250, Playoff1!$A$1:$N$377, 2, FALSE), "")</f>
        <v>11</v>
      </c>
      <c r="J250" s="6">
        <f>_xlfn.IFNA(VLOOKUP(A250, Wildcard!$A$1:$N$377, 2, FALSE), "")</f>
        <v>6</v>
      </c>
      <c r="K250" s="6">
        <f>_xlfn.IFNA(VLOOKUP(A250, Game8!$A$1:$N$377, 2, FALSE), "")</f>
        <v>5</v>
      </c>
      <c r="L250" s="6" t="str">
        <f>_xlfn.IFNA(VLOOKUP(A250, Game7!$A$1:$N$389, 2, FALSE), "")</f>
        <v/>
      </c>
      <c r="M250" s="6" t="str">
        <f>_xlfn.IFNA(VLOOKUP(A250, Game6!$A$1:$N$389, 2, FALSE), "")</f>
        <v/>
      </c>
      <c r="N250" s="6" t="str">
        <f>_xlfn.IFNA(VLOOKUP(A250, Game5!$A$1:$N$389, 2, FALSE), "")</f>
        <v/>
      </c>
      <c r="O250" s="6" t="str">
        <f>_xlfn.IFNA(VLOOKUP(A250, Game4!$A$1:$N$389, 2, FALSE), "")</f>
        <v/>
      </c>
      <c r="P250" s="6">
        <f>_xlfn.IFNA(VLOOKUP(A250, Game3!$A$1:$N$389, 2, FALSE), "")</f>
        <v>2</v>
      </c>
      <c r="Q250" s="6" t="str">
        <f>_xlfn.IFNA(VLOOKUP(A250, Game2!$A$1:$N$388, 2, FALSE), "")</f>
        <v/>
      </c>
      <c r="R250" s="3">
        <f>_xlfn.IFNA(VLOOKUP(A250, Game1!$A$1:$N$391, 2, FALSE), "")</f>
        <v>4</v>
      </c>
    </row>
    <row r="251" spans="1:18" x14ac:dyDescent="0.2">
      <c r="A251" s="27" t="s">
        <v>582</v>
      </c>
      <c r="B251" s="9">
        <f>SUM(F251:R251)</f>
        <v>36</v>
      </c>
      <c r="C251" s="8">
        <f>SUM(F251:R251)/COUNT(F251:R251)</f>
        <v>9</v>
      </c>
      <c r="D251" s="9">
        <f>IF(COUNT(F251:R251)&gt;=5,LARGE(F251:R251,1)+LARGE(F251:R251,2)+LARGE(F251:R251,3)+LARGE(F251:R251,4)+LARGE(F251:R251,5)) + IF(COUNT(F251:R251)=4,LARGE(F251:R251,1)+LARGE(F251:R251,2)+LARGE(F251:R251,3)+LARGE(F251:R251,4)) + IF(COUNT(F251:R251)=3,LARGE(F251:R251,1)+LARGE(F251:R251,2)+LARGE(F251:R251,3)) + IF(COUNT(F251:R251)=2,LARGE(F251:R251,1)+LARGE(F251:R251,2)) + IF(COUNT(F251:R251)=1,LARGE(F251:R251,1))</f>
        <v>36</v>
      </c>
      <c r="E251" s="9">
        <f>SUM(F251:I251)</f>
        <v>34</v>
      </c>
      <c r="F251" s="6" t="str">
        <f>_xlfn.IFNA(VLOOKUP(A251, Championship!$A$1:$N$377, 2, FALSE), "")</f>
        <v/>
      </c>
      <c r="G251" s="6">
        <f>_xlfn.IFNA(VLOOKUP(A251, Playoff3!$A$1:$N$377, 2, FALSE), "")</f>
        <v>11</v>
      </c>
      <c r="H251" s="6">
        <f>_xlfn.IFNA(VLOOKUP(A251, Playoff2!$A$1:$N$377, 2, FALSE), "")</f>
        <v>12</v>
      </c>
      <c r="I251" s="6">
        <f>_xlfn.IFNA(VLOOKUP(A251, Playoff1!$A$1:$N$377, 2, FALSE), "")</f>
        <v>11</v>
      </c>
      <c r="J251" s="6">
        <f>_xlfn.IFNA(VLOOKUP(A251, Wildcard!$A$1:$N$377, 2, FALSE), "")</f>
        <v>2</v>
      </c>
      <c r="K251" s="6" t="str">
        <f>_xlfn.IFNA(VLOOKUP(A251, Game8!$A$1:$N$377, 2, FALSE), "")</f>
        <v/>
      </c>
      <c r="L251" s="6" t="str">
        <f>_xlfn.IFNA(VLOOKUP(A251, Game7!$A$1:$N$389, 2, FALSE), "")</f>
        <v/>
      </c>
      <c r="M251" s="6" t="str">
        <f>_xlfn.IFNA(VLOOKUP(A251, Game6!$A$1:$N$389, 2, FALSE), "")</f>
        <v/>
      </c>
      <c r="N251" s="6" t="str">
        <f>_xlfn.IFNA(VLOOKUP(A251, Game5!$A$1:$N$389, 2, FALSE), "")</f>
        <v/>
      </c>
      <c r="O251" s="6" t="str">
        <f>_xlfn.IFNA(VLOOKUP(A251, Game4!$A$1:$N$389, 2, FALSE), "")</f>
        <v/>
      </c>
      <c r="P251" s="6" t="str">
        <f>_xlfn.IFNA(VLOOKUP(A251, Game3!$A$1:$N$389, 2, FALSE), "")</f>
        <v/>
      </c>
      <c r="Q251" s="6" t="str">
        <f>_xlfn.IFNA(VLOOKUP(A251, Game2!$A$1:$N$388, 2, FALSE), "")</f>
        <v/>
      </c>
      <c r="R251" s="3" t="str">
        <f>_xlfn.IFNA(VLOOKUP(A251, Game1!$A$1:$N$391, 2, FALSE), "")</f>
        <v/>
      </c>
    </row>
    <row r="252" spans="1:18" x14ac:dyDescent="0.2">
      <c r="A252" s="27" t="s">
        <v>355</v>
      </c>
      <c r="B252" s="9">
        <f>SUM(F252:R252)</f>
        <v>36</v>
      </c>
      <c r="C252" s="8">
        <f>SUM(F252:R252)/COUNT(F252:R252)</f>
        <v>12</v>
      </c>
      <c r="D252" s="9">
        <f>IF(COUNT(F252:R252)&gt;=5,LARGE(F252:R252,1)+LARGE(F252:R252,2)+LARGE(F252:R252,3)+LARGE(F252:R252,4)+LARGE(F252:R252,5)) + IF(COUNT(F252:R252)=4,LARGE(F252:R252,1)+LARGE(F252:R252,2)+LARGE(F252:R252,3)+LARGE(F252:R252,4)) + IF(COUNT(F252:R252)=3,LARGE(F252:R252,1)+LARGE(F252:R252,2)+LARGE(F252:R252,3)) + IF(COUNT(F252:R252)=2,LARGE(F252:R252,1)+LARGE(F252:R252,2)) + IF(COUNT(F252:R252)=1,LARGE(F252:R252,1))</f>
        <v>36</v>
      </c>
      <c r="E252" s="9">
        <f>SUM(F252:I252)</f>
        <v>0</v>
      </c>
      <c r="F252" s="6" t="str">
        <f>_xlfn.IFNA(VLOOKUP(A252, Championship!$A$1:$N$377, 2, FALSE), "")</f>
        <v/>
      </c>
      <c r="G252" s="6" t="str">
        <f>_xlfn.IFNA(VLOOKUP(A252, Playoff3!$A$1:$N$377, 2, FALSE), "")</f>
        <v/>
      </c>
      <c r="H252" s="6" t="str">
        <f>_xlfn.IFNA(VLOOKUP(A252, Playoff2!$A$1:$N$377, 2, FALSE), "")</f>
        <v/>
      </c>
      <c r="I252" s="6" t="str">
        <f>_xlfn.IFNA(VLOOKUP(A252, Playoff1!$A$1:$N$377, 2, FALSE), "")</f>
        <v/>
      </c>
      <c r="J252" s="6" t="str">
        <f>_xlfn.IFNA(VLOOKUP(A252, Wildcard!$A$1:$N$377, 2, FALSE), "")</f>
        <v/>
      </c>
      <c r="K252" s="6" t="str">
        <f>_xlfn.IFNA(VLOOKUP(A252, Game8!$A$1:$N$377, 2, FALSE), "")</f>
        <v/>
      </c>
      <c r="L252" s="6" t="str">
        <f>_xlfn.IFNA(VLOOKUP(A252, Game7!$A$1:$N$389, 2, FALSE), "")</f>
        <v/>
      </c>
      <c r="M252" s="6" t="str">
        <f>_xlfn.IFNA(VLOOKUP(A252, Game6!$A$1:$N$389, 2, FALSE), "")</f>
        <v/>
      </c>
      <c r="N252" s="6" t="str">
        <f>_xlfn.IFNA(VLOOKUP(A252, Game5!$A$1:$N$389, 2, FALSE), "")</f>
        <v/>
      </c>
      <c r="O252" s="6" t="str">
        <f>_xlfn.IFNA(VLOOKUP(A252, Game4!$A$1:$N$389, 2, FALSE), "")</f>
        <v/>
      </c>
      <c r="P252" s="6">
        <f>_xlfn.IFNA(VLOOKUP(A252, Game3!$A$1:$N$389, 2, FALSE), "")</f>
        <v>6</v>
      </c>
      <c r="Q252" s="6">
        <f>_xlfn.IFNA(VLOOKUP(A252, Game2!$A$1:$N$388, 2, FALSE), "")</f>
        <v>9</v>
      </c>
      <c r="R252" s="3">
        <f>_xlfn.IFNA(VLOOKUP(A252, Game1!$A$1:$N$391, 2, FALSE), "")</f>
        <v>21</v>
      </c>
    </row>
    <row r="253" spans="1:18" x14ac:dyDescent="0.2">
      <c r="A253" s="27" t="s">
        <v>519</v>
      </c>
      <c r="B253" s="9">
        <f>SUM(F253:R253)</f>
        <v>35</v>
      </c>
      <c r="C253" s="8">
        <f>SUM(F253:R253)/COUNT(F253:R253)</f>
        <v>8.75</v>
      </c>
      <c r="D253" s="9">
        <f>IF(COUNT(F253:R253)&gt;=5,LARGE(F253:R253,1)+LARGE(F253:R253,2)+LARGE(F253:R253,3)+LARGE(F253:R253,4)+LARGE(F253:R253,5)) + IF(COUNT(F253:R253)=4,LARGE(F253:R253,1)+LARGE(F253:R253,2)+LARGE(F253:R253,3)+LARGE(F253:R253,4)) + IF(COUNT(F253:R253)=3,LARGE(F253:R253,1)+LARGE(F253:R253,2)+LARGE(F253:R253,3)) + IF(COUNT(F253:R253)=2,LARGE(F253:R253,1)+LARGE(F253:R253,2)) + IF(COUNT(F253:R253)=1,LARGE(F253:R253,1))</f>
        <v>35</v>
      </c>
      <c r="E253" s="9">
        <f>SUM(F253:I253)</f>
        <v>0</v>
      </c>
      <c r="F253" s="6" t="str">
        <f>_xlfn.IFNA(VLOOKUP(A253, Championship!$A$1:$N$377, 2, FALSE), "")</f>
        <v/>
      </c>
      <c r="G253" s="6" t="str">
        <f>_xlfn.IFNA(VLOOKUP(A253, Playoff3!$A$1:$N$377, 2, FALSE), "")</f>
        <v/>
      </c>
      <c r="H253" s="6" t="str">
        <f>_xlfn.IFNA(VLOOKUP(A253, Playoff2!$A$1:$N$377, 2, FALSE), "")</f>
        <v/>
      </c>
      <c r="I253" s="6" t="str">
        <f>_xlfn.IFNA(VLOOKUP(A253, Playoff1!$A$1:$N$377, 2, FALSE), "")</f>
        <v/>
      </c>
      <c r="J253" s="6" t="str">
        <f>_xlfn.IFNA(VLOOKUP(A253, Wildcard!$A$1:$N$377, 2, FALSE), "")</f>
        <v/>
      </c>
      <c r="K253" s="6">
        <f>_xlfn.IFNA(VLOOKUP(A253, Game8!$A$1:$N$377, 2, FALSE), "")</f>
        <v>6</v>
      </c>
      <c r="L253" s="6">
        <f>_xlfn.IFNA(VLOOKUP(A253, Game7!$A$1:$N$389, 2, FALSE), "")</f>
        <v>11</v>
      </c>
      <c r="M253" s="6">
        <f>_xlfn.IFNA(VLOOKUP(A253, Game6!$A$1:$N$389, 2, FALSE), "")</f>
        <v>9</v>
      </c>
      <c r="N253" s="6">
        <f>_xlfn.IFNA(VLOOKUP(A253, Game5!$A$1:$N$389, 2, FALSE), "")</f>
        <v>9</v>
      </c>
      <c r="O253" s="6" t="str">
        <f>_xlfn.IFNA(VLOOKUP(A253, Game4!$A$1:$N$389, 2, FALSE), "")</f>
        <v/>
      </c>
      <c r="P253" s="6" t="str">
        <f>_xlfn.IFNA(VLOOKUP(A253, Game3!$A$1:$N$389, 2, FALSE), "")</f>
        <v/>
      </c>
      <c r="Q253" s="6" t="str">
        <f>_xlfn.IFNA(VLOOKUP(A253, Game2!$A$1:$N$388, 2, FALSE), "")</f>
        <v/>
      </c>
      <c r="R253" s="3" t="str">
        <f>_xlfn.IFNA(VLOOKUP(A253, Game1!$A$1:$N$391, 2, FALSE), "")</f>
        <v/>
      </c>
    </row>
    <row r="254" spans="1:18" x14ac:dyDescent="0.2">
      <c r="A254" s="27" t="s">
        <v>209</v>
      </c>
      <c r="B254" s="9">
        <f>SUM(F254:R254)</f>
        <v>35</v>
      </c>
      <c r="C254" s="8">
        <f>SUM(F254:R254)/COUNT(F254:R254)</f>
        <v>8.75</v>
      </c>
      <c r="D254" s="9">
        <f>IF(COUNT(F254:R254)&gt;=5,LARGE(F254:R254,1)+LARGE(F254:R254,2)+LARGE(F254:R254,3)+LARGE(F254:R254,4)+LARGE(F254:R254,5)) + IF(COUNT(F254:R254)=4,LARGE(F254:R254,1)+LARGE(F254:R254,2)+LARGE(F254:R254,3)+LARGE(F254:R254,4)) + IF(COUNT(F254:R254)=3,LARGE(F254:R254,1)+LARGE(F254:R254,2)+LARGE(F254:R254,3)) + IF(COUNT(F254:R254)=2,LARGE(F254:R254,1)+LARGE(F254:R254,2)) + IF(COUNT(F254:R254)=1,LARGE(F254:R254,1))</f>
        <v>35</v>
      </c>
      <c r="E254" s="9">
        <f>SUM(F254:I254)</f>
        <v>0</v>
      </c>
      <c r="F254" s="6" t="str">
        <f>_xlfn.IFNA(VLOOKUP(A254, Championship!$A$1:$N$377, 2, FALSE), "")</f>
        <v/>
      </c>
      <c r="G254" s="6" t="str">
        <f>_xlfn.IFNA(VLOOKUP(A254, Playoff3!$A$1:$N$377, 2, FALSE), "")</f>
        <v/>
      </c>
      <c r="H254" s="6" t="str">
        <f>_xlfn.IFNA(VLOOKUP(A254, Playoff2!$A$1:$N$377, 2, FALSE), "")</f>
        <v/>
      </c>
      <c r="I254" s="6" t="str">
        <f>_xlfn.IFNA(VLOOKUP(A254, Playoff1!$A$1:$N$377, 2, FALSE), "")</f>
        <v/>
      </c>
      <c r="J254" s="6" t="str">
        <f>_xlfn.IFNA(VLOOKUP(A254, Wildcard!$A$1:$N$377, 2, FALSE), "")</f>
        <v/>
      </c>
      <c r="K254" s="6" t="str">
        <f>_xlfn.IFNA(VLOOKUP(A254, Game8!$A$1:$N$377, 2, FALSE), "")</f>
        <v/>
      </c>
      <c r="L254" s="6" t="str">
        <f>_xlfn.IFNA(VLOOKUP(A254, Game7!$A$1:$N$389, 2, FALSE), "")</f>
        <v/>
      </c>
      <c r="M254" s="6" t="str">
        <f>_xlfn.IFNA(VLOOKUP(A254, Game6!$A$1:$N$389, 2, FALSE), "")</f>
        <v/>
      </c>
      <c r="N254" s="6">
        <f>_xlfn.IFNA(VLOOKUP(A254, Game5!$A$1:$N$389, 2, FALSE), "")</f>
        <v>9</v>
      </c>
      <c r="O254" s="6" t="str">
        <f>_xlfn.IFNA(VLOOKUP(A254, Game4!$A$1:$N$389, 2, FALSE), "")</f>
        <v/>
      </c>
      <c r="P254" s="6">
        <f>_xlfn.IFNA(VLOOKUP(A254, Game3!$A$1:$N$389, 2, FALSE), "")</f>
        <v>14</v>
      </c>
      <c r="Q254" s="6">
        <f>_xlfn.IFNA(VLOOKUP(A254, Game2!$A$1:$N$388, 2, FALSE), "")</f>
        <v>8</v>
      </c>
      <c r="R254" s="3">
        <f>_xlfn.IFNA(VLOOKUP(A254, Game1!$A$1:$N$391, 2, FALSE), "")</f>
        <v>4</v>
      </c>
    </row>
    <row r="255" spans="1:18" x14ac:dyDescent="0.2">
      <c r="A255" s="27" t="s">
        <v>227</v>
      </c>
      <c r="B255" s="9">
        <f>SUM(F255:R255)</f>
        <v>33</v>
      </c>
      <c r="C255" s="8">
        <f>SUM(F255:R255)/COUNT(F255:R255)</f>
        <v>6.6</v>
      </c>
      <c r="D255" s="9">
        <f>IF(COUNT(F255:R255)&gt;=5,LARGE(F255:R255,1)+LARGE(F255:R255,2)+LARGE(F255:R255,3)+LARGE(F255:R255,4)+LARGE(F255:R255,5)) + IF(COUNT(F255:R255)=4,LARGE(F255:R255,1)+LARGE(F255:R255,2)+LARGE(F255:R255,3)+LARGE(F255:R255,4)) + IF(COUNT(F255:R255)=3,LARGE(F255:R255,1)+LARGE(F255:R255,2)+LARGE(F255:R255,3)) + IF(COUNT(F255:R255)=2,LARGE(F255:R255,1)+LARGE(F255:R255,2)) + IF(COUNT(F255:R255)=1,LARGE(F255:R255,1))</f>
        <v>33</v>
      </c>
      <c r="E255" s="9">
        <f>SUM(F255:I255)</f>
        <v>0</v>
      </c>
      <c r="F255" s="6" t="str">
        <f>_xlfn.IFNA(VLOOKUP(A255, Championship!$A$1:$N$377, 2, FALSE), "")</f>
        <v/>
      </c>
      <c r="G255" s="6" t="str">
        <f>_xlfn.IFNA(VLOOKUP(A255, Playoff3!$A$1:$N$377, 2, FALSE), "")</f>
        <v/>
      </c>
      <c r="H255" s="6" t="str">
        <f>_xlfn.IFNA(VLOOKUP(A255, Playoff2!$A$1:$N$377, 2, FALSE), "")</f>
        <v/>
      </c>
      <c r="I255" s="6" t="str">
        <f>_xlfn.IFNA(VLOOKUP(A255, Playoff1!$A$1:$N$377, 2, FALSE), "")</f>
        <v/>
      </c>
      <c r="J255" s="6" t="str">
        <f>_xlfn.IFNA(VLOOKUP(A255, Wildcard!$A$1:$N$377, 2, FALSE), "")</f>
        <v/>
      </c>
      <c r="K255" s="6" t="str">
        <f>_xlfn.IFNA(VLOOKUP(A255, Game8!$A$1:$N$377, 2, FALSE), "")</f>
        <v/>
      </c>
      <c r="L255" s="6" t="str">
        <f>_xlfn.IFNA(VLOOKUP(A255, Game7!$A$1:$N$389, 2, FALSE), "")</f>
        <v/>
      </c>
      <c r="M255" s="6" t="str">
        <f>_xlfn.IFNA(VLOOKUP(A255, Game6!$A$1:$N$389, 2, FALSE), "")</f>
        <v/>
      </c>
      <c r="N255" s="6">
        <f>_xlfn.IFNA(VLOOKUP(A255, Game5!$A$1:$N$389, 2, FALSE), "")</f>
        <v>9</v>
      </c>
      <c r="O255" s="6">
        <f>_xlfn.IFNA(VLOOKUP(A255, Game4!$A$1:$N$389, 2, FALSE), "")</f>
        <v>9</v>
      </c>
      <c r="P255" s="6">
        <f>_xlfn.IFNA(VLOOKUP(A255, Game3!$A$1:$N$389, 2, FALSE), "")</f>
        <v>6</v>
      </c>
      <c r="Q255" s="6">
        <f>_xlfn.IFNA(VLOOKUP(A255, Game2!$A$1:$N$388, 2, FALSE), "")</f>
        <v>6</v>
      </c>
      <c r="R255" s="3">
        <f>_xlfn.IFNA(VLOOKUP(A255, Game1!$A$1:$N$391, 2, FALSE), "")</f>
        <v>3</v>
      </c>
    </row>
    <row r="256" spans="1:18" x14ac:dyDescent="0.2">
      <c r="A256" s="27" t="s">
        <v>150</v>
      </c>
      <c r="B256" s="9">
        <f>SUM(F256:R256)</f>
        <v>33</v>
      </c>
      <c r="C256" s="8">
        <f>SUM(F256:R256)/COUNT(F256:R256)</f>
        <v>11</v>
      </c>
      <c r="D256" s="9">
        <f>IF(COUNT(F256:R256)&gt;=5,LARGE(F256:R256,1)+LARGE(F256:R256,2)+LARGE(F256:R256,3)+LARGE(F256:R256,4)+LARGE(F256:R256,5)) + IF(COUNT(F256:R256)=4,LARGE(F256:R256,1)+LARGE(F256:R256,2)+LARGE(F256:R256,3)+LARGE(F256:R256,4)) + IF(COUNT(F256:R256)=3,LARGE(F256:R256,1)+LARGE(F256:R256,2)+LARGE(F256:R256,3)) + IF(COUNT(F256:R256)=2,LARGE(F256:R256,1)+LARGE(F256:R256,2)) + IF(COUNT(F256:R256)=1,LARGE(F256:R256,1))</f>
        <v>33</v>
      </c>
      <c r="E256" s="9">
        <f>SUM(F256:I256)</f>
        <v>0</v>
      </c>
      <c r="F256" s="6" t="str">
        <f>_xlfn.IFNA(VLOOKUP(A256, Championship!$A$1:$N$377, 2, FALSE), "")</f>
        <v/>
      </c>
      <c r="G256" s="6" t="str">
        <f>_xlfn.IFNA(VLOOKUP(A256, Playoff3!$A$1:$N$377, 2, FALSE), "")</f>
        <v/>
      </c>
      <c r="H256" s="6" t="str">
        <f>_xlfn.IFNA(VLOOKUP(A256, Playoff2!$A$1:$N$377, 2, FALSE), "")</f>
        <v/>
      </c>
      <c r="I256" s="6" t="str">
        <f>_xlfn.IFNA(VLOOKUP(A256, Playoff1!$A$1:$N$377, 2, FALSE), "")</f>
        <v/>
      </c>
      <c r="J256" s="6" t="str">
        <f>_xlfn.IFNA(VLOOKUP(A256, Wildcard!$A$1:$N$377, 2, FALSE), "")</f>
        <v/>
      </c>
      <c r="K256" s="6" t="str">
        <f>_xlfn.IFNA(VLOOKUP(A256, Game8!$A$1:$N$377, 2, FALSE), "")</f>
        <v/>
      </c>
      <c r="L256" s="6" t="str">
        <f>_xlfn.IFNA(VLOOKUP(A256, Game7!$A$1:$N$389, 2, FALSE), "")</f>
        <v/>
      </c>
      <c r="M256" s="6" t="str">
        <f>_xlfn.IFNA(VLOOKUP(A256, Game6!$A$1:$N$389, 2, FALSE), "")</f>
        <v/>
      </c>
      <c r="N256" s="6" t="str">
        <f>_xlfn.IFNA(VLOOKUP(A256, Game5!$A$1:$N$389, 2, FALSE), "")</f>
        <v/>
      </c>
      <c r="O256" s="6" t="str">
        <f>_xlfn.IFNA(VLOOKUP(A256, Game4!$A$1:$N$389, 2, FALSE), "")</f>
        <v/>
      </c>
      <c r="P256" s="6">
        <f>_xlfn.IFNA(VLOOKUP(A256, Game3!$A$1:$N$389, 2, FALSE), "")</f>
        <v>11</v>
      </c>
      <c r="Q256" s="6">
        <f>_xlfn.IFNA(VLOOKUP(A256, Game2!$A$1:$N$388, 2, FALSE), "")</f>
        <v>11</v>
      </c>
      <c r="R256" s="3">
        <f>_xlfn.IFNA(VLOOKUP(A256, Game1!$A$1:$N$391, 2, FALSE), "")</f>
        <v>11</v>
      </c>
    </row>
    <row r="257" spans="1:18" x14ac:dyDescent="0.2">
      <c r="A257" s="27" t="s">
        <v>566</v>
      </c>
      <c r="B257" s="9">
        <f>SUM(F257:R257)</f>
        <v>33</v>
      </c>
      <c r="C257" s="8">
        <f>SUM(F257:R257)/COUNT(F257:R257)</f>
        <v>8.25</v>
      </c>
      <c r="D257" s="9">
        <f>IF(COUNT(F257:R257)&gt;=5,LARGE(F257:R257,1)+LARGE(F257:R257,2)+LARGE(F257:R257,3)+LARGE(F257:R257,4)+LARGE(F257:R257,5)) + IF(COUNT(F257:R257)=4,LARGE(F257:R257,1)+LARGE(F257:R257,2)+LARGE(F257:R257,3)+LARGE(F257:R257,4)) + IF(COUNT(F257:R257)=3,LARGE(F257:R257,1)+LARGE(F257:R257,2)+LARGE(F257:R257,3)) + IF(COUNT(F257:R257)=2,LARGE(F257:R257,1)+LARGE(F257:R257,2)) + IF(COUNT(F257:R257)=1,LARGE(F257:R257,1))</f>
        <v>33</v>
      </c>
      <c r="E257" s="9">
        <f>SUM(F257:I257)</f>
        <v>18</v>
      </c>
      <c r="F257" s="6">
        <f>_xlfn.IFNA(VLOOKUP(A257, Championship!$A$1:$N$377, 2, FALSE), "")</f>
        <v>3</v>
      </c>
      <c r="G257" s="6">
        <f>_xlfn.IFNA(VLOOKUP(A257, Playoff3!$A$1:$N$377, 2, FALSE), "")</f>
        <v>15</v>
      </c>
      <c r="H257" s="6" t="str">
        <f>_xlfn.IFNA(VLOOKUP(A257, Playoff2!$A$1:$N$377, 2, FALSE), "")</f>
        <v/>
      </c>
      <c r="I257" s="6" t="str">
        <f>_xlfn.IFNA(VLOOKUP(A257, Playoff1!$A$1:$N$377, 2, FALSE), "")</f>
        <v/>
      </c>
      <c r="J257" s="6">
        <f>_xlfn.IFNA(VLOOKUP(A257, Wildcard!$A$1:$N$377, 2, FALSE), "")</f>
        <v>11</v>
      </c>
      <c r="K257" s="6">
        <f>_xlfn.IFNA(VLOOKUP(A257, Game8!$A$1:$N$377, 2, FALSE), "")</f>
        <v>4</v>
      </c>
      <c r="L257" s="6" t="str">
        <f>_xlfn.IFNA(VLOOKUP(A257, Game7!$A$1:$N$389, 2, FALSE), "")</f>
        <v/>
      </c>
      <c r="M257" s="6" t="str">
        <f>_xlfn.IFNA(VLOOKUP(A257, Game6!$A$1:$N$389, 2, FALSE), "")</f>
        <v/>
      </c>
      <c r="N257" s="6" t="str">
        <f>_xlfn.IFNA(VLOOKUP(A257, Game5!$A$1:$N$389, 2, FALSE), "")</f>
        <v/>
      </c>
      <c r="O257" s="6" t="str">
        <f>_xlfn.IFNA(VLOOKUP(A257, Game4!$A$1:$N$389, 2, FALSE), "")</f>
        <v/>
      </c>
      <c r="P257" s="6" t="str">
        <f>_xlfn.IFNA(VLOOKUP(A257, Game3!$A$1:$N$389, 2, FALSE), "")</f>
        <v/>
      </c>
      <c r="Q257" s="6" t="str">
        <f>_xlfn.IFNA(VLOOKUP(A257, Game2!$A$1:$N$388, 2, FALSE), "")</f>
        <v/>
      </c>
      <c r="R257" s="3" t="str">
        <f>_xlfn.IFNA(VLOOKUP(A257, Game1!$A$1:$N$391, 2, FALSE), "")</f>
        <v/>
      </c>
    </row>
    <row r="258" spans="1:18" x14ac:dyDescent="0.2">
      <c r="A258" s="27" t="s">
        <v>346</v>
      </c>
      <c r="B258" s="9">
        <f>SUM(F258:R258)</f>
        <v>30</v>
      </c>
      <c r="C258" s="8">
        <f>SUM(F258:R258)/COUNT(F258:R258)</f>
        <v>7.5</v>
      </c>
      <c r="D258" s="9">
        <f>IF(COUNT(F258:R258)&gt;=5,LARGE(F258:R258,1)+LARGE(F258:R258,2)+LARGE(F258:R258,3)+LARGE(F258:R258,4)+LARGE(F258:R258,5)) + IF(COUNT(F258:R258)=4,LARGE(F258:R258,1)+LARGE(F258:R258,2)+LARGE(F258:R258,3)+LARGE(F258:R258,4)) + IF(COUNT(F258:R258)=3,LARGE(F258:R258,1)+LARGE(F258:R258,2)+LARGE(F258:R258,3)) + IF(COUNT(F258:R258)=2,LARGE(F258:R258,1)+LARGE(F258:R258,2)) + IF(COUNT(F258:R258)=1,LARGE(F258:R258,1))</f>
        <v>30</v>
      </c>
      <c r="E258" s="9">
        <f>SUM(F258:I258)</f>
        <v>0</v>
      </c>
      <c r="F258" s="6" t="str">
        <f>_xlfn.IFNA(VLOOKUP(A258, Championship!$A$1:$N$377, 2, FALSE), "")</f>
        <v/>
      </c>
      <c r="G258" s="6" t="str">
        <f>_xlfn.IFNA(VLOOKUP(A258, Playoff3!$A$1:$N$377, 2, FALSE), "")</f>
        <v/>
      </c>
      <c r="H258" s="6" t="str">
        <f>_xlfn.IFNA(VLOOKUP(A258, Playoff2!$A$1:$N$377, 2, FALSE), "")</f>
        <v/>
      </c>
      <c r="I258" s="6" t="str">
        <f>_xlfn.IFNA(VLOOKUP(A258, Playoff1!$A$1:$N$377, 2, FALSE), "")</f>
        <v/>
      </c>
      <c r="J258" s="6" t="str">
        <f>_xlfn.IFNA(VLOOKUP(A258, Wildcard!$A$1:$N$377, 2, FALSE), "")</f>
        <v/>
      </c>
      <c r="K258" s="6" t="str">
        <f>_xlfn.IFNA(VLOOKUP(A258, Game8!$A$1:$N$377, 2, FALSE), "")</f>
        <v/>
      </c>
      <c r="L258" s="6" t="str">
        <f>_xlfn.IFNA(VLOOKUP(A258, Game7!$A$1:$N$389, 2, FALSE), "")</f>
        <v/>
      </c>
      <c r="M258" s="6" t="str">
        <f>_xlfn.IFNA(VLOOKUP(A258, Game6!$A$1:$N$389, 2, FALSE), "")</f>
        <v/>
      </c>
      <c r="N258" s="6" t="str">
        <f>_xlfn.IFNA(VLOOKUP(A258, Game5!$A$1:$N$389, 2, FALSE), "")</f>
        <v/>
      </c>
      <c r="O258" s="6">
        <f>_xlfn.IFNA(VLOOKUP(A258, Game4!$A$1:$N$389, 2, FALSE), "")</f>
        <v>9</v>
      </c>
      <c r="P258" s="6">
        <f>_xlfn.IFNA(VLOOKUP(A258, Game3!$A$1:$N$389, 2, FALSE), "")</f>
        <v>8</v>
      </c>
      <c r="Q258" s="6">
        <f>_xlfn.IFNA(VLOOKUP(A258, Game2!$A$1:$N$388, 2, FALSE), "")</f>
        <v>11</v>
      </c>
      <c r="R258" s="3">
        <f>_xlfn.IFNA(VLOOKUP(A258, Game1!$A$1:$N$391, 2, FALSE), "")</f>
        <v>2</v>
      </c>
    </row>
    <row r="259" spans="1:18" x14ac:dyDescent="0.2">
      <c r="A259" s="27" t="s">
        <v>292</v>
      </c>
      <c r="B259" s="9">
        <f>SUM(F259:R259)</f>
        <v>30</v>
      </c>
      <c r="C259" s="8">
        <f>SUM(F259:R259)/COUNT(F259:R259)</f>
        <v>5</v>
      </c>
      <c r="D259" s="9">
        <f>IF(COUNT(F259:R259)&gt;=5,LARGE(F259:R259,1)+LARGE(F259:R259,2)+LARGE(F259:R259,3)+LARGE(F259:R259,4)+LARGE(F259:R259,5)) + IF(COUNT(F259:R259)=4,LARGE(F259:R259,1)+LARGE(F259:R259,2)+LARGE(F259:R259,3)+LARGE(F259:R259,4)) + IF(COUNT(F259:R259)=3,LARGE(F259:R259,1)+LARGE(F259:R259,2)+LARGE(F259:R259,3)) + IF(COUNT(F259:R259)=2,LARGE(F259:R259,1)+LARGE(F259:R259,2)) + IF(COUNT(F259:R259)=1,LARGE(F259:R259,1))</f>
        <v>29</v>
      </c>
      <c r="E259" s="9">
        <f>SUM(F259:I259)</f>
        <v>0</v>
      </c>
      <c r="F259" s="6" t="str">
        <f>_xlfn.IFNA(VLOOKUP(A259, Championship!$A$1:$N$377, 2, FALSE), "")</f>
        <v/>
      </c>
      <c r="G259" s="6" t="str">
        <f>_xlfn.IFNA(VLOOKUP(A259, Playoff3!$A$1:$N$377, 2, FALSE), "")</f>
        <v/>
      </c>
      <c r="H259" s="6" t="str">
        <f>_xlfn.IFNA(VLOOKUP(A259, Playoff2!$A$1:$N$377, 2, FALSE), "")</f>
        <v/>
      </c>
      <c r="I259" s="6" t="str">
        <f>_xlfn.IFNA(VLOOKUP(A259, Playoff1!$A$1:$N$377, 2, FALSE), "")</f>
        <v/>
      </c>
      <c r="J259" s="6" t="str">
        <f>_xlfn.IFNA(VLOOKUP(A259, Wildcard!$A$1:$N$377, 2, FALSE), "")</f>
        <v/>
      </c>
      <c r="K259" s="6" t="str">
        <f>_xlfn.IFNA(VLOOKUP(A259, Game8!$A$1:$N$377, 2, FALSE), "")</f>
        <v/>
      </c>
      <c r="L259" s="6" t="str">
        <f>_xlfn.IFNA(VLOOKUP(A259, Game7!$A$1:$N$389, 2, FALSE), "")</f>
        <v/>
      </c>
      <c r="M259" s="6">
        <f>_xlfn.IFNA(VLOOKUP(A259, Game6!$A$1:$N$389, 2, FALSE), "")</f>
        <v>1</v>
      </c>
      <c r="N259" s="6">
        <f>_xlfn.IFNA(VLOOKUP(A259, Game5!$A$1:$N$389, 2, FALSE), "")</f>
        <v>6</v>
      </c>
      <c r="O259" s="6">
        <f>_xlfn.IFNA(VLOOKUP(A259, Game4!$A$1:$N$389, 2, FALSE), "")</f>
        <v>5</v>
      </c>
      <c r="P259" s="6">
        <f>_xlfn.IFNA(VLOOKUP(A259, Game3!$A$1:$N$389, 2, FALSE), "")</f>
        <v>7</v>
      </c>
      <c r="Q259" s="6">
        <f>_xlfn.IFNA(VLOOKUP(A259, Game2!$A$1:$N$388, 2, FALSE), "")</f>
        <v>6</v>
      </c>
      <c r="R259" s="3">
        <f>_xlfn.IFNA(VLOOKUP(A259, Game1!$A$1:$N$391, 2, FALSE), "")</f>
        <v>5</v>
      </c>
    </row>
    <row r="260" spans="1:18" x14ac:dyDescent="0.2">
      <c r="A260" s="27" t="s">
        <v>185</v>
      </c>
      <c r="B260" s="9">
        <f>SUM(F260:R260)</f>
        <v>30</v>
      </c>
      <c r="C260" s="8">
        <f>SUM(F260:R260)/COUNT(F260:R260)</f>
        <v>6</v>
      </c>
      <c r="D260" s="9">
        <f>IF(COUNT(F260:R260)&gt;=5,LARGE(F260:R260,1)+LARGE(F260:R260,2)+LARGE(F260:R260,3)+LARGE(F260:R260,4)+LARGE(F260:R260,5)) + IF(COUNT(F260:R260)=4,LARGE(F260:R260,1)+LARGE(F260:R260,2)+LARGE(F260:R260,3)+LARGE(F260:R260,4)) + IF(COUNT(F260:R260)=3,LARGE(F260:R260,1)+LARGE(F260:R260,2)+LARGE(F260:R260,3)) + IF(COUNT(F260:R260)=2,LARGE(F260:R260,1)+LARGE(F260:R260,2)) + IF(COUNT(F260:R260)=1,LARGE(F260:R260,1))</f>
        <v>30</v>
      </c>
      <c r="E260" s="9">
        <f>SUM(F260:I260)</f>
        <v>0</v>
      </c>
      <c r="F260" s="6" t="str">
        <f>_xlfn.IFNA(VLOOKUP(A260, Championship!$A$1:$N$377, 2, FALSE), "")</f>
        <v/>
      </c>
      <c r="G260" s="6" t="str">
        <f>_xlfn.IFNA(VLOOKUP(A260, Playoff3!$A$1:$N$377, 2, FALSE), "")</f>
        <v/>
      </c>
      <c r="H260" s="6" t="str">
        <f>_xlfn.IFNA(VLOOKUP(A260, Playoff2!$A$1:$N$377, 2, FALSE), "")</f>
        <v/>
      </c>
      <c r="I260" s="6" t="str">
        <f>_xlfn.IFNA(VLOOKUP(A260, Playoff1!$A$1:$N$377, 2, FALSE), "")</f>
        <v/>
      </c>
      <c r="J260" s="6" t="str">
        <f>_xlfn.IFNA(VLOOKUP(A260, Wildcard!$A$1:$N$377, 2, FALSE), "")</f>
        <v/>
      </c>
      <c r="K260" s="6" t="str">
        <f>_xlfn.IFNA(VLOOKUP(A260, Game8!$A$1:$N$377, 2, FALSE), "")</f>
        <v/>
      </c>
      <c r="L260" s="6" t="str">
        <f>_xlfn.IFNA(VLOOKUP(A260, Game7!$A$1:$N$389, 2, FALSE), "")</f>
        <v/>
      </c>
      <c r="M260" s="6" t="str">
        <f>_xlfn.IFNA(VLOOKUP(A260, Game6!$A$1:$N$389, 2, FALSE), "")</f>
        <v/>
      </c>
      <c r="N260" s="6">
        <f>_xlfn.IFNA(VLOOKUP(A260, Game5!$A$1:$N$389, 2, FALSE), "")</f>
        <v>9</v>
      </c>
      <c r="O260" s="6">
        <f>_xlfn.IFNA(VLOOKUP(A260, Game4!$A$1:$N$389, 2, FALSE), "")</f>
        <v>11</v>
      </c>
      <c r="P260" s="6">
        <f>_xlfn.IFNA(VLOOKUP(A260, Game3!$A$1:$N$389, 2, FALSE), "")</f>
        <v>4</v>
      </c>
      <c r="Q260" s="6">
        <f>_xlfn.IFNA(VLOOKUP(A260, Game2!$A$1:$N$388, 2, FALSE), "")</f>
        <v>4</v>
      </c>
      <c r="R260" s="3">
        <f>_xlfn.IFNA(VLOOKUP(A260, Game1!$A$1:$N$391, 2, FALSE), "")</f>
        <v>2</v>
      </c>
    </row>
    <row r="261" spans="1:18" x14ac:dyDescent="0.2">
      <c r="A261" s="27" t="s">
        <v>422</v>
      </c>
      <c r="B261" s="9">
        <f>SUM(F261:R261)</f>
        <v>29</v>
      </c>
      <c r="C261" s="8">
        <f>SUM(F261:R261)/COUNT(F261:R261)</f>
        <v>7.25</v>
      </c>
      <c r="D261" s="9">
        <f>IF(COUNT(F261:R261)&gt;=5,LARGE(F261:R261,1)+LARGE(F261:R261,2)+LARGE(F261:R261,3)+LARGE(F261:R261,4)+LARGE(F261:R261,5)) + IF(COUNT(F261:R261)=4,LARGE(F261:R261,1)+LARGE(F261:R261,2)+LARGE(F261:R261,3)+LARGE(F261:R261,4)) + IF(COUNT(F261:R261)=3,LARGE(F261:R261,1)+LARGE(F261:R261,2)+LARGE(F261:R261,3)) + IF(COUNT(F261:R261)=2,LARGE(F261:R261,1)+LARGE(F261:R261,2)) + IF(COUNT(F261:R261)=1,LARGE(F261:R261,1))</f>
        <v>29</v>
      </c>
      <c r="E261" s="9">
        <f>SUM(F261:I261)</f>
        <v>0</v>
      </c>
      <c r="F261" s="6" t="str">
        <f>_xlfn.IFNA(VLOOKUP(A261, Championship!$A$1:$N$377, 2, FALSE), "")</f>
        <v/>
      </c>
      <c r="G261" s="6" t="str">
        <f>_xlfn.IFNA(VLOOKUP(A261, Playoff3!$A$1:$N$377, 2, FALSE), "")</f>
        <v/>
      </c>
      <c r="H261" s="6" t="str">
        <f>_xlfn.IFNA(VLOOKUP(A261, Playoff2!$A$1:$N$377, 2, FALSE), "")</f>
        <v/>
      </c>
      <c r="I261" s="6" t="str">
        <f>_xlfn.IFNA(VLOOKUP(A261, Playoff1!$A$1:$N$377, 2, FALSE), "")</f>
        <v/>
      </c>
      <c r="J261" s="6" t="str">
        <f>_xlfn.IFNA(VLOOKUP(A261, Wildcard!$A$1:$N$377, 2, FALSE), "")</f>
        <v/>
      </c>
      <c r="K261" s="6" t="str">
        <f>_xlfn.IFNA(VLOOKUP(A261, Game8!$A$1:$N$377, 2, FALSE), "")</f>
        <v/>
      </c>
      <c r="L261" s="6" t="str">
        <f>_xlfn.IFNA(VLOOKUP(A261, Game7!$A$1:$N$389, 2, FALSE), "")</f>
        <v/>
      </c>
      <c r="M261" s="6" t="str">
        <f>_xlfn.IFNA(VLOOKUP(A261, Game6!$A$1:$N$389, 2, FALSE), "")</f>
        <v/>
      </c>
      <c r="N261" s="6">
        <f>_xlfn.IFNA(VLOOKUP(A261, Game5!$A$1:$N$389, 2, FALSE), "")</f>
        <v>2</v>
      </c>
      <c r="O261" s="6">
        <f>_xlfn.IFNA(VLOOKUP(A261, Game4!$A$1:$N$389, 2, FALSE), "")</f>
        <v>7</v>
      </c>
      <c r="P261" s="6">
        <f>_xlfn.IFNA(VLOOKUP(A261, Game3!$A$1:$N$389, 2, FALSE), "")</f>
        <v>11</v>
      </c>
      <c r="Q261" s="6">
        <f>_xlfn.IFNA(VLOOKUP(A261, Game2!$A$1:$N$388, 2, FALSE), "")</f>
        <v>9</v>
      </c>
      <c r="R261" s="3" t="str">
        <f>_xlfn.IFNA(VLOOKUP(A261, Game1!$A$1:$N$391, 2, FALSE), "")</f>
        <v/>
      </c>
    </row>
    <row r="262" spans="1:18" x14ac:dyDescent="0.2">
      <c r="A262" s="27" t="s">
        <v>418</v>
      </c>
      <c r="B262" s="9">
        <f>SUM(F262:R262)</f>
        <v>29</v>
      </c>
      <c r="C262" s="8">
        <f>SUM(F262:R262)/COUNT(F262:R262)</f>
        <v>7.25</v>
      </c>
      <c r="D262" s="9">
        <f>IF(COUNT(F262:R262)&gt;=5,LARGE(F262:R262,1)+LARGE(F262:R262,2)+LARGE(F262:R262,3)+LARGE(F262:R262,4)+LARGE(F262:R262,5)) + IF(COUNT(F262:R262)=4,LARGE(F262:R262,1)+LARGE(F262:R262,2)+LARGE(F262:R262,3)+LARGE(F262:R262,4)) + IF(COUNT(F262:R262)=3,LARGE(F262:R262,1)+LARGE(F262:R262,2)+LARGE(F262:R262,3)) + IF(COUNT(F262:R262)=2,LARGE(F262:R262,1)+LARGE(F262:R262,2)) + IF(COUNT(F262:R262)=1,LARGE(F262:R262,1))</f>
        <v>29</v>
      </c>
      <c r="E262" s="9">
        <f>SUM(F262:I262)</f>
        <v>0</v>
      </c>
      <c r="F262" s="6" t="str">
        <f>_xlfn.IFNA(VLOOKUP(A262, Championship!$A$1:$N$377, 2, FALSE), "")</f>
        <v/>
      </c>
      <c r="G262" s="6" t="str">
        <f>_xlfn.IFNA(VLOOKUP(A262, Playoff3!$A$1:$N$377, 2, FALSE), "")</f>
        <v/>
      </c>
      <c r="H262" s="6" t="str">
        <f>_xlfn.IFNA(VLOOKUP(A262, Playoff2!$A$1:$N$377, 2, FALSE), "")</f>
        <v/>
      </c>
      <c r="I262" s="6" t="str">
        <f>_xlfn.IFNA(VLOOKUP(A262, Playoff1!$A$1:$N$377, 2, FALSE), "")</f>
        <v/>
      </c>
      <c r="J262" s="6" t="str">
        <f>_xlfn.IFNA(VLOOKUP(A262, Wildcard!$A$1:$N$377, 2, FALSE), "")</f>
        <v/>
      </c>
      <c r="K262" s="6" t="str">
        <f>_xlfn.IFNA(VLOOKUP(A262, Game8!$A$1:$N$377, 2, FALSE), "")</f>
        <v/>
      </c>
      <c r="L262" s="6" t="str">
        <f>_xlfn.IFNA(VLOOKUP(A262, Game7!$A$1:$N$389, 2, FALSE), "")</f>
        <v/>
      </c>
      <c r="M262" s="6">
        <f>_xlfn.IFNA(VLOOKUP(A262, Game6!$A$1:$N$389, 2, FALSE), "")</f>
        <v>9</v>
      </c>
      <c r="N262" s="6" t="str">
        <f>_xlfn.IFNA(VLOOKUP(A262, Game5!$A$1:$N$389, 2, FALSE), "")</f>
        <v/>
      </c>
      <c r="O262" s="6">
        <f>_xlfn.IFNA(VLOOKUP(A262, Game4!$A$1:$N$389, 2, FALSE), "")</f>
        <v>9</v>
      </c>
      <c r="P262" s="6">
        <f>_xlfn.IFNA(VLOOKUP(A262, Game3!$A$1:$N$389, 2, FALSE), "")</f>
        <v>7</v>
      </c>
      <c r="Q262" s="6">
        <f>_xlfn.IFNA(VLOOKUP(A262, Game2!$A$1:$N$388, 2, FALSE), "")</f>
        <v>4</v>
      </c>
      <c r="R262" s="3" t="str">
        <f>_xlfn.IFNA(VLOOKUP(A262, Game1!$A$1:$N$391, 2, FALSE), "")</f>
        <v/>
      </c>
    </row>
    <row r="263" spans="1:18" x14ac:dyDescent="0.2">
      <c r="A263" s="27" t="s">
        <v>217</v>
      </c>
      <c r="B263" s="9">
        <f>SUM(F263:R263)</f>
        <v>29</v>
      </c>
      <c r="C263" s="8">
        <f>SUM(F263:R263)/COUNT(F263:R263)</f>
        <v>5.8</v>
      </c>
      <c r="D263" s="9">
        <f>IF(COUNT(F263:R263)&gt;=5,LARGE(F263:R263,1)+LARGE(F263:R263,2)+LARGE(F263:R263,3)+LARGE(F263:R263,4)+LARGE(F263:R263,5)) + IF(COUNT(F263:R263)=4,LARGE(F263:R263,1)+LARGE(F263:R263,2)+LARGE(F263:R263,3)+LARGE(F263:R263,4)) + IF(COUNT(F263:R263)=3,LARGE(F263:R263,1)+LARGE(F263:R263,2)+LARGE(F263:R263,3)) + IF(COUNT(F263:R263)=2,LARGE(F263:R263,1)+LARGE(F263:R263,2)) + IF(COUNT(F263:R263)=1,LARGE(F263:R263,1))</f>
        <v>29</v>
      </c>
      <c r="E263" s="9">
        <f>SUM(F263:I263)</f>
        <v>0</v>
      </c>
      <c r="F263" s="6" t="str">
        <f>_xlfn.IFNA(VLOOKUP(A263, Championship!$A$1:$N$377, 2, FALSE), "")</f>
        <v/>
      </c>
      <c r="G263" s="6" t="str">
        <f>_xlfn.IFNA(VLOOKUP(A263, Playoff3!$A$1:$N$377, 2, FALSE), "")</f>
        <v/>
      </c>
      <c r="H263" s="6" t="str">
        <f>_xlfn.IFNA(VLOOKUP(A263, Playoff2!$A$1:$N$377, 2, FALSE), "")</f>
        <v/>
      </c>
      <c r="I263" s="6" t="str">
        <f>_xlfn.IFNA(VLOOKUP(A263, Playoff1!$A$1:$N$377, 2, FALSE), "")</f>
        <v/>
      </c>
      <c r="J263" s="6" t="str">
        <f>_xlfn.IFNA(VLOOKUP(A263, Wildcard!$A$1:$N$377, 2, FALSE), "")</f>
        <v/>
      </c>
      <c r="K263" s="6" t="str">
        <f>_xlfn.IFNA(VLOOKUP(A263, Game8!$A$1:$N$377, 2, FALSE), "")</f>
        <v/>
      </c>
      <c r="L263" s="6" t="str">
        <f>_xlfn.IFNA(VLOOKUP(A263, Game7!$A$1:$N$389, 2, FALSE), "")</f>
        <v/>
      </c>
      <c r="M263" s="6" t="str">
        <f>_xlfn.IFNA(VLOOKUP(A263, Game6!$A$1:$N$389, 2, FALSE), "")</f>
        <v/>
      </c>
      <c r="N263" s="6">
        <f>_xlfn.IFNA(VLOOKUP(A263, Game5!$A$1:$N$389, 2, FALSE), "")</f>
        <v>9</v>
      </c>
      <c r="O263" s="6">
        <f>_xlfn.IFNA(VLOOKUP(A263, Game4!$A$1:$N$389, 2, FALSE), "")</f>
        <v>9</v>
      </c>
      <c r="P263" s="6">
        <f>_xlfn.IFNA(VLOOKUP(A263, Game3!$A$1:$N$389, 2, FALSE), "")</f>
        <v>6</v>
      </c>
      <c r="Q263" s="6">
        <f>_xlfn.IFNA(VLOOKUP(A263, Game2!$A$1:$N$388, 2, FALSE), "")</f>
        <v>4</v>
      </c>
      <c r="R263" s="3">
        <f>_xlfn.IFNA(VLOOKUP(A263, Game1!$A$1:$N$391, 2, FALSE), "")</f>
        <v>1</v>
      </c>
    </row>
    <row r="264" spans="1:18" x14ac:dyDescent="0.2">
      <c r="A264" s="27" t="s">
        <v>197</v>
      </c>
      <c r="B264" s="9">
        <f>SUM(F264:R264)</f>
        <v>29</v>
      </c>
      <c r="C264" s="8">
        <f>SUM(F264:R264)/COUNT(F264:R264)</f>
        <v>4.833333333333333</v>
      </c>
      <c r="D264" s="9">
        <f>IF(COUNT(F264:R264)&gt;=5,LARGE(F264:R264,1)+LARGE(F264:R264,2)+LARGE(F264:R264,3)+LARGE(F264:R264,4)+LARGE(F264:R264,5)) + IF(COUNT(F264:R264)=4,LARGE(F264:R264,1)+LARGE(F264:R264,2)+LARGE(F264:R264,3)+LARGE(F264:R264,4)) + IF(COUNT(F264:R264)=3,LARGE(F264:R264,1)+LARGE(F264:R264,2)+LARGE(F264:R264,3)) + IF(COUNT(F264:R264)=2,LARGE(F264:R264,1)+LARGE(F264:R264,2)) + IF(COUNT(F264:R264)=1,LARGE(F264:R264,1))</f>
        <v>28</v>
      </c>
      <c r="E264" s="9">
        <f>SUM(F264:I264)</f>
        <v>0</v>
      </c>
      <c r="F264" s="6" t="str">
        <f>_xlfn.IFNA(VLOOKUP(A264, Championship!$A$1:$N$377, 2, FALSE), "")</f>
        <v/>
      </c>
      <c r="G264" s="6" t="str">
        <f>_xlfn.IFNA(VLOOKUP(A264, Playoff3!$A$1:$N$377, 2, FALSE), "")</f>
        <v/>
      </c>
      <c r="H264" s="6" t="str">
        <f>_xlfn.IFNA(VLOOKUP(A264, Playoff2!$A$1:$N$377, 2, FALSE), "")</f>
        <v/>
      </c>
      <c r="I264" s="6" t="str">
        <f>_xlfn.IFNA(VLOOKUP(A264, Playoff1!$A$1:$N$377, 2, FALSE), "")</f>
        <v/>
      </c>
      <c r="J264" s="6" t="str">
        <f>_xlfn.IFNA(VLOOKUP(A264, Wildcard!$A$1:$N$377, 2, FALSE), "")</f>
        <v/>
      </c>
      <c r="K264" s="6" t="str">
        <f>_xlfn.IFNA(VLOOKUP(A264, Game8!$A$1:$N$377, 2, FALSE), "")</f>
        <v/>
      </c>
      <c r="L264" s="6" t="str">
        <f>_xlfn.IFNA(VLOOKUP(A264, Game7!$A$1:$N$389, 2, FALSE), "")</f>
        <v/>
      </c>
      <c r="M264" s="6">
        <f>_xlfn.IFNA(VLOOKUP(A264, Game6!$A$1:$N$389, 2, FALSE), "")</f>
        <v>12</v>
      </c>
      <c r="N264" s="6">
        <f>_xlfn.IFNA(VLOOKUP(A264, Game5!$A$1:$N$389, 2, FALSE), "")</f>
        <v>5</v>
      </c>
      <c r="O264" s="6">
        <f>_xlfn.IFNA(VLOOKUP(A264, Game4!$A$1:$N$389, 2, FALSE), "")</f>
        <v>6</v>
      </c>
      <c r="P264" s="6">
        <f>_xlfn.IFNA(VLOOKUP(A264, Game3!$A$1:$N$389, 2, FALSE), "")</f>
        <v>3</v>
      </c>
      <c r="Q264" s="6">
        <f>_xlfn.IFNA(VLOOKUP(A264, Game2!$A$1:$N$388, 2, FALSE), "")</f>
        <v>2</v>
      </c>
      <c r="R264" s="3">
        <f>_xlfn.IFNA(VLOOKUP(A264, Game1!$A$1:$N$391, 2, FALSE), "")</f>
        <v>1</v>
      </c>
    </row>
    <row r="265" spans="1:18" x14ac:dyDescent="0.2">
      <c r="A265" s="27" t="s">
        <v>581</v>
      </c>
      <c r="B265" s="9">
        <f>SUM(F265:R265)</f>
        <v>28</v>
      </c>
      <c r="C265" s="8">
        <f>SUM(F265:R265)/COUNT(F265:R265)</f>
        <v>14</v>
      </c>
      <c r="D265" s="9">
        <f>IF(COUNT(F265:R265)&gt;=5,LARGE(F265:R265,1)+LARGE(F265:R265,2)+LARGE(F265:R265,3)+LARGE(F265:R265,4)+LARGE(F265:R265,5)) + IF(COUNT(F265:R265)=4,LARGE(F265:R265,1)+LARGE(F265:R265,2)+LARGE(F265:R265,3)+LARGE(F265:R265,4)) + IF(COUNT(F265:R265)=3,LARGE(F265:R265,1)+LARGE(F265:R265,2)+LARGE(F265:R265,3)) + IF(COUNT(F265:R265)=2,LARGE(F265:R265,1)+LARGE(F265:R265,2)) + IF(COUNT(F265:R265)=1,LARGE(F265:R265,1))</f>
        <v>28</v>
      </c>
      <c r="E265" s="9">
        <f>SUM(F265:I265)</f>
        <v>12</v>
      </c>
      <c r="F265" s="6" t="str">
        <f>_xlfn.IFNA(VLOOKUP(A265, Championship!$A$1:$N$377, 2, FALSE), "")</f>
        <v/>
      </c>
      <c r="G265" s="6" t="str">
        <f>_xlfn.IFNA(VLOOKUP(A265, Playoff3!$A$1:$N$377, 2, FALSE), "")</f>
        <v/>
      </c>
      <c r="H265" s="6" t="str">
        <f>_xlfn.IFNA(VLOOKUP(A265, Playoff2!$A$1:$N$377, 2, FALSE), "")</f>
        <v/>
      </c>
      <c r="I265" s="6">
        <f>_xlfn.IFNA(VLOOKUP(A265, Playoff1!$A$1:$N$377, 2, FALSE), "")</f>
        <v>12</v>
      </c>
      <c r="J265" s="6">
        <f>_xlfn.IFNA(VLOOKUP(A265, Wildcard!$A$1:$N$377, 2, FALSE), "")</f>
        <v>16</v>
      </c>
      <c r="K265" s="6" t="str">
        <f>_xlfn.IFNA(VLOOKUP(A265, Game8!$A$1:$N$377, 2, FALSE), "")</f>
        <v/>
      </c>
      <c r="L265" s="6" t="str">
        <f>_xlfn.IFNA(VLOOKUP(A265, Game7!$A$1:$N$389, 2, FALSE), "")</f>
        <v/>
      </c>
      <c r="M265" s="6" t="str">
        <f>_xlfn.IFNA(VLOOKUP(A265, Game6!$A$1:$N$389, 2, FALSE), "")</f>
        <v/>
      </c>
      <c r="N265" s="6" t="str">
        <f>_xlfn.IFNA(VLOOKUP(A265, Game5!$A$1:$N$389, 2, FALSE), "")</f>
        <v/>
      </c>
      <c r="O265" s="6" t="str">
        <f>_xlfn.IFNA(VLOOKUP(A265, Game4!$A$1:$N$389, 2, FALSE), "")</f>
        <v/>
      </c>
      <c r="P265" s="6" t="str">
        <f>_xlfn.IFNA(VLOOKUP(A265, Game3!$A$1:$N$389, 2, FALSE), "")</f>
        <v/>
      </c>
      <c r="Q265" s="6" t="str">
        <f>_xlfn.IFNA(VLOOKUP(A265, Game2!$A$1:$N$388, 2, FALSE), "")</f>
        <v/>
      </c>
      <c r="R265" s="3" t="str">
        <f>_xlfn.IFNA(VLOOKUP(A265, Game1!$A$1:$N$391, 2, FALSE), "")</f>
        <v/>
      </c>
    </row>
    <row r="266" spans="1:18" x14ac:dyDescent="0.2">
      <c r="A266" s="27" t="s">
        <v>305</v>
      </c>
      <c r="B266" s="9">
        <f>SUM(F266:R266)</f>
        <v>28</v>
      </c>
      <c r="C266" s="8">
        <f>SUM(F266:R266)/COUNT(F266:R266)</f>
        <v>2.3333333333333335</v>
      </c>
      <c r="D266" s="9">
        <f>IF(COUNT(F266:R266)&gt;=5,LARGE(F266:R266,1)+LARGE(F266:R266,2)+LARGE(F266:R266,3)+LARGE(F266:R266,4)+LARGE(F266:R266,5)) + IF(COUNT(F266:R266)=4,LARGE(F266:R266,1)+LARGE(F266:R266,2)+LARGE(F266:R266,3)+LARGE(F266:R266,4)) + IF(COUNT(F266:R266)=3,LARGE(F266:R266,1)+LARGE(F266:R266,2)+LARGE(F266:R266,3)) + IF(COUNT(F266:R266)=2,LARGE(F266:R266,1)+LARGE(F266:R266,2)) + IF(COUNT(F266:R266)=1,LARGE(F266:R266,1))</f>
        <v>27</v>
      </c>
      <c r="E266" s="9">
        <f>SUM(F266:I266)</f>
        <v>12</v>
      </c>
      <c r="F266" s="6">
        <f>_xlfn.IFNA(VLOOKUP(A266, Championship!$A$1:$N$377, 2, FALSE), "")</f>
        <v>5</v>
      </c>
      <c r="G266" s="6">
        <f>_xlfn.IFNA(VLOOKUP(A266, Playoff3!$A$1:$N$377, 2, FALSE), "")</f>
        <v>6</v>
      </c>
      <c r="H266" s="6">
        <f>_xlfn.IFNA(VLOOKUP(A266, Playoff2!$A$1:$N$377, 2, FALSE), "")</f>
        <v>1</v>
      </c>
      <c r="I266" s="6">
        <f>_xlfn.IFNA(VLOOKUP(A266, Playoff1!$A$1:$N$377, 2, FALSE), "")</f>
        <v>0</v>
      </c>
      <c r="J266" s="6">
        <f>_xlfn.IFNA(VLOOKUP(A266, Wildcard!$A$1:$N$377, 2, FALSE), "")</f>
        <v>6</v>
      </c>
      <c r="K266" s="6">
        <f>_xlfn.IFNA(VLOOKUP(A266, Game8!$A$1:$N$377, 2, FALSE), "")</f>
        <v>8</v>
      </c>
      <c r="L266" s="6">
        <f>_xlfn.IFNA(VLOOKUP(A266, Game7!$A$1:$N$389, 2, FALSE), "")</f>
        <v>0</v>
      </c>
      <c r="M266" s="6">
        <f>_xlfn.IFNA(VLOOKUP(A266, Game6!$A$1:$N$389, 2, FALSE), "")</f>
        <v>0</v>
      </c>
      <c r="N266" s="6">
        <f>_xlfn.IFNA(VLOOKUP(A266, Game5!$A$1:$N$389, 2, FALSE), "")</f>
        <v>0</v>
      </c>
      <c r="O266" s="6" t="str">
        <f>_xlfn.IFNA(VLOOKUP(A266, Game4!$A$1:$N$389, 2, FALSE), "")</f>
        <v/>
      </c>
      <c r="P266" s="6">
        <f>_xlfn.IFNA(VLOOKUP(A266, Game3!$A$1:$N$389, 2, FALSE), "")</f>
        <v>0</v>
      </c>
      <c r="Q266" s="6">
        <f>_xlfn.IFNA(VLOOKUP(A266, Game2!$A$1:$N$388, 2, FALSE), "")</f>
        <v>2</v>
      </c>
      <c r="R266" s="3">
        <f>_xlfn.IFNA(VLOOKUP(A266, Game1!$A$1:$N$391, 2, FALSE), "")</f>
        <v>0</v>
      </c>
    </row>
    <row r="267" spans="1:18" x14ac:dyDescent="0.2">
      <c r="A267" s="27" t="s">
        <v>445</v>
      </c>
      <c r="B267" s="9">
        <f>SUM(F267:R267)</f>
        <v>27</v>
      </c>
      <c r="C267" s="8">
        <f>SUM(F267:R267)/COUNT(F267:R267)</f>
        <v>5.4</v>
      </c>
      <c r="D267" s="9">
        <f>IF(COUNT(F267:R267)&gt;=5,LARGE(F267:R267,1)+LARGE(F267:R267,2)+LARGE(F267:R267,3)+LARGE(F267:R267,4)+LARGE(F267:R267,5)) + IF(COUNT(F267:R267)=4,LARGE(F267:R267,1)+LARGE(F267:R267,2)+LARGE(F267:R267,3)+LARGE(F267:R267,4)) + IF(COUNT(F267:R267)=3,LARGE(F267:R267,1)+LARGE(F267:R267,2)+LARGE(F267:R267,3)) + IF(COUNT(F267:R267)=2,LARGE(F267:R267,1)+LARGE(F267:R267,2)) + IF(COUNT(F267:R267)=1,LARGE(F267:R267,1))</f>
        <v>27</v>
      </c>
      <c r="E267" s="9">
        <f>SUM(F267:I267)</f>
        <v>0</v>
      </c>
      <c r="F267" s="6" t="str">
        <f>_xlfn.IFNA(VLOOKUP(A267, Championship!$A$1:$N$377, 2, FALSE), "")</f>
        <v/>
      </c>
      <c r="G267" s="6" t="str">
        <f>_xlfn.IFNA(VLOOKUP(A267, Playoff3!$A$1:$N$377, 2, FALSE), "")</f>
        <v/>
      </c>
      <c r="H267" s="6" t="str">
        <f>_xlfn.IFNA(VLOOKUP(A267, Playoff2!$A$1:$N$377, 2, FALSE), "")</f>
        <v/>
      </c>
      <c r="I267" s="6" t="str">
        <f>_xlfn.IFNA(VLOOKUP(A267, Playoff1!$A$1:$N$377, 2, FALSE), "")</f>
        <v/>
      </c>
      <c r="J267" s="6" t="str">
        <f>_xlfn.IFNA(VLOOKUP(A267, Wildcard!$A$1:$N$377, 2, FALSE), "")</f>
        <v/>
      </c>
      <c r="K267" s="6">
        <f>_xlfn.IFNA(VLOOKUP(A267, Game8!$A$1:$N$377, 2, FALSE), "")</f>
        <v>4</v>
      </c>
      <c r="L267" s="6" t="str">
        <f>_xlfn.IFNA(VLOOKUP(A267, Game7!$A$1:$N$389, 2, FALSE), "")</f>
        <v/>
      </c>
      <c r="M267" s="6">
        <f>_xlfn.IFNA(VLOOKUP(A267, Game6!$A$1:$N$389, 2, FALSE), "")</f>
        <v>7</v>
      </c>
      <c r="N267" s="6" t="str">
        <f>_xlfn.IFNA(VLOOKUP(A267, Game5!$A$1:$N$389, 2, FALSE), "")</f>
        <v/>
      </c>
      <c r="O267" s="6">
        <f>_xlfn.IFNA(VLOOKUP(A267, Game4!$A$1:$N$389, 2, FALSE), "")</f>
        <v>4</v>
      </c>
      <c r="P267" s="6">
        <f>_xlfn.IFNA(VLOOKUP(A267, Game3!$A$1:$N$389, 2, FALSE), "")</f>
        <v>4</v>
      </c>
      <c r="Q267" s="6">
        <f>_xlfn.IFNA(VLOOKUP(A267, Game2!$A$1:$N$388, 2, FALSE), "")</f>
        <v>8</v>
      </c>
      <c r="R267" s="3" t="str">
        <f>_xlfn.IFNA(VLOOKUP(A267, Game1!$A$1:$N$391, 2, FALSE), "")</f>
        <v/>
      </c>
    </row>
    <row r="268" spans="1:18" x14ac:dyDescent="0.2">
      <c r="A268" s="27" t="s">
        <v>465</v>
      </c>
      <c r="B268" s="9">
        <f>SUM(F268:R268)</f>
        <v>26</v>
      </c>
      <c r="C268" s="8">
        <f>SUM(F268:R268)/COUNT(F268:R268)</f>
        <v>8.6666666666666661</v>
      </c>
      <c r="D268" s="9">
        <f>IF(COUNT(F268:R268)&gt;=5,LARGE(F268:R268,1)+LARGE(F268:R268,2)+LARGE(F268:R268,3)+LARGE(F268:R268,4)+LARGE(F268:R268,5)) + IF(COUNT(F268:R268)=4,LARGE(F268:R268,1)+LARGE(F268:R268,2)+LARGE(F268:R268,3)+LARGE(F268:R268,4)) + IF(COUNT(F268:R268)=3,LARGE(F268:R268,1)+LARGE(F268:R268,2)+LARGE(F268:R268,3)) + IF(COUNT(F268:R268)=2,LARGE(F268:R268,1)+LARGE(F268:R268,2)) + IF(COUNT(F268:R268)=1,LARGE(F268:R268,1))</f>
        <v>26</v>
      </c>
      <c r="E268" s="9">
        <f>SUM(F268:I268)</f>
        <v>0</v>
      </c>
      <c r="F268" s="6" t="str">
        <f>_xlfn.IFNA(VLOOKUP(A268, Championship!$A$1:$N$377, 2, FALSE), "")</f>
        <v/>
      </c>
      <c r="G268" s="6" t="str">
        <f>_xlfn.IFNA(VLOOKUP(A268, Playoff3!$A$1:$N$377, 2, FALSE), "")</f>
        <v/>
      </c>
      <c r="H268" s="6" t="str">
        <f>_xlfn.IFNA(VLOOKUP(A268, Playoff2!$A$1:$N$377, 2, FALSE), "")</f>
        <v/>
      </c>
      <c r="I268" s="6" t="str">
        <f>_xlfn.IFNA(VLOOKUP(A268, Playoff1!$A$1:$N$377, 2, FALSE), "")</f>
        <v/>
      </c>
      <c r="J268" s="6">
        <f>_xlfn.IFNA(VLOOKUP(A268, Wildcard!$A$1:$N$377, 2, FALSE), "")</f>
        <v>8</v>
      </c>
      <c r="K268" s="6" t="str">
        <f>_xlfn.IFNA(VLOOKUP(A268, Game8!$A$1:$N$377, 2, FALSE), "")</f>
        <v/>
      </c>
      <c r="L268" s="6" t="str">
        <f>_xlfn.IFNA(VLOOKUP(A268, Game7!$A$1:$N$389, 2, FALSE), "")</f>
        <v/>
      </c>
      <c r="M268" s="6" t="str">
        <f>_xlfn.IFNA(VLOOKUP(A268, Game6!$A$1:$N$389, 2, FALSE), "")</f>
        <v/>
      </c>
      <c r="N268" s="6" t="str">
        <f>_xlfn.IFNA(VLOOKUP(A268, Game5!$A$1:$N$389, 2, FALSE), "")</f>
        <v/>
      </c>
      <c r="O268" s="6">
        <f>_xlfn.IFNA(VLOOKUP(A268, Game4!$A$1:$N$389, 2, FALSE), "")</f>
        <v>9</v>
      </c>
      <c r="P268" s="6">
        <f>_xlfn.IFNA(VLOOKUP(A268, Game3!$A$1:$N$389, 2, FALSE), "")</f>
        <v>9</v>
      </c>
      <c r="Q268" s="6" t="str">
        <f>_xlfn.IFNA(VLOOKUP(A268, Game2!$A$1:$N$388, 2, FALSE), "")</f>
        <v/>
      </c>
      <c r="R268" s="3" t="str">
        <f>_xlfn.IFNA(VLOOKUP(A268, Game1!$A$1:$N$391, 2, FALSE), "")</f>
        <v/>
      </c>
    </row>
    <row r="269" spans="1:18" x14ac:dyDescent="0.2">
      <c r="A269" s="27" t="s">
        <v>210</v>
      </c>
      <c r="B269" s="9">
        <f>SUM(F269:R269)</f>
        <v>26</v>
      </c>
      <c r="C269" s="8">
        <f>SUM(F269:R269)/COUNT(F269:R269)</f>
        <v>8.6666666666666661</v>
      </c>
      <c r="D269" s="9">
        <f>IF(COUNT(F269:R269)&gt;=5,LARGE(F269:R269,1)+LARGE(F269:R269,2)+LARGE(F269:R269,3)+LARGE(F269:R269,4)+LARGE(F269:R269,5)) + IF(COUNT(F269:R269)=4,LARGE(F269:R269,1)+LARGE(F269:R269,2)+LARGE(F269:R269,3)+LARGE(F269:R269,4)) + IF(COUNT(F269:R269)=3,LARGE(F269:R269,1)+LARGE(F269:R269,2)+LARGE(F269:R269,3)) + IF(COUNT(F269:R269)=2,LARGE(F269:R269,1)+LARGE(F269:R269,2)) + IF(COUNT(F269:R269)=1,LARGE(F269:R269,1))</f>
        <v>26</v>
      </c>
      <c r="E269" s="9">
        <f>SUM(F269:I269)</f>
        <v>0</v>
      </c>
      <c r="F269" s="6" t="str">
        <f>_xlfn.IFNA(VLOOKUP(A269, Championship!$A$1:$N$377, 2, FALSE), "")</f>
        <v/>
      </c>
      <c r="G269" s="6" t="str">
        <f>_xlfn.IFNA(VLOOKUP(A269, Playoff3!$A$1:$N$377, 2, FALSE), "")</f>
        <v/>
      </c>
      <c r="H269" s="6" t="str">
        <f>_xlfn.IFNA(VLOOKUP(A269, Playoff2!$A$1:$N$377, 2, FALSE), "")</f>
        <v/>
      </c>
      <c r="I269" s="6" t="str">
        <f>_xlfn.IFNA(VLOOKUP(A269, Playoff1!$A$1:$N$377, 2, FALSE), "")</f>
        <v/>
      </c>
      <c r="J269" s="6" t="str">
        <f>_xlfn.IFNA(VLOOKUP(A269, Wildcard!$A$1:$N$377, 2, FALSE), "")</f>
        <v/>
      </c>
      <c r="K269" s="6" t="str">
        <f>_xlfn.IFNA(VLOOKUP(A269, Game8!$A$1:$N$377, 2, FALSE), "")</f>
        <v/>
      </c>
      <c r="L269" s="6" t="str">
        <f>_xlfn.IFNA(VLOOKUP(A269, Game7!$A$1:$N$389, 2, FALSE), "")</f>
        <v/>
      </c>
      <c r="M269" s="6">
        <f>_xlfn.IFNA(VLOOKUP(A269, Game6!$A$1:$N$389, 2, FALSE), "")</f>
        <v>14</v>
      </c>
      <c r="N269" s="6" t="str">
        <f>_xlfn.IFNA(VLOOKUP(A269, Game5!$A$1:$N$389, 2, FALSE), "")</f>
        <v/>
      </c>
      <c r="O269" s="6">
        <f>_xlfn.IFNA(VLOOKUP(A269, Game4!$A$1:$N$389, 2, FALSE), "")</f>
        <v>4</v>
      </c>
      <c r="P269" s="6" t="str">
        <f>_xlfn.IFNA(VLOOKUP(A269, Game3!$A$1:$N$389, 2, FALSE), "")</f>
        <v/>
      </c>
      <c r="Q269" s="6" t="str">
        <f>_xlfn.IFNA(VLOOKUP(A269, Game2!$A$1:$N$388, 2, FALSE), "")</f>
        <v/>
      </c>
      <c r="R269" s="3">
        <f>_xlfn.IFNA(VLOOKUP(A269, Game1!$A$1:$N$391, 2, FALSE), "")</f>
        <v>8</v>
      </c>
    </row>
    <row r="270" spans="1:18" x14ac:dyDescent="0.2">
      <c r="A270" s="27" t="s">
        <v>95</v>
      </c>
      <c r="B270" s="9">
        <f>SUM(F270:R270)</f>
        <v>26</v>
      </c>
      <c r="C270" s="8">
        <f>SUM(F270:R270)/COUNT(F270:R270)</f>
        <v>6.5</v>
      </c>
      <c r="D270" s="9">
        <f>IF(COUNT(F270:R270)&gt;=5,LARGE(F270:R270,1)+LARGE(F270:R270,2)+LARGE(F270:R270,3)+LARGE(F270:R270,4)+LARGE(F270:R270,5)) + IF(COUNT(F270:R270)=4,LARGE(F270:R270,1)+LARGE(F270:R270,2)+LARGE(F270:R270,3)+LARGE(F270:R270,4)) + IF(COUNT(F270:R270)=3,LARGE(F270:R270,1)+LARGE(F270:R270,2)+LARGE(F270:R270,3)) + IF(COUNT(F270:R270)=2,LARGE(F270:R270,1)+LARGE(F270:R270,2)) + IF(COUNT(F270:R270)=1,LARGE(F270:R270,1))</f>
        <v>26</v>
      </c>
      <c r="E270" s="9">
        <f>SUM(F270:I270)</f>
        <v>0</v>
      </c>
      <c r="F270" s="6" t="str">
        <f>_xlfn.IFNA(VLOOKUP(A270, Championship!$A$1:$N$377, 2, FALSE), "")</f>
        <v/>
      </c>
      <c r="G270" s="6" t="str">
        <f>_xlfn.IFNA(VLOOKUP(A270, Playoff3!$A$1:$N$377, 2, FALSE), "")</f>
        <v/>
      </c>
      <c r="H270" s="6" t="str">
        <f>_xlfn.IFNA(VLOOKUP(A270, Playoff2!$A$1:$N$377, 2, FALSE), "")</f>
        <v/>
      </c>
      <c r="I270" s="6" t="str">
        <f>_xlfn.IFNA(VLOOKUP(A270, Playoff1!$A$1:$N$377, 2, FALSE), "")</f>
        <v/>
      </c>
      <c r="J270" s="6">
        <f>_xlfn.IFNA(VLOOKUP(A270, Wildcard!$A$1:$N$377, 2, FALSE), "")</f>
        <v>8</v>
      </c>
      <c r="K270" s="6">
        <f>_xlfn.IFNA(VLOOKUP(A270, Game8!$A$1:$N$377, 2, FALSE), "")</f>
        <v>9</v>
      </c>
      <c r="L270" s="6" t="str">
        <f>_xlfn.IFNA(VLOOKUP(A270, Game7!$A$1:$N$389, 2, FALSE), "")</f>
        <v/>
      </c>
      <c r="M270" s="6" t="str">
        <f>_xlfn.IFNA(VLOOKUP(A270, Game6!$A$1:$N$389, 2, FALSE), "")</f>
        <v/>
      </c>
      <c r="N270" s="6" t="str">
        <f>_xlfn.IFNA(VLOOKUP(A270, Game5!$A$1:$N$389, 2, FALSE), "")</f>
        <v/>
      </c>
      <c r="O270" s="6" t="str">
        <f>_xlfn.IFNA(VLOOKUP(A270, Game4!$A$1:$N$389, 2, FALSE), "")</f>
        <v/>
      </c>
      <c r="P270" s="6">
        <f>_xlfn.IFNA(VLOOKUP(A270, Game3!$A$1:$N$389, 2, FALSE), "")</f>
        <v>8</v>
      </c>
      <c r="Q270" s="6" t="str">
        <f>_xlfn.IFNA(VLOOKUP(A270, Game2!$A$1:$N$388, 2, FALSE), "")</f>
        <v/>
      </c>
      <c r="R270" s="3">
        <f>_xlfn.IFNA(VLOOKUP(A270, Game1!$A$1:$N$391, 2, FALSE), "")</f>
        <v>1</v>
      </c>
    </row>
    <row r="271" spans="1:18" x14ac:dyDescent="0.2">
      <c r="A271" s="27" t="s">
        <v>179</v>
      </c>
      <c r="B271" s="9">
        <f>SUM(F271:R271)</f>
        <v>25</v>
      </c>
      <c r="C271" s="8">
        <f>SUM(F271:R271)/COUNT(F271:R271)</f>
        <v>4.166666666666667</v>
      </c>
      <c r="D271" s="9">
        <f>IF(COUNT(F271:R271)&gt;=5,LARGE(F271:R271,1)+LARGE(F271:R271,2)+LARGE(F271:R271,3)+LARGE(F271:R271,4)+LARGE(F271:R271,5)) + IF(COUNT(F271:R271)=4,LARGE(F271:R271,1)+LARGE(F271:R271,2)+LARGE(F271:R271,3)+LARGE(F271:R271,4)) + IF(COUNT(F271:R271)=3,LARGE(F271:R271,1)+LARGE(F271:R271,2)+LARGE(F271:R271,3)) + IF(COUNT(F271:R271)=2,LARGE(F271:R271,1)+LARGE(F271:R271,2)) + IF(COUNT(F271:R271)=1,LARGE(F271:R271,1))</f>
        <v>24</v>
      </c>
      <c r="E271" s="9">
        <f>SUM(F271:I271)</f>
        <v>0</v>
      </c>
      <c r="F271" s="6" t="str">
        <f>_xlfn.IFNA(VLOOKUP(A271, Championship!$A$1:$N$377, 2, FALSE), "")</f>
        <v/>
      </c>
      <c r="G271" s="6" t="str">
        <f>_xlfn.IFNA(VLOOKUP(A271, Playoff3!$A$1:$N$377, 2, FALSE), "")</f>
        <v/>
      </c>
      <c r="H271" s="6" t="str">
        <f>_xlfn.IFNA(VLOOKUP(A271, Playoff2!$A$1:$N$377, 2, FALSE), "")</f>
        <v/>
      </c>
      <c r="I271" s="6" t="str">
        <f>_xlfn.IFNA(VLOOKUP(A271, Playoff1!$A$1:$N$377, 2, FALSE), "")</f>
        <v/>
      </c>
      <c r="J271" s="6" t="str">
        <f>_xlfn.IFNA(VLOOKUP(A271, Wildcard!$A$1:$N$377, 2, FALSE), "")</f>
        <v/>
      </c>
      <c r="K271" s="6" t="str">
        <f>_xlfn.IFNA(VLOOKUP(A271, Game8!$A$1:$N$377, 2, FALSE), "")</f>
        <v/>
      </c>
      <c r="L271" s="6" t="str">
        <f>_xlfn.IFNA(VLOOKUP(A271, Game7!$A$1:$N$389, 2, FALSE), "")</f>
        <v/>
      </c>
      <c r="M271" s="6">
        <f>_xlfn.IFNA(VLOOKUP(A271, Game6!$A$1:$N$389, 2, FALSE), "")</f>
        <v>1</v>
      </c>
      <c r="N271" s="6">
        <f>_xlfn.IFNA(VLOOKUP(A271, Game5!$A$1:$N$389, 2, FALSE), "")</f>
        <v>3</v>
      </c>
      <c r="O271" s="6">
        <f>_xlfn.IFNA(VLOOKUP(A271, Game4!$A$1:$N$389, 2, FALSE), "")</f>
        <v>4</v>
      </c>
      <c r="P271" s="6">
        <f>_xlfn.IFNA(VLOOKUP(A271, Game3!$A$1:$N$389, 2, FALSE), "")</f>
        <v>9</v>
      </c>
      <c r="Q271" s="6">
        <f>_xlfn.IFNA(VLOOKUP(A271, Game2!$A$1:$N$388, 2, FALSE), "")</f>
        <v>7</v>
      </c>
      <c r="R271" s="3">
        <f>_xlfn.IFNA(VLOOKUP(A271, Game1!$A$1:$N$391, 2, FALSE), "")</f>
        <v>1</v>
      </c>
    </row>
    <row r="272" spans="1:18" x14ac:dyDescent="0.2">
      <c r="A272" s="27" t="s">
        <v>354</v>
      </c>
      <c r="B272" s="9">
        <f>SUM(F272:R272)</f>
        <v>25</v>
      </c>
      <c r="C272" s="8">
        <f>SUM(F272:R272)/COUNT(F272:R272)</f>
        <v>8.3333333333333339</v>
      </c>
      <c r="D272" s="9">
        <f>IF(COUNT(F272:R272)&gt;=5,LARGE(F272:R272,1)+LARGE(F272:R272,2)+LARGE(F272:R272,3)+LARGE(F272:R272,4)+LARGE(F272:R272,5)) + IF(COUNT(F272:R272)=4,LARGE(F272:R272,1)+LARGE(F272:R272,2)+LARGE(F272:R272,3)+LARGE(F272:R272,4)) + IF(COUNT(F272:R272)=3,LARGE(F272:R272,1)+LARGE(F272:R272,2)+LARGE(F272:R272,3)) + IF(COUNT(F272:R272)=2,LARGE(F272:R272,1)+LARGE(F272:R272,2)) + IF(COUNT(F272:R272)=1,LARGE(F272:R272,1))</f>
        <v>25</v>
      </c>
      <c r="E272" s="9">
        <f>SUM(F272:I272)</f>
        <v>0</v>
      </c>
      <c r="F272" s="6" t="str">
        <f>_xlfn.IFNA(VLOOKUP(A272, Championship!$A$1:$N$377, 2, FALSE), "")</f>
        <v/>
      </c>
      <c r="G272" s="6" t="str">
        <f>_xlfn.IFNA(VLOOKUP(A272, Playoff3!$A$1:$N$377, 2, FALSE), "")</f>
        <v/>
      </c>
      <c r="H272" s="6" t="str">
        <f>_xlfn.IFNA(VLOOKUP(A272, Playoff2!$A$1:$N$377, 2, FALSE), "")</f>
        <v/>
      </c>
      <c r="I272" s="6" t="str">
        <f>_xlfn.IFNA(VLOOKUP(A272, Playoff1!$A$1:$N$377, 2, FALSE), "")</f>
        <v/>
      </c>
      <c r="J272" s="6" t="str">
        <f>_xlfn.IFNA(VLOOKUP(A272, Wildcard!$A$1:$N$377, 2, FALSE), "")</f>
        <v/>
      </c>
      <c r="K272" s="6" t="str">
        <f>_xlfn.IFNA(VLOOKUP(A272, Game8!$A$1:$N$377, 2, FALSE), "")</f>
        <v/>
      </c>
      <c r="L272" s="6" t="str">
        <f>_xlfn.IFNA(VLOOKUP(A272, Game7!$A$1:$N$389, 2, FALSE), "")</f>
        <v/>
      </c>
      <c r="M272" s="6" t="str">
        <f>_xlfn.IFNA(VLOOKUP(A272, Game6!$A$1:$N$389, 2, FALSE), "")</f>
        <v/>
      </c>
      <c r="N272" s="6" t="str">
        <f>_xlfn.IFNA(VLOOKUP(A272, Game5!$A$1:$N$389, 2, FALSE), "")</f>
        <v/>
      </c>
      <c r="O272" s="6" t="str">
        <f>_xlfn.IFNA(VLOOKUP(A272, Game4!$A$1:$N$389, 2, FALSE), "")</f>
        <v/>
      </c>
      <c r="P272" s="6">
        <f>_xlfn.IFNA(VLOOKUP(A272, Game3!$A$1:$N$389, 2, FALSE), "")</f>
        <v>11</v>
      </c>
      <c r="Q272" s="6">
        <f>_xlfn.IFNA(VLOOKUP(A272, Game2!$A$1:$N$388, 2, FALSE), "")</f>
        <v>6</v>
      </c>
      <c r="R272" s="3">
        <f>_xlfn.IFNA(VLOOKUP(A272, Game1!$A$1:$N$391, 2, FALSE), "")</f>
        <v>8</v>
      </c>
    </row>
    <row r="273" spans="1:18" x14ac:dyDescent="0.2">
      <c r="A273" s="27" t="s">
        <v>344</v>
      </c>
      <c r="B273" s="9">
        <f>SUM(F273:R273)</f>
        <v>25</v>
      </c>
      <c r="C273" s="8">
        <f>SUM(F273:R273)/COUNT(F273:R273)</f>
        <v>6.25</v>
      </c>
      <c r="D273" s="9">
        <f>IF(COUNT(F273:R273)&gt;=5,LARGE(F273:R273,1)+LARGE(F273:R273,2)+LARGE(F273:R273,3)+LARGE(F273:R273,4)+LARGE(F273:R273,5)) + IF(COUNT(F273:R273)=4,LARGE(F273:R273,1)+LARGE(F273:R273,2)+LARGE(F273:R273,3)+LARGE(F273:R273,4)) + IF(COUNT(F273:R273)=3,LARGE(F273:R273,1)+LARGE(F273:R273,2)+LARGE(F273:R273,3)) + IF(COUNT(F273:R273)=2,LARGE(F273:R273,1)+LARGE(F273:R273,2)) + IF(COUNT(F273:R273)=1,LARGE(F273:R273,1))</f>
        <v>25</v>
      </c>
      <c r="E273" s="9">
        <f>SUM(F273:I273)</f>
        <v>0</v>
      </c>
      <c r="F273" s="6" t="str">
        <f>_xlfn.IFNA(VLOOKUP(A273, Championship!$A$1:$N$377, 2, FALSE), "")</f>
        <v/>
      </c>
      <c r="G273" s="6" t="str">
        <f>_xlfn.IFNA(VLOOKUP(A273, Playoff3!$A$1:$N$377, 2, FALSE), "")</f>
        <v/>
      </c>
      <c r="H273" s="6" t="str">
        <f>_xlfn.IFNA(VLOOKUP(A273, Playoff2!$A$1:$N$377, 2, FALSE), "")</f>
        <v/>
      </c>
      <c r="I273" s="6" t="str">
        <f>_xlfn.IFNA(VLOOKUP(A273, Playoff1!$A$1:$N$377, 2, FALSE), "")</f>
        <v/>
      </c>
      <c r="J273" s="6" t="str">
        <f>_xlfn.IFNA(VLOOKUP(A273, Wildcard!$A$1:$N$377, 2, FALSE), "")</f>
        <v/>
      </c>
      <c r="K273" s="6" t="str">
        <f>_xlfn.IFNA(VLOOKUP(A273, Game8!$A$1:$N$377, 2, FALSE), "")</f>
        <v/>
      </c>
      <c r="L273" s="6" t="str">
        <f>_xlfn.IFNA(VLOOKUP(A273, Game7!$A$1:$N$389, 2, FALSE), "")</f>
        <v/>
      </c>
      <c r="M273" s="6">
        <f>_xlfn.IFNA(VLOOKUP(A273, Game6!$A$1:$N$389, 2, FALSE), "")</f>
        <v>7</v>
      </c>
      <c r="N273" s="6" t="str">
        <f>_xlfn.IFNA(VLOOKUP(A273, Game5!$A$1:$N$389, 2, FALSE), "")</f>
        <v/>
      </c>
      <c r="O273" s="6" t="str">
        <f>_xlfn.IFNA(VLOOKUP(A273, Game4!$A$1:$N$389, 2, FALSE), "")</f>
        <v/>
      </c>
      <c r="P273" s="6">
        <f>_xlfn.IFNA(VLOOKUP(A273, Game3!$A$1:$N$389, 2, FALSE), "")</f>
        <v>9</v>
      </c>
      <c r="Q273" s="6">
        <f>_xlfn.IFNA(VLOOKUP(A273, Game2!$A$1:$N$388, 2, FALSE), "")</f>
        <v>3</v>
      </c>
      <c r="R273" s="3">
        <f>_xlfn.IFNA(VLOOKUP(A273, Game1!$A$1:$N$391, 2, FALSE), "")</f>
        <v>6</v>
      </c>
    </row>
    <row r="274" spans="1:18" x14ac:dyDescent="0.2">
      <c r="A274" s="27" t="s">
        <v>443</v>
      </c>
      <c r="B274" s="9">
        <f>SUM(F274:R274)</f>
        <v>25</v>
      </c>
      <c r="C274" s="8">
        <f>SUM(F274:R274)/COUNT(F274:R274)</f>
        <v>8.3333333333333339</v>
      </c>
      <c r="D274" s="9">
        <f>IF(COUNT(F274:R274)&gt;=5,LARGE(F274:R274,1)+LARGE(F274:R274,2)+LARGE(F274:R274,3)+LARGE(F274:R274,4)+LARGE(F274:R274,5)) + IF(COUNT(F274:R274)=4,LARGE(F274:R274,1)+LARGE(F274:R274,2)+LARGE(F274:R274,3)+LARGE(F274:R274,4)) + IF(COUNT(F274:R274)=3,LARGE(F274:R274,1)+LARGE(F274:R274,2)+LARGE(F274:R274,3)) + IF(COUNT(F274:R274)=2,LARGE(F274:R274,1)+LARGE(F274:R274,2)) + IF(COUNT(F274:R274)=1,LARGE(F274:R274,1))</f>
        <v>25</v>
      </c>
      <c r="E274" s="9">
        <f>SUM(F274:I274)</f>
        <v>0</v>
      </c>
      <c r="F274" s="6" t="str">
        <f>_xlfn.IFNA(VLOOKUP(A274, Championship!$A$1:$N$377, 2, FALSE), "")</f>
        <v/>
      </c>
      <c r="G274" s="6" t="str">
        <f>_xlfn.IFNA(VLOOKUP(A274, Playoff3!$A$1:$N$377, 2, FALSE), "")</f>
        <v/>
      </c>
      <c r="H274" s="6" t="str">
        <f>_xlfn.IFNA(VLOOKUP(A274, Playoff2!$A$1:$N$377, 2, FALSE), "")</f>
        <v/>
      </c>
      <c r="I274" s="6" t="str">
        <f>_xlfn.IFNA(VLOOKUP(A274, Playoff1!$A$1:$N$377, 2, FALSE), "")</f>
        <v/>
      </c>
      <c r="J274" s="6" t="str">
        <f>_xlfn.IFNA(VLOOKUP(A274, Wildcard!$A$1:$N$377, 2, FALSE), "")</f>
        <v/>
      </c>
      <c r="K274" s="6" t="str">
        <f>_xlfn.IFNA(VLOOKUP(A274, Game8!$A$1:$N$377, 2, FALSE), "")</f>
        <v/>
      </c>
      <c r="L274" s="6" t="str">
        <f>_xlfn.IFNA(VLOOKUP(A274, Game7!$A$1:$N$389, 2, FALSE), "")</f>
        <v/>
      </c>
      <c r="M274" s="6" t="str">
        <f>_xlfn.IFNA(VLOOKUP(A274, Game6!$A$1:$N$389, 2, FALSE), "")</f>
        <v/>
      </c>
      <c r="N274" s="6">
        <f>_xlfn.IFNA(VLOOKUP(A274, Game5!$A$1:$N$389, 2, FALSE), "")</f>
        <v>9</v>
      </c>
      <c r="O274" s="6" t="str">
        <f>_xlfn.IFNA(VLOOKUP(A274, Game4!$A$1:$N$389, 2, FALSE), "")</f>
        <v/>
      </c>
      <c r="P274" s="6">
        <f>_xlfn.IFNA(VLOOKUP(A274, Game3!$A$1:$N$389, 2, FALSE), "")</f>
        <v>9</v>
      </c>
      <c r="Q274" s="6">
        <f>_xlfn.IFNA(VLOOKUP(A274, Game2!$A$1:$N$388, 2, FALSE), "")</f>
        <v>7</v>
      </c>
      <c r="R274" s="3" t="str">
        <f>_xlfn.IFNA(VLOOKUP(A274, Game1!$A$1:$N$391, 2, FALSE), "")</f>
        <v/>
      </c>
    </row>
    <row r="275" spans="1:18" x14ac:dyDescent="0.2">
      <c r="A275" s="27" t="s">
        <v>467</v>
      </c>
      <c r="B275" s="9">
        <f>SUM(F275:R275)</f>
        <v>23</v>
      </c>
      <c r="C275" s="8">
        <f>SUM(F275:R275)/COUNT(F275:R275)</f>
        <v>7.666666666666667</v>
      </c>
      <c r="D275" s="9">
        <f>IF(COUNT(F275:R275)&gt;=5,LARGE(F275:R275,1)+LARGE(F275:R275,2)+LARGE(F275:R275,3)+LARGE(F275:R275,4)+LARGE(F275:R275,5)) + IF(COUNT(F275:R275)=4,LARGE(F275:R275,1)+LARGE(F275:R275,2)+LARGE(F275:R275,3)+LARGE(F275:R275,4)) + IF(COUNT(F275:R275)=3,LARGE(F275:R275,1)+LARGE(F275:R275,2)+LARGE(F275:R275,3)) + IF(COUNT(F275:R275)=2,LARGE(F275:R275,1)+LARGE(F275:R275,2)) + IF(COUNT(F275:R275)=1,LARGE(F275:R275,1))</f>
        <v>23</v>
      </c>
      <c r="E275" s="9">
        <f>SUM(F275:I275)</f>
        <v>0</v>
      </c>
      <c r="F275" s="6" t="str">
        <f>_xlfn.IFNA(VLOOKUP(A275, Championship!$A$1:$N$377, 2, FALSE), "")</f>
        <v/>
      </c>
      <c r="G275" s="6" t="str">
        <f>_xlfn.IFNA(VLOOKUP(A275, Playoff3!$A$1:$N$377, 2, FALSE), "")</f>
        <v/>
      </c>
      <c r="H275" s="6" t="str">
        <f>_xlfn.IFNA(VLOOKUP(A275, Playoff2!$A$1:$N$377, 2, FALSE), "")</f>
        <v/>
      </c>
      <c r="I275" s="6" t="str">
        <f>_xlfn.IFNA(VLOOKUP(A275, Playoff1!$A$1:$N$377, 2, FALSE), "")</f>
        <v/>
      </c>
      <c r="J275" s="6" t="str">
        <f>_xlfn.IFNA(VLOOKUP(A275, Wildcard!$A$1:$N$377, 2, FALSE), "")</f>
        <v/>
      </c>
      <c r="K275" s="6" t="str">
        <f>_xlfn.IFNA(VLOOKUP(A275, Game8!$A$1:$N$377, 2, FALSE), "")</f>
        <v/>
      </c>
      <c r="L275" s="6" t="str">
        <f>_xlfn.IFNA(VLOOKUP(A275, Game7!$A$1:$N$389, 2, FALSE), "")</f>
        <v/>
      </c>
      <c r="M275" s="6" t="str">
        <f>_xlfn.IFNA(VLOOKUP(A275, Game6!$A$1:$N$389, 2, FALSE), "")</f>
        <v/>
      </c>
      <c r="N275" s="6">
        <f>_xlfn.IFNA(VLOOKUP(A275, Game5!$A$1:$N$389, 2, FALSE), "")</f>
        <v>6</v>
      </c>
      <c r="O275" s="6">
        <f>_xlfn.IFNA(VLOOKUP(A275, Game4!$A$1:$N$389, 2, FALSE), "")</f>
        <v>8</v>
      </c>
      <c r="P275" s="6">
        <f>_xlfn.IFNA(VLOOKUP(A275, Game3!$A$1:$N$389, 2, FALSE), "")</f>
        <v>9</v>
      </c>
      <c r="Q275" s="6" t="str">
        <f>_xlfn.IFNA(VLOOKUP(A275, Game2!$A$1:$N$388, 2, FALSE), "")</f>
        <v/>
      </c>
      <c r="R275" s="3" t="str">
        <f>_xlfn.IFNA(VLOOKUP(A275, Game1!$A$1:$N$391, 2, FALSE), "")</f>
        <v/>
      </c>
    </row>
    <row r="276" spans="1:18" x14ac:dyDescent="0.2">
      <c r="A276" s="27" t="s">
        <v>367</v>
      </c>
      <c r="B276" s="9">
        <f>SUM(F276:R276)</f>
        <v>22</v>
      </c>
      <c r="C276" s="8">
        <f>SUM(F276:R276)/COUNT(F276:R276)</f>
        <v>5.5</v>
      </c>
      <c r="D276" s="9">
        <f>IF(COUNT(F276:R276)&gt;=5,LARGE(F276:R276,1)+LARGE(F276:R276,2)+LARGE(F276:R276,3)+LARGE(F276:R276,4)+LARGE(F276:R276,5)) + IF(COUNT(F276:R276)=4,LARGE(F276:R276,1)+LARGE(F276:R276,2)+LARGE(F276:R276,3)+LARGE(F276:R276,4)) + IF(COUNT(F276:R276)=3,LARGE(F276:R276,1)+LARGE(F276:R276,2)+LARGE(F276:R276,3)) + IF(COUNT(F276:R276)=2,LARGE(F276:R276,1)+LARGE(F276:R276,2)) + IF(COUNT(F276:R276)=1,LARGE(F276:R276,1))</f>
        <v>22</v>
      </c>
      <c r="E276" s="9">
        <f>SUM(F276:I276)</f>
        <v>0</v>
      </c>
      <c r="F276" s="6" t="str">
        <f>_xlfn.IFNA(VLOOKUP(A276, Championship!$A$1:$N$377, 2, FALSE), "")</f>
        <v/>
      </c>
      <c r="G276" s="6" t="str">
        <f>_xlfn.IFNA(VLOOKUP(A276, Playoff3!$A$1:$N$377, 2, FALSE), "")</f>
        <v/>
      </c>
      <c r="H276" s="6" t="str">
        <f>_xlfn.IFNA(VLOOKUP(A276, Playoff2!$A$1:$N$377, 2, FALSE), "")</f>
        <v/>
      </c>
      <c r="I276" s="6" t="str">
        <f>_xlfn.IFNA(VLOOKUP(A276, Playoff1!$A$1:$N$377, 2, FALSE), "")</f>
        <v/>
      </c>
      <c r="J276" s="6" t="str">
        <f>_xlfn.IFNA(VLOOKUP(A276, Wildcard!$A$1:$N$377, 2, FALSE), "")</f>
        <v/>
      </c>
      <c r="K276" s="6" t="str">
        <f>_xlfn.IFNA(VLOOKUP(A276, Game8!$A$1:$N$377, 2, FALSE), "")</f>
        <v/>
      </c>
      <c r="L276" s="6" t="str">
        <f>_xlfn.IFNA(VLOOKUP(A276, Game7!$A$1:$N$389, 2, FALSE), "")</f>
        <v/>
      </c>
      <c r="M276" s="6" t="str">
        <f>_xlfn.IFNA(VLOOKUP(A276, Game6!$A$1:$N$389, 2, FALSE), "")</f>
        <v/>
      </c>
      <c r="N276" s="6" t="str">
        <f>_xlfn.IFNA(VLOOKUP(A276, Game5!$A$1:$N$389, 2, FALSE), "")</f>
        <v/>
      </c>
      <c r="O276" s="6">
        <f>_xlfn.IFNA(VLOOKUP(A276, Game4!$A$1:$N$389, 2, FALSE), "")</f>
        <v>6</v>
      </c>
      <c r="P276" s="6">
        <f>_xlfn.IFNA(VLOOKUP(A276, Game3!$A$1:$N$389, 2, FALSE), "")</f>
        <v>6</v>
      </c>
      <c r="Q276" s="6">
        <f>_xlfn.IFNA(VLOOKUP(A276, Game2!$A$1:$N$388, 2, FALSE), "")</f>
        <v>7</v>
      </c>
      <c r="R276" s="3">
        <f>_xlfn.IFNA(VLOOKUP(A276, Game1!$A$1:$N$391, 2, FALSE), "")</f>
        <v>3</v>
      </c>
    </row>
    <row r="277" spans="1:18" x14ac:dyDescent="0.2">
      <c r="A277" s="27" t="s">
        <v>250</v>
      </c>
      <c r="B277" s="9">
        <f>SUM(F277:R277)</f>
        <v>22</v>
      </c>
      <c r="C277" s="8">
        <f>SUM(F277:R277)/COUNT(F277:R277)</f>
        <v>7.333333333333333</v>
      </c>
      <c r="D277" s="9">
        <f>IF(COUNT(F277:R277)&gt;=5,LARGE(F277:R277,1)+LARGE(F277:R277,2)+LARGE(F277:R277,3)+LARGE(F277:R277,4)+LARGE(F277:R277,5)) + IF(COUNT(F277:R277)=4,LARGE(F277:R277,1)+LARGE(F277:R277,2)+LARGE(F277:R277,3)+LARGE(F277:R277,4)) + IF(COUNT(F277:R277)=3,LARGE(F277:R277,1)+LARGE(F277:R277,2)+LARGE(F277:R277,3)) + IF(COUNT(F277:R277)=2,LARGE(F277:R277,1)+LARGE(F277:R277,2)) + IF(COUNT(F277:R277)=1,LARGE(F277:R277,1))</f>
        <v>22</v>
      </c>
      <c r="E277" s="9">
        <f>SUM(F277:I277)</f>
        <v>0</v>
      </c>
      <c r="F277" s="6" t="str">
        <f>_xlfn.IFNA(VLOOKUP(A277, Championship!$A$1:$N$377, 2, FALSE), "")</f>
        <v/>
      </c>
      <c r="G277" s="6" t="str">
        <f>_xlfn.IFNA(VLOOKUP(A277, Playoff3!$A$1:$N$377, 2, FALSE), "")</f>
        <v/>
      </c>
      <c r="H277" s="6" t="str">
        <f>_xlfn.IFNA(VLOOKUP(A277, Playoff2!$A$1:$N$377, 2, FALSE), "")</f>
        <v/>
      </c>
      <c r="I277" s="6" t="str">
        <f>_xlfn.IFNA(VLOOKUP(A277, Playoff1!$A$1:$N$377, 2, FALSE), "")</f>
        <v/>
      </c>
      <c r="J277" s="6" t="str">
        <f>_xlfn.IFNA(VLOOKUP(A277, Wildcard!$A$1:$N$377, 2, FALSE), "")</f>
        <v/>
      </c>
      <c r="K277" s="6" t="str">
        <f>_xlfn.IFNA(VLOOKUP(A277, Game8!$A$1:$N$377, 2, FALSE), "")</f>
        <v/>
      </c>
      <c r="L277" s="6" t="str">
        <f>_xlfn.IFNA(VLOOKUP(A277, Game7!$A$1:$N$389, 2, FALSE), "")</f>
        <v/>
      </c>
      <c r="M277" s="6" t="str">
        <f>_xlfn.IFNA(VLOOKUP(A277, Game6!$A$1:$N$389, 2, FALSE), "")</f>
        <v/>
      </c>
      <c r="N277" s="6" t="str">
        <f>_xlfn.IFNA(VLOOKUP(A277, Game5!$A$1:$N$389, 2, FALSE), "")</f>
        <v/>
      </c>
      <c r="O277" s="6" t="str">
        <f>_xlfn.IFNA(VLOOKUP(A277, Game4!$A$1:$N$389, 2, FALSE), "")</f>
        <v/>
      </c>
      <c r="P277" s="6">
        <f>_xlfn.IFNA(VLOOKUP(A277, Game3!$A$1:$N$389, 2, FALSE), "")</f>
        <v>9</v>
      </c>
      <c r="Q277" s="6">
        <f>_xlfn.IFNA(VLOOKUP(A277, Game2!$A$1:$N$388, 2, FALSE), "")</f>
        <v>3</v>
      </c>
      <c r="R277" s="3">
        <f>_xlfn.IFNA(VLOOKUP(A277, Game1!$A$1:$N$391, 2, FALSE), "")</f>
        <v>10</v>
      </c>
    </row>
    <row r="278" spans="1:18" x14ac:dyDescent="0.2">
      <c r="A278" s="27" t="s">
        <v>391</v>
      </c>
      <c r="B278" s="9">
        <f>SUM(F278:R278)</f>
        <v>22</v>
      </c>
      <c r="C278" s="8">
        <f>SUM(F278:R278)/COUNT(F278:R278)</f>
        <v>5.5</v>
      </c>
      <c r="D278" s="9">
        <f>IF(COUNT(F278:R278)&gt;=5,LARGE(F278:R278,1)+LARGE(F278:R278,2)+LARGE(F278:R278,3)+LARGE(F278:R278,4)+LARGE(F278:R278,5)) + IF(COUNT(F278:R278)=4,LARGE(F278:R278,1)+LARGE(F278:R278,2)+LARGE(F278:R278,3)+LARGE(F278:R278,4)) + IF(COUNT(F278:R278)=3,LARGE(F278:R278,1)+LARGE(F278:R278,2)+LARGE(F278:R278,3)) + IF(COUNT(F278:R278)=2,LARGE(F278:R278,1)+LARGE(F278:R278,2)) + IF(COUNT(F278:R278)=1,LARGE(F278:R278,1))</f>
        <v>22</v>
      </c>
      <c r="E278" s="9">
        <f>SUM(F278:I278)</f>
        <v>0</v>
      </c>
      <c r="F278" s="6" t="str">
        <f>_xlfn.IFNA(VLOOKUP(A278, Championship!$A$1:$N$377, 2, FALSE), "")</f>
        <v/>
      </c>
      <c r="G278" s="6" t="str">
        <f>_xlfn.IFNA(VLOOKUP(A278, Playoff3!$A$1:$N$377, 2, FALSE), "")</f>
        <v/>
      </c>
      <c r="H278" s="6" t="str">
        <f>_xlfn.IFNA(VLOOKUP(A278, Playoff2!$A$1:$N$377, 2, FALSE), "")</f>
        <v/>
      </c>
      <c r="I278" s="6" t="str">
        <f>_xlfn.IFNA(VLOOKUP(A278, Playoff1!$A$1:$N$377, 2, FALSE), "")</f>
        <v/>
      </c>
      <c r="J278" s="6" t="str">
        <f>_xlfn.IFNA(VLOOKUP(A278, Wildcard!$A$1:$N$377, 2, FALSE), "")</f>
        <v/>
      </c>
      <c r="K278" s="6" t="str">
        <f>_xlfn.IFNA(VLOOKUP(A278, Game8!$A$1:$N$377, 2, FALSE), "")</f>
        <v/>
      </c>
      <c r="L278" s="6">
        <f>_xlfn.IFNA(VLOOKUP(A278, Game7!$A$1:$N$389, 2, FALSE), "")</f>
        <v>5</v>
      </c>
      <c r="M278" s="6" t="str">
        <f>_xlfn.IFNA(VLOOKUP(A278, Game6!$A$1:$N$389, 2, FALSE), "")</f>
        <v/>
      </c>
      <c r="N278" s="6" t="str">
        <f>_xlfn.IFNA(VLOOKUP(A278, Game5!$A$1:$N$389, 2, FALSE), "")</f>
        <v/>
      </c>
      <c r="O278" s="6" t="str">
        <f>_xlfn.IFNA(VLOOKUP(A278, Game4!$A$1:$N$389, 2, FALSE), "")</f>
        <v/>
      </c>
      <c r="P278" s="6">
        <f>_xlfn.IFNA(VLOOKUP(A278, Game3!$A$1:$N$389, 2, FALSE), "")</f>
        <v>9</v>
      </c>
      <c r="Q278" s="6">
        <f>_xlfn.IFNA(VLOOKUP(A278, Game2!$A$1:$N$388, 2, FALSE), "")</f>
        <v>4</v>
      </c>
      <c r="R278" s="3">
        <f>_xlfn.IFNA(VLOOKUP(A278, Game1!$A$1:$N$391, 2, FALSE), "")</f>
        <v>4</v>
      </c>
    </row>
    <row r="279" spans="1:18" x14ac:dyDescent="0.2">
      <c r="A279" s="27" t="s">
        <v>325</v>
      </c>
      <c r="B279" s="9">
        <f>SUM(F279:R279)</f>
        <v>22</v>
      </c>
      <c r="C279" s="8">
        <f>SUM(F279:R279)/COUNT(F279:R279)</f>
        <v>7.333333333333333</v>
      </c>
      <c r="D279" s="9">
        <f>IF(COUNT(F279:R279)&gt;=5,LARGE(F279:R279,1)+LARGE(F279:R279,2)+LARGE(F279:R279,3)+LARGE(F279:R279,4)+LARGE(F279:R279,5)) + IF(COUNT(F279:R279)=4,LARGE(F279:R279,1)+LARGE(F279:R279,2)+LARGE(F279:R279,3)+LARGE(F279:R279,4)) + IF(COUNT(F279:R279)=3,LARGE(F279:R279,1)+LARGE(F279:R279,2)+LARGE(F279:R279,3)) + IF(COUNT(F279:R279)=2,LARGE(F279:R279,1)+LARGE(F279:R279,2)) + IF(COUNT(F279:R279)=1,LARGE(F279:R279,1))</f>
        <v>22</v>
      </c>
      <c r="E279" s="9">
        <f>SUM(F279:I279)</f>
        <v>0</v>
      </c>
      <c r="F279" s="6" t="str">
        <f>_xlfn.IFNA(VLOOKUP(A279, Championship!$A$1:$N$377, 2, FALSE), "")</f>
        <v/>
      </c>
      <c r="G279" s="6" t="str">
        <f>_xlfn.IFNA(VLOOKUP(A279, Playoff3!$A$1:$N$377, 2, FALSE), "")</f>
        <v/>
      </c>
      <c r="H279" s="6" t="str">
        <f>_xlfn.IFNA(VLOOKUP(A279, Playoff2!$A$1:$N$377, 2, FALSE), "")</f>
        <v/>
      </c>
      <c r="I279" s="6" t="str">
        <f>_xlfn.IFNA(VLOOKUP(A279, Playoff1!$A$1:$N$377, 2, FALSE), "")</f>
        <v/>
      </c>
      <c r="J279" s="6" t="str">
        <f>_xlfn.IFNA(VLOOKUP(A279, Wildcard!$A$1:$N$377, 2, FALSE), "")</f>
        <v/>
      </c>
      <c r="K279" s="6" t="str">
        <f>_xlfn.IFNA(VLOOKUP(A279, Game8!$A$1:$N$377, 2, FALSE), "")</f>
        <v/>
      </c>
      <c r="L279" s="6" t="str">
        <f>_xlfn.IFNA(VLOOKUP(A279, Game7!$A$1:$N$389, 2, FALSE), "")</f>
        <v/>
      </c>
      <c r="M279" s="6">
        <f>_xlfn.IFNA(VLOOKUP(A279, Game6!$A$1:$N$389, 2, FALSE), "")</f>
        <v>10</v>
      </c>
      <c r="N279" s="6" t="str">
        <f>_xlfn.IFNA(VLOOKUP(A279, Game5!$A$1:$N$389, 2, FALSE), "")</f>
        <v/>
      </c>
      <c r="O279" s="6" t="str">
        <f>_xlfn.IFNA(VLOOKUP(A279, Game4!$A$1:$N$389, 2, FALSE), "")</f>
        <v/>
      </c>
      <c r="P279" s="6">
        <f>_xlfn.IFNA(VLOOKUP(A279, Game3!$A$1:$N$389, 2, FALSE), "")</f>
        <v>12</v>
      </c>
      <c r="Q279" s="6" t="str">
        <f>_xlfn.IFNA(VLOOKUP(A279, Game2!$A$1:$N$388, 2, FALSE), "")</f>
        <v/>
      </c>
      <c r="R279" s="3">
        <f>_xlfn.IFNA(VLOOKUP(A279, Game1!$A$1:$N$391, 2, FALSE), "")</f>
        <v>0</v>
      </c>
    </row>
    <row r="280" spans="1:18" x14ac:dyDescent="0.2">
      <c r="A280" s="27" t="s">
        <v>531</v>
      </c>
      <c r="B280" s="9">
        <f>SUM(F280:R280)</f>
        <v>21</v>
      </c>
      <c r="C280" s="8">
        <f>SUM(F280:R280)/COUNT(F280:R280)</f>
        <v>21</v>
      </c>
      <c r="D280" s="9">
        <f>IF(COUNT(F280:R280)&gt;=5,LARGE(F280:R280,1)+LARGE(F280:R280,2)+LARGE(F280:R280,3)+LARGE(F280:R280,4)+LARGE(F280:R280,5)) + IF(COUNT(F280:R280)=4,LARGE(F280:R280,1)+LARGE(F280:R280,2)+LARGE(F280:R280,3)+LARGE(F280:R280,4)) + IF(COUNT(F280:R280)=3,LARGE(F280:R280,1)+LARGE(F280:R280,2)+LARGE(F280:R280,3)) + IF(COUNT(F280:R280)=2,LARGE(F280:R280,1)+LARGE(F280:R280,2)) + IF(COUNT(F280:R280)=1,LARGE(F280:R280,1))</f>
        <v>21</v>
      </c>
      <c r="E280" s="9">
        <f>SUM(F280:I280)</f>
        <v>0</v>
      </c>
      <c r="F280" s="6" t="str">
        <f>_xlfn.IFNA(VLOOKUP(A280, Championship!$A$1:$N$377, 2, FALSE), "")</f>
        <v/>
      </c>
      <c r="G280" s="6" t="str">
        <f>_xlfn.IFNA(VLOOKUP(A280, Playoff3!$A$1:$N$377, 2, FALSE), "")</f>
        <v/>
      </c>
      <c r="H280" s="6" t="str">
        <f>_xlfn.IFNA(VLOOKUP(A280, Playoff2!$A$1:$N$377, 2, FALSE), "")</f>
        <v/>
      </c>
      <c r="I280" s="6" t="str">
        <f>_xlfn.IFNA(VLOOKUP(A280, Playoff1!$A$1:$N$377, 2, FALSE), "")</f>
        <v/>
      </c>
      <c r="J280" s="6" t="str">
        <f>_xlfn.IFNA(VLOOKUP(A280, Wildcard!$A$1:$N$377, 2, FALSE), "")</f>
        <v/>
      </c>
      <c r="K280" s="6" t="str">
        <f>_xlfn.IFNA(VLOOKUP(A280, Game8!$A$1:$N$377, 2, FALSE), "")</f>
        <v/>
      </c>
      <c r="L280" s="6" t="str">
        <f>_xlfn.IFNA(VLOOKUP(A280, Game7!$A$1:$N$389, 2, FALSE), "")</f>
        <v/>
      </c>
      <c r="M280" s="6">
        <f>_xlfn.IFNA(VLOOKUP(A280, Game6!$A$1:$N$389, 2, FALSE), "")</f>
        <v>21</v>
      </c>
      <c r="N280" s="6" t="str">
        <f>_xlfn.IFNA(VLOOKUP(A280, Game5!$A$1:$N$389, 2, FALSE), "")</f>
        <v/>
      </c>
      <c r="O280" s="6" t="str">
        <f>_xlfn.IFNA(VLOOKUP(A280, Game4!$A$1:$N$389, 2, FALSE), "")</f>
        <v/>
      </c>
      <c r="P280" s="6" t="str">
        <f>_xlfn.IFNA(VLOOKUP(A280, Game3!$A$1:$N$389, 2, FALSE), "")</f>
        <v/>
      </c>
      <c r="Q280" s="6" t="str">
        <f>_xlfn.IFNA(VLOOKUP(A280, Game2!$A$1:$N$388, 2, FALSE), "")</f>
        <v/>
      </c>
      <c r="R280" s="3" t="str">
        <f>_xlfn.IFNA(VLOOKUP(A280, Game1!$A$1:$N$391, 2, FALSE), "")</f>
        <v/>
      </c>
    </row>
    <row r="281" spans="1:18" x14ac:dyDescent="0.2">
      <c r="A281" s="27" t="s">
        <v>317</v>
      </c>
      <c r="B281" s="9">
        <f>SUM(F281:R281)</f>
        <v>21</v>
      </c>
      <c r="C281" s="8">
        <f>SUM(F281:R281)/COUNT(F281:R281)</f>
        <v>4.2</v>
      </c>
      <c r="D281" s="9">
        <f>IF(COUNT(F281:R281)&gt;=5,LARGE(F281:R281,1)+LARGE(F281:R281,2)+LARGE(F281:R281,3)+LARGE(F281:R281,4)+LARGE(F281:R281,5)) + IF(COUNT(F281:R281)=4,LARGE(F281:R281,1)+LARGE(F281:R281,2)+LARGE(F281:R281,3)+LARGE(F281:R281,4)) + IF(COUNT(F281:R281)=3,LARGE(F281:R281,1)+LARGE(F281:R281,2)+LARGE(F281:R281,3)) + IF(COUNT(F281:R281)=2,LARGE(F281:R281,1)+LARGE(F281:R281,2)) + IF(COUNT(F281:R281)=1,LARGE(F281:R281,1))</f>
        <v>21</v>
      </c>
      <c r="E281" s="9">
        <f>SUM(F281:I281)</f>
        <v>0</v>
      </c>
      <c r="F281" s="6" t="str">
        <f>_xlfn.IFNA(VLOOKUP(A281, Championship!$A$1:$N$377, 2, FALSE), "")</f>
        <v/>
      </c>
      <c r="G281" s="6" t="str">
        <f>_xlfn.IFNA(VLOOKUP(A281, Playoff3!$A$1:$N$377, 2, FALSE), "")</f>
        <v/>
      </c>
      <c r="H281" s="6" t="str">
        <f>_xlfn.IFNA(VLOOKUP(A281, Playoff2!$A$1:$N$377, 2, FALSE), "")</f>
        <v/>
      </c>
      <c r="I281" s="6" t="str">
        <f>_xlfn.IFNA(VLOOKUP(A281, Playoff1!$A$1:$N$377, 2, FALSE), "")</f>
        <v/>
      </c>
      <c r="J281" s="6" t="str">
        <f>_xlfn.IFNA(VLOOKUP(A281, Wildcard!$A$1:$N$377, 2, FALSE), "")</f>
        <v/>
      </c>
      <c r="K281" s="6" t="str">
        <f>_xlfn.IFNA(VLOOKUP(A281, Game8!$A$1:$N$377, 2, FALSE), "")</f>
        <v/>
      </c>
      <c r="L281" s="6" t="str">
        <f>_xlfn.IFNA(VLOOKUP(A281, Game7!$A$1:$N$389, 2, FALSE), "")</f>
        <v/>
      </c>
      <c r="M281" s="6" t="str">
        <f>_xlfn.IFNA(VLOOKUP(A281, Game6!$A$1:$N$389, 2, FALSE), "")</f>
        <v/>
      </c>
      <c r="N281" s="6">
        <f>_xlfn.IFNA(VLOOKUP(A281, Game5!$A$1:$N$389, 2, FALSE), "")</f>
        <v>2</v>
      </c>
      <c r="O281" s="6">
        <f>_xlfn.IFNA(VLOOKUP(A281, Game4!$A$1:$N$389, 2, FALSE), "")</f>
        <v>4</v>
      </c>
      <c r="P281" s="6">
        <f>_xlfn.IFNA(VLOOKUP(A281, Game3!$A$1:$N$389, 2, FALSE), "")</f>
        <v>4</v>
      </c>
      <c r="Q281" s="6">
        <f>_xlfn.IFNA(VLOOKUP(A281, Game2!$A$1:$N$388, 2, FALSE), "")</f>
        <v>7</v>
      </c>
      <c r="R281" s="3">
        <f>_xlfn.IFNA(VLOOKUP(A281, Game1!$A$1:$N$391, 2, FALSE), "")</f>
        <v>4</v>
      </c>
    </row>
    <row r="282" spans="1:18" x14ac:dyDescent="0.2">
      <c r="A282" s="94" t="s">
        <v>549</v>
      </c>
      <c r="B282" s="9">
        <f>SUM(F282:R282)</f>
        <v>20</v>
      </c>
      <c r="C282" s="8">
        <f>SUM(F282:R282)/COUNT(F282:R282)</f>
        <v>20</v>
      </c>
      <c r="D282" s="9">
        <f>IF(COUNT(F282:R282)&gt;=5,LARGE(F282:R282,1)+LARGE(F282:R282,2)+LARGE(F282:R282,3)+LARGE(F282:R282,4)+LARGE(F282:R282,5)) + IF(COUNT(F282:R282)=4,LARGE(F282:R282,1)+LARGE(F282:R282,2)+LARGE(F282:R282,3)+LARGE(F282:R282,4)) + IF(COUNT(F282:R282)=3,LARGE(F282:R282,1)+LARGE(F282:R282,2)+LARGE(F282:R282,3)) + IF(COUNT(F282:R282)=2,LARGE(F282:R282,1)+LARGE(F282:R282,2)) + IF(COUNT(F282:R282)=1,LARGE(F282:R282,1))</f>
        <v>20</v>
      </c>
      <c r="E282" s="9">
        <f>SUM(F282:I282)</f>
        <v>0</v>
      </c>
      <c r="F282" s="6" t="str">
        <f>_xlfn.IFNA(VLOOKUP(A282, Championship!$A$1:$N$377, 2, FALSE), "")</f>
        <v/>
      </c>
      <c r="G282" s="6" t="str">
        <f>_xlfn.IFNA(VLOOKUP(A282, Playoff3!$A$1:$N$377, 2, FALSE), "")</f>
        <v/>
      </c>
      <c r="H282" s="6" t="str">
        <f>_xlfn.IFNA(VLOOKUP(A282, Playoff2!$A$1:$N$377, 2, FALSE), "")</f>
        <v/>
      </c>
      <c r="I282" s="6" t="str">
        <f>_xlfn.IFNA(VLOOKUP(A282, Playoff1!$A$1:$N$377, 2, FALSE), "")</f>
        <v/>
      </c>
      <c r="J282" s="6" t="str">
        <f>_xlfn.IFNA(VLOOKUP(A282, Wildcard!$A$1:$N$377, 2, FALSE), "")</f>
        <v/>
      </c>
      <c r="K282" s="6" t="str">
        <f>_xlfn.IFNA(VLOOKUP(A282, Game8!$A$1:$N$377, 2, FALSE), "")</f>
        <v/>
      </c>
      <c r="L282" s="6">
        <f>_xlfn.IFNA(VLOOKUP(A282, Game7!$A$1:$N$389, 2, FALSE), "")</f>
        <v>20</v>
      </c>
      <c r="M282" s="6" t="str">
        <f>_xlfn.IFNA(VLOOKUP(A282, Game6!$A$1:$N$389, 2, FALSE), "")</f>
        <v/>
      </c>
      <c r="N282" s="6" t="str">
        <f>_xlfn.IFNA(VLOOKUP(A282, Game5!$A$1:$N$389, 2, FALSE), "")</f>
        <v/>
      </c>
      <c r="O282" s="6" t="str">
        <f>_xlfn.IFNA(VLOOKUP(A282, Game4!$A$1:$N$389, 2, FALSE), "")</f>
        <v/>
      </c>
      <c r="P282" s="6" t="str">
        <f>_xlfn.IFNA(VLOOKUP(A282, Game3!$A$1:$N$389, 2, FALSE), "")</f>
        <v/>
      </c>
      <c r="Q282" s="6" t="str">
        <f>_xlfn.IFNA(VLOOKUP(A282, Game2!$A$1:$N$388, 2, FALSE), "")</f>
        <v/>
      </c>
      <c r="R282" s="3" t="str">
        <f>_xlfn.IFNA(VLOOKUP(A282, Game1!$A$1:$N$391, 2, FALSE), "")</f>
        <v/>
      </c>
    </row>
    <row r="283" spans="1:18" x14ac:dyDescent="0.2">
      <c r="A283" s="27" t="s">
        <v>421</v>
      </c>
      <c r="B283" s="9">
        <f>SUM(F283:R283)</f>
        <v>20</v>
      </c>
      <c r="C283" s="8">
        <f>SUM(F283:R283)/COUNT(F283:R283)</f>
        <v>10</v>
      </c>
      <c r="D283" s="9">
        <f>IF(COUNT(F283:R283)&gt;=5,LARGE(F283:R283,1)+LARGE(F283:R283,2)+LARGE(F283:R283,3)+LARGE(F283:R283,4)+LARGE(F283:R283,5)) + IF(COUNT(F283:R283)=4,LARGE(F283:R283,1)+LARGE(F283:R283,2)+LARGE(F283:R283,3)+LARGE(F283:R283,4)) + IF(COUNT(F283:R283)=3,LARGE(F283:R283,1)+LARGE(F283:R283,2)+LARGE(F283:R283,3)) + IF(COUNT(F283:R283)=2,LARGE(F283:R283,1)+LARGE(F283:R283,2)) + IF(COUNT(F283:R283)=1,LARGE(F283:R283,1))</f>
        <v>20</v>
      </c>
      <c r="E283" s="9">
        <f>SUM(F283:I283)</f>
        <v>0</v>
      </c>
      <c r="F283" s="6" t="str">
        <f>_xlfn.IFNA(VLOOKUP(A283, Championship!$A$1:$N$377, 2, FALSE), "")</f>
        <v/>
      </c>
      <c r="G283" s="6" t="str">
        <f>_xlfn.IFNA(VLOOKUP(A283, Playoff3!$A$1:$N$377, 2, FALSE), "")</f>
        <v/>
      </c>
      <c r="H283" s="6" t="str">
        <f>_xlfn.IFNA(VLOOKUP(A283, Playoff2!$A$1:$N$377, 2, FALSE), "")</f>
        <v/>
      </c>
      <c r="I283" s="6" t="str">
        <f>_xlfn.IFNA(VLOOKUP(A283, Playoff1!$A$1:$N$377, 2, FALSE), "")</f>
        <v/>
      </c>
      <c r="J283" s="6" t="str">
        <f>_xlfn.IFNA(VLOOKUP(A283, Wildcard!$A$1:$N$377, 2, FALSE), "")</f>
        <v/>
      </c>
      <c r="K283" s="6" t="str">
        <f>_xlfn.IFNA(VLOOKUP(A283, Game8!$A$1:$N$377, 2, FALSE), "")</f>
        <v/>
      </c>
      <c r="L283" s="6">
        <f>_xlfn.IFNA(VLOOKUP(A283, Game7!$A$1:$N$389, 2, FALSE), "")</f>
        <v>9</v>
      </c>
      <c r="M283" s="6" t="str">
        <f>_xlfn.IFNA(VLOOKUP(A283, Game6!$A$1:$N$389, 2, FALSE), "")</f>
        <v/>
      </c>
      <c r="N283" s="6" t="str">
        <f>_xlfn.IFNA(VLOOKUP(A283, Game5!$A$1:$N$389, 2, FALSE), "")</f>
        <v/>
      </c>
      <c r="O283" s="6" t="str">
        <f>_xlfn.IFNA(VLOOKUP(A283, Game4!$A$1:$N$389, 2, FALSE), "")</f>
        <v/>
      </c>
      <c r="P283" s="6" t="str">
        <f>_xlfn.IFNA(VLOOKUP(A283, Game3!$A$1:$N$389, 2, FALSE), "")</f>
        <v/>
      </c>
      <c r="Q283" s="6">
        <f>_xlfn.IFNA(VLOOKUP(A283, Game2!$A$1:$N$388, 2, FALSE), "")</f>
        <v>11</v>
      </c>
      <c r="R283" s="3" t="str">
        <f>_xlfn.IFNA(VLOOKUP(A283, Game1!$A$1:$N$391, 2, FALSE), "")</f>
        <v/>
      </c>
    </row>
    <row r="284" spans="1:18" x14ac:dyDescent="0.2">
      <c r="A284" s="27" t="s">
        <v>184</v>
      </c>
      <c r="B284" s="9">
        <f>SUM(F284:R284)</f>
        <v>20</v>
      </c>
      <c r="C284" s="8">
        <f>SUM(F284:R284)/COUNT(F284:R284)</f>
        <v>6.666666666666667</v>
      </c>
      <c r="D284" s="9">
        <f>IF(COUNT(F284:R284)&gt;=5,LARGE(F284:R284,1)+LARGE(F284:R284,2)+LARGE(F284:R284,3)+LARGE(F284:R284,4)+LARGE(F284:R284,5)) + IF(COUNT(F284:R284)=4,LARGE(F284:R284,1)+LARGE(F284:R284,2)+LARGE(F284:R284,3)+LARGE(F284:R284,4)) + IF(COUNT(F284:R284)=3,LARGE(F284:R284,1)+LARGE(F284:R284,2)+LARGE(F284:R284,3)) + IF(COUNT(F284:R284)=2,LARGE(F284:R284,1)+LARGE(F284:R284,2)) + IF(COUNT(F284:R284)=1,LARGE(F284:R284,1))</f>
        <v>20</v>
      </c>
      <c r="E284" s="9">
        <f>SUM(F284:I284)</f>
        <v>0</v>
      </c>
      <c r="F284" s="6" t="str">
        <f>_xlfn.IFNA(VLOOKUP(A284, Championship!$A$1:$N$377, 2, FALSE), "")</f>
        <v/>
      </c>
      <c r="G284" s="6" t="str">
        <f>_xlfn.IFNA(VLOOKUP(A284, Playoff3!$A$1:$N$377, 2, FALSE), "")</f>
        <v/>
      </c>
      <c r="H284" s="6" t="str">
        <f>_xlfn.IFNA(VLOOKUP(A284, Playoff2!$A$1:$N$377, 2, FALSE), "")</f>
        <v/>
      </c>
      <c r="I284" s="6" t="str">
        <f>_xlfn.IFNA(VLOOKUP(A284, Playoff1!$A$1:$N$377, 2, FALSE), "")</f>
        <v/>
      </c>
      <c r="J284" s="6">
        <f>_xlfn.IFNA(VLOOKUP(A284, Wildcard!$A$1:$N$377, 2, FALSE), "")</f>
        <v>8</v>
      </c>
      <c r="K284" s="6">
        <f>_xlfn.IFNA(VLOOKUP(A284, Game8!$A$1:$N$377, 2, FALSE), "")</f>
        <v>11</v>
      </c>
      <c r="L284" s="6" t="str">
        <f>_xlfn.IFNA(VLOOKUP(A284, Game7!$A$1:$N$389, 2, FALSE), "")</f>
        <v/>
      </c>
      <c r="M284" s="6" t="str">
        <f>_xlfn.IFNA(VLOOKUP(A284, Game6!$A$1:$N$389, 2, FALSE), "")</f>
        <v/>
      </c>
      <c r="N284" s="6" t="str">
        <f>_xlfn.IFNA(VLOOKUP(A284, Game5!$A$1:$N$389, 2, FALSE), "")</f>
        <v/>
      </c>
      <c r="O284" s="6" t="str">
        <f>_xlfn.IFNA(VLOOKUP(A284, Game4!$A$1:$N$389, 2, FALSE), "")</f>
        <v/>
      </c>
      <c r="P284" s="6" t="str">
        <f>_xlfn.IFNA(VLOOKUP(A284, Game3!$A$1:$N$389, 2, FALSE), "")</f>
        <v/>
      </c>
      <c r="Q284" s="6" t="str">
        <f>_xlfn.IFNA(VLOOKUP(A284, Game2!$A$1:$N$388, 2, FALSE), "")</f>
        <v/>
      </c>
      <c r="R284" s="3">
        <f>_xlfn.IFNA(VLOOKUP(A284, Game1!$A$1:$N$391, 2, FALSE), "")</f>
        <v>1</v>
      </c>
    </row>
    <row r="285" spans="1:18" x14ac:dyDescent="0.2">
      <c r="A285" s="27" t="s">
        <v>501</v>
      </c>
      <c r="B285" s="9">
        <f>SUM(F285:R285)</f>
        <v>19</v>
      </c>
      <c r="C285" s="8">
        <f>SUM(F285:R285)/COUNT(F285:R285)</f>
        <v>9.5</v>
      </c>
      <c r="D285" s="9">
        <f>IF(COUNT(F285:R285)&gt;=5,LARGE(F285:R285,1)+LARGE(F285:R285,2)+LARGE(F285:R285,3)+LARGE(F285:R285,4)+LARGE(F285:R285,5)) + IF(COUNT(F285:R285)=4,LARGE(F285:R285,1)+LARGE(F285:R285,2)+LARGE(F285:R285,3)+LARGE(F285:R285,4)) + IF(COUNT(F285:R285)=3,LARGE(F285:R285,1)+LARGE(F285:R285,2)+LARGE(F285:R285,3)) + IF(COUNT(F285:R285)=2,LARGE(F285:R285,1)+LARGE(F285:R285,2)) + IF(COUNT(F285:R285)=1,LARGE(F285:R285,1))</f>
        <v>19</v>
      </c>
      <c r="E285" s="9">
        <f>SUM(F285:I285)</f>
        <v>0</v>
      </c>
      <c r="F285" s="6" t="str">
        <f>_xlfn.IFNA(VLOOKUP(A285, Championship!$A$1:$N$377, 2, FALSE), "")</f>
        <v/>
      </c>
      <c r="G285" s="6" t="str">
        <f>_xlfn.IFNA(VLOOKUP(A285, Playoff3!$A$1:$N$377, 2, FALSE), "")</f>
        <v/>
      </c>
      <c r="H285" s="6" t="str">
        <f>_xlfn.IFNA(VLOOKUP(A285, Playoff2!$A$1:$N$377, 2, FALSE), "")</f>
        <v/>
      </c>
      <c r="I285" s="6" t="str">
        <f>_xlfn.IFNA(VLOOKUP(A285, Playoff1!$A$1:$N$377, 2, FALSE), "")</f>
        <v/>
      </c>
      <c r="J285" s="6" t="str">
        <f>_xlfn.IFNA(VLOOKUP(A285, Wildcard!$A$1:$N$377, 2, FALSE), "")</f>
        <v/>
      </c>
      <c r="K285" s="6" t="str">
        <f>_xlfn.IFNA(VLOOKUP(A285, Game8!$A$1:$N$377, 2, FALSE), "")</f>
        <v/>
      </c>
      <c r="L285" s="6" t="str">
        <f>_xlfn.IFNA(VLOOKUP(A285, Game7!$A$1:$N$389, 2, FALSE), "")</f>
        <v/>
      </c>
      <c r="M285" s="6">
        <f>_xlfn.IFNA(VLOOKUP(A285, Game6!$A$1:$N$389, 2, FALSE), "")</f>
        <v>10</v>
      </c>
      <c r="N285" s="6" t="str">
        <f>_xlfn.IFNA(VLOOKUP(A285, Game5!$A$1:$N$389, 2, FALSE), "")</f>
        <v/>
      </c>
      <c r="O285" s="6">
        <f>_xlfn.IFNA(VLOOKUP(A285, Game4!$A$1:$N$389, 2, FALSE), "")</f>
        <v>9</v>
      </c>
      <c r="P285" s="6" t="str">
        <f>_xlfn.IFNA(VLOOKUP(A285, Game3!$A$1:$N$389, 2, FALSE), "")</f>
        <v/>
      </c>
      <c r="Q285" s="6" t="str">
        <f>_xlfn.IFNA(VLOOKUP(A285, Game2!$A$1:$N$388, 2, FALSE), "")</f>
        <v/>
      </c>
      <c r="R285" s="3" t="str">
        <f>_xlfn.IFNA(VLOOKUP(A285, Game1!$A$1:$N$391, 2, FALSE), "")</f>
        <v/>
      </c>
    </row>
    <row r="286" spans="1:18" x14ac:dyDescent="0.2">
      <c r="A286" s="27" t="s">
        <v>206</v>
      </c>
      <c r="B286" s="9">
        <f>SUM(F286:R286)</f>
        <v>19</v>
      </c>
      <c r="C286" s="8">
        <f>SUM(F286:R286)/COUNT(F286:R286)</f>
        <v>9.5</v>
      </c>
      <c r="D286" s="9">
        <f>IF(COUNT(F286:R286)&gt;=5,LARGE(F286:R286,1)+LARGE(F286:R286,2)+LARGE(F286:R286,3)+LARGE(F286:R286,4)+LARGE(F286:R286,5)) + IF(COUNT(F286:R286)=4,LARGE(F286:R286,1)+LARGE(F286:R286,2)+LARGE(F286:R286,3)+LARGE(F286:R286,4)) + IF(COUNT(F286:R286)=3,LARGE(F286:R286,1)+LARGE(F286:R286,2)+LARGE(F286:R286,3)) + IF(COUNT(F286:R286)=2,LARGE(F286:R286,1)+LARGE(F286:R286,2)) + IF(COUNT(F286:R286)=1,LARGE(F286:R286,1))</f>
        <v>19</v>
      </c>
      <c r="E286" s="9">
        <f>SUM(F286:I286)</f>
        <v>0</v>
      </c>
      <c r="F286" s="6" t="str">
        <f>_xlfn.IFNA(VLOOKUP(A286, Championship!$A$1:$N$377, 2, FALSE), "")</f>
        <v/>
      </c>
      <c r="G286" s="6" t="str">
        <f>_xlfn.IFNA(VLOOKUP(A286, Playoff3!$A$1:$N$377, 2, FALSE), "")</f>
        <v/>
      </c>
      <c r="H286" s="6" t="str">
        <f>_xlfn.IFNA(VLOOKUP(A286, Playoff2!$A$1:$N$377, 2, FALSE), "")</f>
        <v/>
      </c>
      <c r="I286" s="6" t="str">
        <f>_xlfn.IFNA(VLOOKUP(A286, Playoff1!$A$1:$N$377, 2, FALSE), "")</f>
        <v/>
      </c>
      <c r="J286" s="6" t="str">
        <f>_xlfn.IFNA(VLOOKUP(A286, Wildcard!$A$1:$N$377, 2, FALSE), "")</f>
        <v/>
      </c>
      <c r="K286" s="6" t="str">
        <f>_xlfn.IFNA(VLOOKUP(A286, Game8!$A$1:$N$377, 2, FALSE), "")</f>
        <v/>
      </c>
      <c r="L286" s="6" t="str">
        <f>_xlfn.IFNA(VLOOKUP(A286, Game7!$A$1:$N$389, 2, FALSE), "")</f>
        <v/>
      </c>
      <c r="M286" s="6" t="str">
        <f>_xlfn.IFNA(VLOOKUP(A286, Game6!$A$1:$N$389, 2, FALSE), "")</f>
        <v/>
      </c>
      <c r="N286" s="6" t="str">
        <f>_xlfn.IFNA(VLOOKUP(A286, Game5!$A$1:$N$389, 2, FALSE), "")</f>
        <v/>
      </c>
      <c r="O286" s="6" t="str">
        <f>_xlfn.IFNA(VLOOKUP(A286, Game4!$A$1:$N$389, 2, FALSE), "")</f>
        <v/>
      </c>
      <c r="P286" s="6" t="str">
        <f>_xlfn.IFNA(VLOOKUP(A286, Game3!$A$1:$N$389, 2, FALSE), "")</f>
        <v/>
      </c>
      <c r="Q286" s="6">
        <f>_xlfn.IFNA(VLOOKUP(A286, Game2!$A$1:$N$388, 2, FALSE), "")</f>
        <v>14</v>
      </c>
      <c r="R286" s="3">
        <f>_xlfn.IFNA(VLOOKUP(A286, Game1!$A$1:$N$391, 2, FALSE), "")</f>
        <v>5</v>
      </c>
    </row>
    <row r="287" spans="1:18" x14ac:dyDescent="0.2">
      <c r="A287" s="27" t="s">
        <v>350</v>
      </c>
      <c r="B287" s="9">
        <f>SUM(F287:R287)</f>
        <v>19</v>
      </c>
      <c r="C287" s="8">
        <f>SUM(F287:R287)/COUNT(F287:R287)</f>
        <v>6.333333333333333</v>
      </c>
      <c r="D287" s="9">
        <f>IF(COUNT(F287:R287)&gt;=5,LARGE(F287:R287,1)+LARGE(F287:R287,2)+LARGE(F287:R287,3)+LARGE(F287:R287,4)+LARGE(F287:R287,5)) + IF(COUNT(F287:R287)=4,LARGE(F287:R287,1)+LARGE(F287:R287,2)+LARGE(F287:R287,3)+LARGE(F287:R287,4)) + IF(COUNT(F287:R287)=3,LARGE(F287:R287,1)+LARGE(F287:R287,2)+LARGE(F287:R287,3)) + IF(COUNT(F287:R287)=2,LARGE(F287:R287,1)+LARGE(F287:R287,2)) + IF(COUNT(F287:R287)=1,LARGE(F287:R287,1))</f>
        <v>19</v>
      </c>
      <c r="E287" s="9">
        <f>SUM(F287:I287)</f>
        <v>0</v>
      </c>
      <c r="F287" s="6" t="str">
        <f>_xlfn.IFNA(VLOOKUP(A287, Championship!$A$1:$N$377, 2, FALSE), "")</f>
        <v/>
      </c>
      <c r="G287" s="6" t="str">
        <f>_xlfn.IFNA(VLOOKUP(A287, Playoff3!$A$1:$N$377, 2, FALSE), "")</f>
        <v/>
      </c>
      <c r="H287" s="6" t="str">
        <f>_xlfn.IFNA(VLOOKUP(A287, Playoff2!$A$1:$N$377, 2, FALSE), "")</f>
        <v/>
      </c>
      <c r="I287" s="6" t="str">
        <f>_xlfn.IFNA(VLOOKUP(A287, Playoff1!$A$1:$N$377, 2, FALSE), "")</f>
        <v/>
      </c>
      <c r="J287" s="6" t="str">
        <f>_xlfn.IFNA(VLOOKUP(A287, Wildcard!$A$1:$N$377, 2, FALSE), "")</f>
        <v/>
      </c>
      <c r="K287" s="6" t="str">
        <f>_xlfn.IFNA(VLOOKUP(A287, Game8!$A$1:$N$377, 2, FALSE), "")</f>
        <v/>
      </c>
      <c r="L287" s="6" t="str">
        <f>_xlfn.IFNA(VLOOKUP(A287, Game7!$A$1:$N$389, 2, FALSE), "")</f>
        <v/>
      </c>
      <c r="M287" s="6" t="str">
        <f>_xlfn.IFNA(VLOOKUP(A287, Game6!$A$1:$N$389, 2, FALSE), "")</f>
        <v/>
      </c>
      <c r="N287" s="6" t="str">
        <f>_xlfn.IFNA(VLOOKUP(A287, Game5!$A$1:$N$389, 2, FALSE), "")</f>
        <v/>
      </c>
      <c r="O287" s="6" t="str">
        <f>_xlfn.IFNA(VLOOKUP(A287, Game4!$A$1:$N$389, 2, FALSE), "")</f>
        <v/>
      </c>
      <c r="P287" s="6">
        <f>_xlfn.IFNA(VLOOKUP(A287, Game3!$A$1:$N$389, 2, FALSE), "")</f>
        <v>6</v>
      </c>
      <c r="Q287" s="6">
        <f>_xlfn.IFNA(VLOOKUP(A287, Game2!$A$1:$N$388, 2, FALSE), "")</f>
        <v>9</v>
      </c>
      <c r="R287" s="3">
        <f>_xlfn.IFNA(VLOOKUP(A287, Game1!$A$1:$N$391, 2, FALSE), "")</f>
        <v>4</v>
      </c>
    </row>
    <row r="288" spans="1:18" x14ac:dyDescent="0.2">
      <c r="A288" s="27" t="s">
        <v>392</v>
      </c>
      <c r="B288" s="9">
        <f>SUM(F288:R288)</f>
        <v>19</v>
      </c>
      <c r="C288" s="8">
        <f>SUM(F288:R288)/COUNT(F288:R288)</f>
        <v>6.333333333333333</v>
      </c>
      <c r="D288" s="9">
        <f>IF(COUNT(F288:R288)&gt;=5,LARGE(F288:R288,1)+LARGE(F288:R288,2)+LARGE(F288:R288,3)+LARGE(F288:R288,4)+LARGE(F288:R288,5)) + IF(COUNT(F288:R288)=4,LARGE(F288:R288,1)+LARGE(F288:R288,2)+LARGE(F288:R288,3)+LARGE(F288:R288,4)) + IF(COUNT(F288:R288)=3,LARGE(F288:R288,1)+LARGE(F288:R288,2)+LARGE(F288:R288,3)) + IF(COUNT(F288:R288)=2,LARGE(F288:R288,1)+LARGE(F288:R288,2)) + IF(COUNT(F288:R288)=1,LARGE(F288:R288,1))</f>
        <v>19</v>
      </c>
      <c r="E288" s="9">
        <f>SUM(F288:I288)</f>
        <v>0</v>
      </c>
      <c r="F288" s="6" t="str">
        <f>_xlfn.IFNA(VLOOKUP(A288, Championship!$A$1:$N$377, 2, FALSE), "")</f>
        <v/>
      </c>
      <c r="G288" s="6" t="str">
        <f>_xlfn.IFNA(VLOOKUP(A288, Playoff3!$A$1:$N$377, 2, FALSE), "")</f>
        <v/>
      </c>
      <c r="H288" s="6" t="str">
        <f>_xlfn.IFNA(VLOOKUP(A288, Playoff2!$A$1:$N$377, 2, FALSE), "")</f>
        <v/>
      </c>
      <c r="I288" s="6" t="str">
        <f>_xlfn.IFNA(VLOOKUP(A288, Playoff1!$A$1:$N$377, 2, FALSE), "")</f>
        <v/>
      </c>
      <c r="J288" s="6" t="str">
        <f>_xlfn.IFNA(VLOOKUP(A288, Wildcard!$A$1:$N$377, 2, FALSE), "")</f>
        <v/>
      </c>
      <c r="K288" s="6" t="str">
        <f>_xlfn.IFNA(VLOOKUP(A288, Game8!$A$1:$N$377, 2, FALSE), "")</f>
        <v/>
      </c>
      <c r="L288" s="6" t="str">
        <f>_xlfn.IFNA(VLOOKUP(A288, Game7!$A$1:$N$389, 2, FALSE), "")</f>
        <v/>
      </c>
      <c r="M288" s="6" t="str">
        <f>_xlfn.IFNA(VLOOKUP(A288, Game6!$A$1:$N$389, 2, FALSE), "")</f>
        <v/>
      </c>
      <c r="N288" s="6" t="str">
        <f>_xlfn.IFNA(VLOOKUP(A288, Game5!$A$1:$N$389, 2, FALSE), "")</f>
        <v/>
      </c>
      <c r="O288" s="6">
        <f>_xlfn.IFNA(VLOOKUP(A288, Game4!$A$1:$N$389, 2, FALSE), "")</f>
        <v>3</v>
      </c>
      <c r="P288" s="6">
        <f>_xlfn.IFNA(VLOOKUP(A288, Game3!$A$1:$N$389, 2, FALSE), "")</f>
        <v>8</v>
      </c>
      <c r="Q288" s="6" t="str">
        <f>_xlfn.IFNA(VLOOKUP(A288, Game2!$A$1:$N$388, 2, FALSE), "")</f>
        <v/>
      </c>
      <c r="R288" s="3">
        <f>_xlfn.IFNA(VLOOKUP(A288, Game1!$A$1:$N$391, 2, FALSE), "")</f>
        <v>8</v>
      </c>
    </row>
    <row r="289" spans="1:18" x14ac:dyDescent="0.2">
      <c r="A289" s="27" t="s">
        <v>208</v>
      </c>
      <c r="B289" s="9">
        <f>SUM(F289:R289)</f>
        <v>18</v>
      </c>
      <c r="C289" s="8">
        <f>SUM(F289:R289)/COUNT(F289:R289)</f>
        <v>6</v>
      </c>
      <c r="D289" s="9">
        <f>IF(COUNT(F289:R289)&gt;=5,LARGE(F289:R289,1)+LARGE(F289:R289,2)+LARGE(F289:R289,3)+LARGE(F289:R289,4)+LARGE(F289:R289,5)) + IF(COUNT(F289:R289)=4,LARGE(F289:R289,1)+LARGE(F289:R289,2)+LARGE(F289:R289,3)+LARGE(F289:R289,4)) + IF(COUNT(F289:R289)=3,LARGE(F289:R289,1)+LARGE(F289:R289,2)+LARGE(F289:R289,3)) + IF(COUNT(F289:R289)=2,LARGE(F289:R289,1)+LARGE(F289:R289,2)) + IF(COUNT(F289:R289)=1,LARGE(F289:R289,1))</f>
        <v>18</v>
      </c>
      <c r="E289" s="9">
        <f>SUM(F289:I289)</f>
        <v>0</v>
      </c>
      <c r="F289" s="6" t="str">
        <f>_xlfn.IFNA(VLOOKUP(A289, Championship!$A$1:$N$377, 2, FALSE), "")</f>
        <v/>
      </c>
      <c r="G289" s="6" t="str">
        <f>_xlfn.IFNA(VLOOKUP(A289, Playoff3!$A$1:$N$377, 2, FALSE), "")</f>
        <v/>
      </c>
      <c r="H289" s="6" t="str">
        <f>_xlfn.IFNA(VLOOKUP(A289, Playoff2!$A$1:$N$377, 2, FALSE), "")</f>
        <v/>
      </c>
      <c r="I289" s="6" t="str">
        <f>_xlfn.IFNA(VLOOKUP(A289, Playoff1!$A$1:$N$377, 2, FALSE), "")</f>
        <v/>
      </c>
      <c r="J289" s="6" t="str">
        <f>_xlfn.IFNA(VLOOKUP(A289, Wildcard!$A$1:$N$377, 2, FALSE), "")</f>
        <v/>
      </c>
      <c r="K289" s="6" t="str">
        <f>_xlfn.IFNA(VLOOKUP(A289, Game8!$A$1:$N$377, 2, FALSE), "")</f>
        <v/>
      </c>
      <c r="L289" s="6" t="str">
        <f>_xlfn.IFNA(VLOOKUP(A289, Game7!$A$1:$N$389, 2, FALSE), "")</f>
        <v/>
      </c>
      <c r="M289" s="6" t="str">
        <f>_xlfn.IFNA(VLOOKUP(A289, Game6!$A$1:$N$389, 2, FALSE), "")</f>
        <v/>
      </c>
      <c r="N289" s="6" t="str">
        <f>_xlfn.IFNA(VLOOKUP(A289, Game5!$A$1:$N$389, 2, FALSE), "")</f>
        <v/>
      </c>
      <c r="O289" s="6" t="str">
        <f>_xlfn.IFNA(VLOOKUP(A289, Game4!$A$1:$N$389, 2, FALSE), "")</f>
        <v/>
      </c>
      <c r="P289" s="6">
        <f>_xlfn.IFNA(VLOOKUP(A289, Game3!$A$1:$N$389, 2, FALSE), "")</f>
        <v>6</v>
      </c>
      <c r="Q289" s="6">
        <f>_xlfn.IFNA(VLOOKUP(A289, Game2!$A$1:$N$388, 2, FALSE), "")</f>
        <v>8</v>
      </c>
      <c r="R289" s="3">
        <f>_xlfn.IFNA(VLOOKUP(A289, Game1!$A$1:$N$391, 2, FALSE), "")</f>
        <v>4</v>
      </c>
    </row>
    <row r="290" spans="1:18" x14ac:dyDescent="0.2">
      <c r="A290" s="27" t="s">
        <v>477</v>
      </c>
      <c r="B290" s="9">
        <f>SUM(F290:R290)</f>
        <v>18</v>
      </c>
      <c r="C290" s="8">
        <f>SUM(F290:R290)/COUNT(F290:R290)</f>
        <v>4.5</v>
      </c>
      <c r="D290" s="9">
        <f>IF(COUNT(F290:R290)&gt;=5,LARGE(F290:R290,1)+LARGE(F290:R290,2)+LARGE(F290:R290,3)+LARGE(F290:R290,4)+LARGE(F290:R290,5)) + IF(COUNT(F290:R290)=4,LARGE(F290:R290,1)+LARGE(F290:R290,2)+LARGE(F290:R290,3)+LARGE(F290:R290,4)) + IF(COUNT(F290:R290)=3,LARGE(F290:R290,1)+LARGE(F290:R290,2)+LARGE(F290:R290,3)) + IF(COUNT(F290:R290)=2,LARGE(F290:R290,1)+LARGE(F290:R290,2)) + IF(COUNT(F290:R290)=1,LARGE(F290:R290,1))</f>
        <v>18</v>
      </c>
      <c r="E290" s="9">
        <f>SUM(F290:I290)</f>
        <v>0</v>
      </c>
      <c r="F290" s="6" t="str">
        <f>_xlfn.IFNA(VLOOKUP(A290, Championship!$A$1:$N$377, 2, FALSE), "")</f>
        <v/>
      </c>
      <c r="G290" s="6" t="str">
        <f>_xlfn.IFNA(VLOOKUP(A290, Playoff3!$A$1:$N$377, 2, FALSE), "")</f>
        <v/>
      </c>
      <c r="H290" s="6" t="str">
        <f>_xlfn.IFNA(VLOOKUP(A290, Playoff2!$A$1:$N$377, 2, FALSE), "")</f>
        <v/>
      </c>
      <c r="I290" s="6" t="str">
        <f>_xlfn.IFNA(VLOOKUP(A290, Playoff1!$A$1:$N$377, 2, FALSE), "")</f>
        <v/>
      </c>
      <c r="J290" s="6" t="str">
        <f>_xlfn.IFNA(VLOOKUP(A290, Wildcard!$A$1:$N$377, 2, FALSE), "")</f>
        <v/>
      </c>
      <c r="K290" s="6">
        <f>_xlfn.IFNA(VLOOKUP(A290, Game8!$A$1:$N$377, 2, FALSE), "")</f>
        <v>3</v>
      </c>
      <c r="L290" s="6" t="str">
        <f>_xlfn.IFNA(VLOOKUP(A290, Game7!$A$1:$N$389, 2, FALSE), "")</f>
        <v/>
      </c>
      <c r="M290" s="6" t="str">
        <f>_xlfn.IFNA(VLOOKUP(A290, Game6!$A$1:$N$389, 2, FALSE), "")</f>
        <v/>
      </c>
      <c r="N290" s="6" t="str">
        <f>_xlfn.IFNA(VLOOKUP(A290, Game5!$A$1:$N$389, 2, FALSE), "")</f>
        <v/>
      </c>
      <c r="O290" s="6">
        <f>_xlfn.IFNA(VLOOKUP(A290, Game4!$A$1:$N$389, 2, FALSE), "")</f>
        <v>7</v>
      </c>
      <c r="P290" s="6">
        <f>_xlfn.IFNA(VLOOKUP(A290, Game3!$A$1:$N$389, 2, FALSE), "")</f>
        <v>8</v>
      </c>
      <c r="Q290" s="6" t="str">
        <f>_xlfn.IFNA(VLOOKUP(A290, Game2!$A$1:$N$388, 2, FALSE), "")</f>
        <v/>
      </c>
      <c r="R290" s="3">
        <f>_xlfn.IFNA(VLOOKUP(A290, Game1!$A$1:$N$391, 2, FALSE), "")</f>
        <v>0</v>
      </c>
    </row>
    <row r="291" spans="1:18" x14ac:dyDescent="0.2">
      <c r="A291" s="27" t="s">
        <v>517</v>
      </c>
      <c r="B291" s="9">
        <f>SUM(F291:R291)</f>
        <v>18</v>
      </c>
      <c r="C291" s="8">
        <f>SUM(F291:R291)/COUNT(F291:R291)</f>
        <v>9</v>
      </c>
      <c r="D291" s="9">
        <f>IF(COUNT(F291:R291)&gt;=5,LARGE(F291:R291,1)+LARGE(F291:R291,2)+LARGE(F291:R291,3)+LARGE(F291:R291,4)+LARGE(F291:R291,5)) + IF(COUNT(F291:R291)=4,LARGE(F291:R291,1)+LARGE(F291:R291,2)+LARGE(F291:R291,3)+LARGE(F291:R291,4)) + IF(COUNT(F291:R291)=3,LARGE(F291:R291,1)+LARGE(F291:R291,2)+LARGE(F291:R291,3)) + IF(COUNT(F291:R291)=2,LARGE(F291:R291,1)+LARGE(F291:R291,2)) + IF(COUNT(F291:R291)=1,LARGE(F291:R291,1))</f>
        <v>18</v>
      </c>
      <c r="E291" s="9">
        <f>SUM(F291:I291)</f>
        <v>9</v>
      </c>
      <c r="F291" s="6">
        <f>_xlfn.IFNA(VLOOKUP(A291, Championship!$A$1:$N$377, 2, FALSE), "")</f>
        <v>9</v>
      </c>
      <c r="G291" s="6" t="str">
        <f>_xlfn.IFNA(VLOOKUP(A291, Playoff3!$A$1:$N$377, 2, FALSE), "")</f>
        <v/>
      </c>
      <c r="H291" s="6" t="str">
        <f>_xlfn.IFNA(VLOOKUP(A291, Playoff2!$A$1:$N$377, 2, FALSE), "")</f>
        <v/>
      </c>
      <c r="I291" s="6" t="str">
        <f>_xlfn.IFNA(VLOOKUP(A291, Playoff1!$A$1:$N$377, 2, FALSE), "")</f>
        <v/>
      </c>
      <c r="J291" s="6" t="str">
        <f>_xlfn.IFNA(VLOOKUP(A291, Wildcard!$A$1:$N$377, 2, FALSE), "")</f>
        <v/>
      </c>
      <c r="K291" s="6" t="str">
        <f>_xlfn.IFNA(VLOOKUP(A291, Game8!$A$1:$N$377, 2, FALSE), "")</f>
        <v/>
      </c>
      <c r="L291" s="6" t="str">
        <f>_xlfn.IFNA(VLOOKUP(A291, Game7!$A$1:$N$389, 2, FALSE), "")</f>
        <v/>
      </c>
      <c r="M291" s="6" t="str">
        <f>_xlfn.IFNA(VLOOKUP(A291, Game6!$A$1:$N$389, 2, FALSE), "")</f>
        <v/>
      </c>
      <c r="N291" s="6">
        <f>_xlfn.IFNA(VLOOKUP(A291, Game5!$A$1:$N$389, 2, FALSE), "")</f>
        <v>9</v>
      </c>
      <c r="O291" s="6" t="str">
        <f>_xlfn.IFNA(VLOOKUP(A291, Game4!$A$1:$N$389, 2, FALSE), "")</f>
        <v/>
      </c>
      <c r="P291" s="6" t="str">
        <f>_xlfn.IFNA(VLOOKUP(A291, Game3!$A$1:$N$389, 2, FALSE), "")</f>
        <v/>
      </c>
      <c r="Q291" s="6" t="str">
        <f>_xlfn.IFNA(VLOOKUP(A291, Game2!$A$1:$N$388, 2, FALSE), "")</f>
        <v/>
      </c>
      <c r="R291" s="3" t="str">
        <f>_xlfn.IFNA(VLOOKUP(A291, Game1!$A$1:$N$391, 2, FALSE), "")</f>
        <v/>
      </c>
    </row>
    <row r="292" spans="1:18" x14ac:dyDescent="0.2">
      <c r="A292" s="27" t="s">
        <v>442</v>
      </c>
      <c r="B292" s="9">
        <f>SUM(F292:R292)</f>
        <v>17</v>
      </c>
      <c r="C292" s="8">
        <f>SUM(F292:R292)/COUNT(F292:R292)</f>
        <v>5.666666666666667</v>
      </c>
      <c r="D292" s="9">
        <f>IF(COUNT(F292:R292)&gt;=5,LARGE(F292:R292,1)+LARGE(F292:R292,2)+LARGE(F292:R292,3)+LARGE(F292:R292,4)+LARGE(F292:R292,5)) + IF(COUNT(F292:R292)=4,LARGE(F292:R292,1)+LARGE(F292:R292,2)+LARGE(F292:R292,3)+LARGE(F292:R292,4)) + IF(COUNT(F292:R292)=3,LARGE(F292:R292,1)+LARGE(F292:R292,2)+LARGE(F292:R292,3)) + IF(COUNT(F292:R292)=2,LARGE(F292:R292,1)+LARGE(F292:R292,2)) + IF(COUNT(F292:R292)=1,LARGE(F292:R292,1))</f>
        <v>17</v>
      </c>
      <c r="E292" s="9">
        <f>SUM(F292:I292)</f>
        <v>0</v>
      </c>
      <c r="F292" s="6" t="str">
        <f>_xlfn.IFNA(VLOOKUP(A292, Championship!$A$1:$N$377, 2, FALSE), "")</f>
        <v/>
      </c>
      <c r="G292" s="6" t="str">
        <f>_xlfn.IFNA(VLOOKUP(A292, Playoff3!$A$1:$N$377, 2, FALSE), "")</f>
        <v/>
      </c>
      <c r="H292" s="6" t="str">
        <f>_xlfn.IFNA(VLOOKUP(A292, Playoff2!$A$1:$N$377, 2, FALSE), "")</f>
        <v/>
      </c>
      <c r="I292" s="6" t="str">
        <f>_xlfn.IFNA(VLOOKUP(A292, Playoff1!$A$1:$N$377, 2, FALSE), "")</f>
        <v/>
      </c>
      <c r="J292" s="6" t="str">
        <f>_xlfn.IFNA(VLOOKUP(A292, Wildcard!$A$1:$N$377, 2, FALSE), "")</f>
        <v/>
      </c>
      <c r="K292" s="6" t="str">
        <f>_xlfn.IFNA(VLOOKUP(A292, Game8!$A$1:$N$377, 2, FALSE), "")</f>
        <v/>
      </c>
      <c r="L292" s="6" t="str">
        <f>_xlfn.IFNA(VLOOKUP(A292, Game7!$A$1:$N$389, 2, FALSE), "")</f>
        <v/>
      </c>
      <c r="M292" s="6" t="str">
        <f>_xlfn.IFNA(VLOOKUP(A292, Game6!$A$1:$N$389, 2, FALSE), "")</f>
        <v/>
      </c>
      <c r="N292" s="6" t="str">
        <f>_xlfn.IFNA(VLOOKUP(A292, Game5!$A$1:$N$389, 2, FALSE), "")</f>
        <v/>
      </c>
      <c r="O292" s="6">
        <f>_xlfn.IFNA(VLOOKUP(A292, Game4!$A$1:$N$389, 2, FALSE), "")</f>
        <v>6</v>
      </c>
      <c r="P292" s="6">
        <f>_xlfn.IFNA(VLOOKUP(A292, Game3!$A$1:$N$389, 2, FALSE), "")</f>
        <v>9</v>
      </c>
      <c r="Q292" s="6">
        <f>_xlfn.IFNA(VLOOKUP(A292, Game2!$A$1:$N$388, 2, FALSE), "")</f>
        <v>2</v>
      </c>
      <c r="R292" s="3" t="str">
        <f>_xlfn.IFNA(VLOOKUP(A292, Game1!$A$1:$N$391, 2, FALSE), "")</f>
        <v/>
      </c>
    </row>
    <row r="293" spans="1:18" x14ac:dyDescent="0.2">
      <c r="A293" s="27" t="s">
        <v>136</v>
      </c>
      <c r="B293" s="9">
        <f>SUM(F293:R293)</f>
        <v>17</v>
      </c>
      <c r="C293" s="8">
        <f>SUM(F293:R293)/COUNT(F293:R293)</f>
        <v>8.5</v>
      </c>
      <c r="D293" s="9">
        <f>IF(COUNT(F293:R293)&gt;=5,LARGE(F293:R293,1)+LARGE(F293:R293,2)+LARGE(F293:R293,3)+LARGE(F293:R293,4)+LARGE(F293:R293,5)) + IF(COUNT(F293:R293)=4,LARGE(F293:R293,1)+LARGE(F293:R293,2)+LARGE(F293:R293,3)+LARGE(F293:R293,4)) + IF(COUNT(F293:R293)=3,LARGE(F293:R293,1)+LARGE(F293:R293,2)+LARGE(F293:R293,3)) + IF(COUNT(F293:R293)=2,LARGE(F293:R293,1)+LARGE(F293:R293,2)) + IF(COUNT(F293:R293)=1,LARGE(F293:R293,1))</f>
        <v>17</v>
      </c>
      <c r="E293" s="9">
        <f>SUM(F293:I293)</f>
        <v>0</v>
      </c>
      <c r="F293" s="6" t="str">
        <f>_xlfn.IFNA(VLOOKUP(A293, Championship!$A$1:$N$377, 2, FALSE), "")</f>
        <v/>
      </c>
      <c r="G293" s="6" t="str">
        <f>_xlfn.IFNA(VLOOKUP(A293, Playoff3!$A$1:$N$377, 2, FALSE), "")</f>
        <v/>
      </c>
      <c r="H293" s="6" t="str">
        <f>_xlfn.IFNA(VLOOKUP(A293, Playoff2!$A$1:$N$377, 2, FALSE), "")</f>
        <v/>
      </c>
      <c r="I293" s="6" t="str">
        <f>_xlfn.IFNA(VLOOKUP(A293, Playoff1!$A$1:$N$377, 2, FALSE), "")</f>
        <v/>
      </c>
      <c r="J293" s="6" t="str">
        <f>_xlfn.IFNA(VLOOKUP(A293, Wildcard!$A$1:$N$377, 2, FALSE), "")</f>
        <v/>
      </c>
      <c r="K293" s="6" t="str">
        <f>_xlfn.IFNA(VLOOKUP(A293, Game8!$A$1:$N$377, 2, FALSE), "")</f>
        <v/>
      </c>
      <c r="L293" s="6" t="str">
        <f>_xlfn.IFNA(VLOOKUP(A293, Game7!$A$1:$N$389, 2, FALSE), "")</f>
        <v/>
      </c>
      <c r="M293" s="6" t="str">
        <f>_xlfn.IFNA(VLOOKUP(A293, Game6!$A$1:$N$389, 2, FALSE), "")</f>
        <v/>
      </c>
      <c r="N293" s="6" t="str">
        <f>_xlfn.IFNA(VLOOKUP(A293, Game5!$A$1:$N$389, 2, FALSE), "")</f>
        <v/>
      </c>
      <c r="O293" s="6" t="str">
        <f>_xlfn.IFNA(VLOOKUP(A293, Game4!$A$1:$N$389, 2, FALSE), "")</f>
        <v/>
      </c>
      <c r="P293" s="6">
        <f>_xlfn.IFNA(VLOOKUP(A293, Game3!$A$1:$N$389, 2, FALSE), "")</f>
        <v>16</v>
      </c>
      <c r="Q293" s="6">
        <f>_xlfn.IFNA(VLOOKUP(A293, Game2!$A$1:$N$388, 2, FALSE), "")</f>
        <v>1</v>
      </c>
      <c r="R293" s="3" t="str">
        <f>_xlfn.IFNA(VLOOKUP(A293, Game1!$A$1:$N$391, 2, FALSE), "")</f>
        <v/>
      </c>
    </row>
    <row r="294" spans="1:18" x14ac:dyDescent="0.2">
      <c r="A294" s="27" t="s">
        <v>495</v>
      </c>
      <c r="B294" s="9">
        <f>SUM(F294:R294)</f>
        <v>17</v>
      </c>
      <c r="C294" s="8">
        <f>SUM(F294:R294)/COUNT(F294:R294)</f>
        <v>8.5</v>
      </c>
      <c r="D294" s="9">
        <f>IF(COUNT(F294:R294)&gt;=5,LARGE(F294:R294,1)+LARGE(F294:R294,2)+LARGE(F294:R294,3)+LARGE(F294:R294,4)+LARGE(F294:R294,5)) + IF(COUNT(F294:R294)=4,LARGE(F294:R294,1)+LARGE(F294:R294,2)+LARGE(F294:R294,3)+LARGE(F294:R294,4)) + IF(COUNT(F294:R294)=3,LARGE(F294:R294,1)+LARGE(F294:R294,2)+LARGE(F294:R294,3)) + IF(COUNT(F294:R294)=2,LARGE(F294:R294,1)+LARGE(F294:R294,2)) + IF(COUNT(F294:R294)=1,LARGE(F294:R294,1))</f>
        <v>17</v>
      </c>
      <c r="E294" s="9">
        <f>SUM(F294:I294)</f>
        <v>0</v>
      </c>
      <c r="F294" s="6" t="str">
        <f>_xlfn.IFNA(VLOOKUP(A294, Championship!$A$1:$N$377, 2, FALSE), "")</f>
        <v/>
      </c>
      <c r="G294" s="6" t="str">
        <f>_xlfn.IFNA(VLOOKUP(A294, Playoff3!$A$1:$N$377, 2, FALSE), "")</f>
        <v/>
      </c>
      <c r="H294" s="6" t="str">
        <f>_xlfn.IFNA(VLOOKUP(A294, Playoff2!$A$1:$N$377, 2, FALSE), "")</f>
        <v/>
      </c>
      <c r="I294" s="6" t="str">
        <f>_xlfn.IFNA(VLOOKUP(A294, Playoff1!$A$1:$N$377, 2, FALSE), "")</f>
        <v/>
      </c>
      <c r="J294" s="6" t="str">
        <f>_xlfn.IFNA(VLOOKUP(A294, Wildcard!$A$1:$N$377, 2, FALSE), "")</f>
        <v/>
      </c>
      <c r="K294" s="6" t="str">
        <f>_xlfn.IFNA(VLOOKUP(A294, Game8!$A$1:$N$377, 2, FALSE), "")</f>
        <v/>
      </c>
      <c r="L294" s="6" t="str">
        <f>_xlfn.IFNA(VLOOKUP(A294, Game7!$A$1:$N$389, 2, FALSE), "")</f>
        <v/>
      </c>
      <c r="M294" s="6">
        <f>_xlfn.IFNA(VLOOKUP(A294, Game6!$A$1:$N$389, 2, FALSE), "")</f>
        <v>11</v>
      </c>
      <c r="N294" s="6" t="str">
        <f>_xlfn.IFNA(VLOOKUP(A294, Game5!$A$1:$N$389, 2, FALSE), "")</f>
        <v/>
      </c>
      <c r="O294" s="6">
        <f>_xlfn.IFNA(VLOOKUP(A294, Game4!$A$1:$N$389, 2, FALSE), "")</f>
        <v>6</v>
      </c>
      <c r="P294" s="6" t="str">
        <f>_xlfn.IFNA(VLOOKUP(A294, Game3!$A$1:$N$389, 2, FALSE), "")</f>
        <v/>
      </c>
      <c r="Q294" s="6" t="str">
        <f>_xlfn.IFNA(VLOOKUP(A294, Game2!$A$1:$N$388, 2, FALSE), "")</f>
        <v/>
      </c>
      <c r="R294" s="3" t="str">
        <f>_xlfn.IFNA(VLOOKUP(A294, Game1!$A$1:$N$391, 2, FALSE), "")</f>
        <v/>
      </c>
    </row>
    <row r="295" spans="1:18" x14ac:dyDescent="0.2">
      <c r="A295" s="27" t="s">
        <v>546</v>
      </c>
      <c r="B295" s="9">
        <f>SUM(F295:R295)</f>
        <v>16</v>
      </c>
      <c r="C295" s="8">
        <f>SUM(F295:R295)/COUNT(F295:R295)</f>
        <v>16</v>
      </c>
      <c r="D295" s="9">
        <f>IF(COUNT(F295:R295)&gt;=5,LARGE(F295:R295,1)+LARGE(F295:R295,2)+LARGE(F295:R295,3)+LARGE(F295:R295,4)+LARGE(F295:R295,5)) + IF(COUNT(F295:R295)=4,LARGE(F295:R295,1)+LARGE(F295:R295,2)+LARGE(F295:R295,3)+LARGE(F295:R295,4)) + IF(COUNT(F295:R295)=3,LARGE(F295:R295,1)+LARGE(F295:R295,2)+LARGE(F295:R295,3)) + IF(COUNT(F295:R295)=2,LARGE(F295:R295,1)+LARGE(F295:R295,2)) + IF(COUNT(F295:R295)=1,LARGE(F295:R295,1))</f>
        <v>16</v>
      </c>
      <c r="E295" s="9">
        <f>SUM(F295:I295)</f>
        <v>0</v>
      </c>
      <c r="F295" s="6" t="str">
        <f>_xlfn.IFNA(VLOOKUP(A295, Championship!$A$1:$N$377, 2, FALSE), "")</f>
        <v/>
      </c>
      <c r="G295" s="6" t="str">
        <f>_xlfn.IFNA(VLOOKUP(A295, Playoff3!$A$1:$N$377, 2, FALSE), "")</f>
        <v/>
      </c>
      <c r="H295" s="6" t="str">
        <f>_xlfn.IFNA(VLOOKUP(A295, Playoff2!$A$1:$N$377, 2, FALSE), "")</f>
        <v/>
      </c>
      <c r="I295" s="6" t="str">
        <f>_xlfn.IFNA(VLOOKUP(A295, Playoff1!$A$1:$N$377, 2, FALSE), "")</f>
        <v/>
      </c>
      <c r="J295" s="6" t="str">
        <f>_xlfn.IFNA(VLOOKUP(A295, Wildcard!$A$1:$N$377, 2, FALSE), "")</f>
        <v/>
      </c>
      <c r="K295" s="6" t="str">
        <f>_xlfn.IFNA(VLOOKUP(A295, Game8!$A$1:$N$377, 2, FALSE), "")</f>
        <v/>
      </c>
      <c r="L295" s="6">
        <f>_xlfn.IFNA(VLOOKUP(A295, Game7!$A$1:$N$389, 2, FALSE), "")</f>
        <v>16</v>
      </c>
      <c r="M295" s="6" t="str">
        <f>_xlfn.IFNA(VLOOKUP(A295, Game6!$A$1:$N$389, 2, FALSE), "")</f>
        <v/>
      </c>
      <c r="N295" s="6" t="str">
        <f>_xlfn.IFNA(VLOOKUP(A295, Game5!$A$1:$N$389, 2, FALSE), "")</f>
        <v/>
      </c>
      <c r="O295" s="6" t="str">
        <f>_xlfn.IFNA(VLOOKUP(A295, Game4!$A$1:$N$389, 2, FALSE), "")</f>
        <v/>
      </c>
      <c r="P295" s="6" t="str">
        <f>_xlfn.IFNA(VLOOKUP(A295, Game3!$A$1:$N$389, 2, FALSE), "")</f>
        <v/>
      </c>
      <c r="Q295" s="6" t="str">
        <f>_xlfn.IFNA(VLOOKUP(A295, Game2!$A$1:$N$388, 2, FALSE), "")</f>
        <v/>
      </c>
      <c r="R295" s="3" t="str">
        <f>_xlfn.IFNA(VLOOKUP(A295, Game1!$A$1:$N$391, 2, FALSE), "")</f>
        <v/>
      </c>
    </row>
    <row r="296" spans="1:18" x14ac:dyDescent="0.2">
      <c r="A296" s="27" t="s">
        <v>565</v>
      </c>
      <c r="B296" s="9">
        <f>SUM(F296:R296)</f>
        <v>16</v>
      </c>
      <c r="C296" s="8">
        <f>SUM(F296:R296)/COUNT(F296:R296)</f>
        <v>8</v>
      </c>
      <c r="D296" s="9">
        <f>IF(COUNT(F296:R296)&gt;=5,LARGE(F296:R296,1)+LARGE(F296:R296,2)+LARGE(F296:R296,3)+LARGE(F296:R296,4)+LARGE(F296:R296,5)) + IF(COUNT(F296:R296)=4,LARGE(F296:R296,1)+LARGE(F296:R296,2)+LARGE(F296:R296,3)+LARGE(F296:R296,4)) + IF(COUNT(F296:R296)=3,LARGE(F296:R296,1)+LARGE(F296:R296,2)+LARGE(F296:R296,3)) + IF(COUNT(F296:R296)=2,LARGE(F296:R296,1)+LARGE(F296:R296,2)) + IF(COUNT(F296:R296)=1,LARGE(F296:R296,1))</f>
        <v>16</v>
      </c>
      <c r="E296" s="9">
        <f>SUM(F296:I296)</f>
        <v>0</v>
      </c>
      <c r="F296" s="6" t="str">
        <f>_xlfn.IFNA(VLOOKUP(A296, Championship!$A$1:$N$377, 2, FALSE), "")</f>
        <v/>
      </c>
      <c r="G296" s="6" t="str">
        <f>_xlfn.IFNA(VLOOKUP(A296, Playoff3!$A$1:$N$377, 2, FALSE), "")</f>
        <v/>
      </c>
      <c r="H296" s="6" t="str">
        <f>_xlfn.IFNA(VLOOKUP(A296, Playoff2!$A$1:$N$377, 2, FALSE), "")</f>
        <v/>
      </c>
      <c r="I296" s="6" t="str">
        <f>_xlfn.IFNA(VLOOKUP(A296, Playoff1!$A$1:$N$377, 2, FALSE), "")</f>
        <v/>
      </c>
      <c r="J296" s="6">
        <f>_xlfn.IFNA(VLOOKUP(A296, Wildcard!$A$1:$N$377, 2, FALSE), "")</f>
        <v>6</v>
      </c>
      <c r="K296" s="6">
        <f>_xlfn.IFNA(VLOOKUP(A296, Game8!$A$1:$N$377, 2, FALSE), "")</f>
        <v>10</v>
      </c>
      <c r="L296" s="6" t="str">
        <f>_xlfn.IFNA(VLOOKUP(A296, Game7!$A$1:$N$389, 2, FALSE), "")</f>
        <v/>
      </c>
      <c r="M296" s="6" t="str">
        <f>_xlfn.IFNA(VLOOKUP(A296, Game6!$A$1:$N$389, 2, FALSE), "")</f>
        <v/>
      </c>
      <c r="N296" s="6" t="str">
        <f>_xlfn.IFNA(VLOOKUP(A296, Game5!$A$1:$N$389, 2, FALSE), "")</f>
        <v/>
      </c>
      <c r="O296" s="6" t="str">
        <f>_xlfn.IFNA(VLOOKUP(A296, Game4!$A$1:$N$389, 2, FALSE), "")</f>
        <v/>
      </c>
      <c r="P296" s="6" t="str">
        <f>_xlfn.IFNA(VLOOKUP(A296, Game3!$A$1:$N$389, 2, FALSE), "")</f>
        <v/>
      </c>
      <c r="Q296" s="6" t="str">
        <f>_xlfn.IFNA(VLOOKUP(A296, Game2!$A$1:$N$388, 2, FALSE), "")</f>
        <v/>
      </c>
      <c r="R296" s="3" t="str">
        <f>_xlfn.IFNA(VLOOKUP(A296, Game1!$A$1:$N$391, 2, FALSE), "")</f>
        <v/>
      </c>
    </row>
    <row r="297" spans="1:18" x14ac:dyDescent="0.2">
      <c r="A297" s="27" t="s">
        <v>188</v>
      </c>
      <c r="B297" s="9">
        <f>SUM(F297:R297)</f>
        <v>16</v>
      </c>
      <c r="C297" s="8">
        <f>SUM(F297:R297)/COUNT(F297:R297)</f>
        <v>4</v>
      </c>
      <c r="D297" s="9">
        <f>IF(COUNT(F297:R297)&gt;=5,LARGE(F297:R297,1)+LARGE(F297:R297,2)+LARGE(F297:R297,3)+LARGE(F297:R297,4)+LARGE(F297:R297,5)) + IF(COUNT(F297:R297)=4,LARGE(F297:R297,1)+LARGE(F297:R297,2)+LARGE(F297:R297,3)+LARGE(F297:R297,4)) + IF(COUNT(F297:R297)=3,LARGE(F297:R297,1)+LARGE(F297:R297,2)+LARGE(F297:R297,3)) + IF(COUNT(F297:R297)=2,LARGE(F297:R297,1)+LARGE(F297:R297,2)) + IF(COUNT(F297:R297)=1,LARGE(F297:R297,1))</f>
        <v>16</v>
      </c>
      <c r="E297" s="9">
        <f>SUM(F297:I297)</f>
        <v>0</v>
      </c>
      <c r="F297" s="6" t="str">
        <f>_xlfn.IFNA(VLOOKUP(A297, Championship!$A$1:$N$377, 2, FALSE), "")</f>
        <v/>
      </c>
      <c r="G297" s="6" t="str">
        <f>_xlfn.IFNA(VLOOKUP(A297, Playoff3!$A$1:$N$377, 2, FALSE), "")</f>
        <v/>
      </c>
      <c r="H297" s="6" t="str">
        <f>_xlfn.IFNA(VLOOKUP(A297, Playoff2!$A$1:$N$377, 2, FALSE), "")</f>
        <v/>
      </c>
      <c r="I297" s="6" t="str">
        <f>_xlfn.IFNA(VLOOKUP(A297, Playoff1!$A$1:$N$377, 2, FALSE), "")</f>
        <v/>
      </c>
      <c r="J297" s="6" t="str">
        <f>_xlfn.IFNA(VLOOKUP(A297, Wildcard!$A$1:$N$377, 2, FALSE), "")</f>
        <v/>
      </c>
      <c r="K297" s="6" t="str">
        <f>_xlfn.IFNA(VLOOKUP(A297, Game8!$A$1:$N$377, 2, FALSE), "")</f>
        <v/>
      </c>
      <c r="L297" s="6" t="str">
        <f>_xlfn.IFNA(VLOOKUP(A297, Game7!$A$1:$N$389, 2, FALSE), "")</f>
        <v/>
      </c>
      <c r="M297" s="6" t="str">
        <f>_xlfn.IFNA(VLOOKUP(A297, Game6!$A$1:$N$389, 2, FALSE), "")</f>
        <v/>
      </c>
      <c r="N297" s="6">
        <f>_xlfn.IFNA(VLOOKUP(A297, Game5!$A$1:$N$389, 2, FALSE), "")</f>
        <v>4</v>
      </c>
      <c r="O297" s="6">
        <f>_xlfn.IFNA(VLOOKUP(A297, Game4!$A$1:$N$389, 2, FALSE), "")</f>
        <v>5</v>
      </c>
      <c r="P297" s="6" t="str">
        <f>_xlfn.IFNA(VLOOKUP(A297, Game3!$A$1:$N$389, 2, FALSE), "")</f>
        <v/>
      </c>
      <c r="Q297" s="6">
        <f>_xlfn.IFNA(VLOOKUP(A297, Game2!$A$1:$N$388, 2, FALSE), "")</f>
        <v>6</v>
      </c>
      <c r="R297" s="3">
        <f>_xlfn.IFNA(VLOOKUP(A297, Game1!$A$1:$N$391, 2, FALSE), "")</f>
        <v>1</v>
      </c>
    </row>
    <row r="298" spans="1:18" x14ac:dyDescent="0.2">
      <c r="A298" s="27" t="s">
        <v>554</v>
      </c>
      <c r="B298" s="9">
        <f>SUM(F298:R298)</f>
        <v>16</v>
      </c>
      <c r="C298" s="8">
        <f>SUM(F298:R298)/COUNT(F298:R298)</f>
        <v>16</v>
      </c>
      <c r="D298" s="9">
        <f>IF(COUNT(F298:R298)&gt;=5,LARGE(F298:R298,1)+LARGE(F298:R298,2)+LARGE(F298:R298,3)+LARGE(F298:R298,4)+LARGE(F298:R298,5)) + IF(COUNT(F298:R298)=4,LARGE(F298:R298,1)+LARGE(F298:R298,2)+LARGE(F298:R298,3)+LARGE(F298:R298,4)) + IF(COUNT(F298:R298)=3,LARGE(F298:R298,1)+LARGE(F298:R298,2)+LARGE(F298:R298,3)) + IF(COUNT(F298:R298)=2,LARGE(F298:R298,1)+LARGE(F298:R298,2)) + IF(COUNT(F298:R298)=1,LARGE(F298:R298,1))</f>
        <v>16</v>
      </c>
      <c r="E298" s="9">
        <f>SUM(F298:I298)</f>
        <v>0</v>
      </c>
      <c r="F298" s="6" t="str">
        <f>_xlfn.IFNA(VLOOKUP(A298, Championship!$A$1:$N$377, 2, FALSE), "")</f>
        <v/>
      </c>
      <c r="G298" s="6" t="str">
        <f>_xlfn.IFNA(VLOOKUP(A298, Playoff3!$A$1:$N$377, 2, FALSE), "")</f>
        <v/>
      </c>
      <c r="H298" s="6" t="str">
        <f>_xlfn.IFNA(VLOOKUP(A298, Playoff2!$A$1:$N$377, 2, FALSE), "")</f>
        <v/>
      </c>
      <c r="I298" s="6" t="str">
        <f>_xlfn.IFNA(VLOOKUP(A298, Playoff1!$A$1:$N$377, 2, FALSE), "")</f>
        <v/>
      </c>
      <c r="J298" s="6" t="str">
        <f>_xlfn.IFNA(VLOOKUP(A298, Wildcard!$A$1:$N$377, 2, FALSE), "")</f>
        <v/>
      </c>
      <c r="K298" s="6" t="str">
        <f>_xlfn.IFNA(VLOOKUP(A298, Game8!$A$1:$N$377, 2, FALSE), "")</f>
        <v/>
      </c>
      <c r="L298" s="6">
        <f>_xlfn.IFNA(VLOOKUP(A298, Game7!$A$1:$N$389, 2, FALSE), "")</f>
        <v>16</v>
      </c>
      <c r="M298" s="6" t="str">
        <f>_xlfn.IFNA(VLOOKUP(A298, Game6!$A$1:$N$389, 2, FALSE), "")</f>
        <v/>
      </c>
      <c r="N298" s="6" t="str">
        <f>_xlfn.IFNA(VLOOKUP(A298, Game5!$A$1:$N$389, 2, FALSE), "")</f>
        <v/>
      </c>
      <c r="O298" s="6" t="str">
        <f>_xlfn.IFNA(VLOOKUP(A298, Game4!$A$1:$N$389, 2, FALSE), "")</f>
        <v/>
      </c>
      <c r="P298" s="6" t="str">
        <f>_xlfn.IFNA(VLOOKUP(A298, Game3!$A$1:$N$389, 2, FALSE), "")</f>
        <v/>
      </c>
      <c r="Q298" s="6" t="str">
        <f>_xlfn.IFNA(VLOOKUP(A298, Game2!$A$1:$N$388, 2, FALSE), "")</f>
        <v/>
      </c>
      <c r="R298" s="3" t="str">
        <f>_xlfn.IFNA(VLOOKUP(A298, Game1!$A$1:$N$391, 2, FALSE), "")</f>
        <v/>
      </c>
    </row>
    <row r="299" spans="1:18" x14ac:dyDescent="0.2">
      <c r="A299" s="27" t="s">
        <v>487</v>
      </c>
      <c r="B299" s="9">
        <f>SUM(F299:R299)</f>
        <v>15</v>
      </c>
      <c r="C299" s="8">
        <f>SUM(F299:R299)/COUNT(F299:R299)</f>
        <v>7.5</v>
      </c>
      <c r="D299" s="9">
        <f>IF(COUNT(F299:R299)&gt;=5,LARGE(F299:R299,1)+LARGE(F299:R299,2)+LARGE(F299:R299,3)+LARGE(F299:R299,4)+LARGE(F299:R299,5)) + IF(COUNT(F299:R299)=4,LARGE(F299:R299,1)+LARGE(F299:R299,2)+LARGE(F299:R299,3)+LARGE(F299:R299,4)) + IF(COUNT(F299:R299)=3,LARGE(F299:R299,1)+LARGE(F299:R299,2)+LARGE(F299:R299,3)) + IF(COUNT(F299:R299)=2,LARGE(F299:R299,1)+LARGE(F299:R299,2)) + IF(COUNT(F299:R299)=1,LARGE(F299:R299,1))</f>
        <v>15</v>
      </c>
      <c r="E299" s="9">
        <f>SUM(F299:I299)</f>
        <v>0</v>
      </c>
      <c r="F299" s="6" t="str">
        <f>_xlfn.IFNA(VLOOKUP(A299, Championship!$A$1:$N$377, 2, FALSE), "")</f>
        <v/>
      </c>
      <c r="G299" s="6" t="str">
        <f>_xlfn.IFNA(VLOOKUP(A299, Playoff3!$A$1:$N$377, 2, FALSE), "")</f>
        <v/>
      </c>
      <c r="H299" s="6" t="str">
        <f>_xlfn.IFNA(VLOOKUP(A299, Playoff2!$A$1:$N$377, 2, FALSE), "")</f>
        <v/>
      </c>
      <c r="I299" s="6" t="str">
        <f>_xlfn.IFNA(VLOOKUP(A299, Playoff1!$A$1:$N$377, 2, FALSE), "")</f>
        <v/>
      </c>
      <c r="J299" s="6" t="str">
        <f>_xlfn.IFNA(VLOOKUP(A299, Wildcard!$A$1:$N$377, 2, FALSE), "")</f>
        <v/>
      </c>
      <c r="K299" s="6" t="str">
        <f>_xlfn.IFNA(VLOOKUP(A299, Game8!$A$1:$N$377, 2, FALSE), "")</f>
        <v/>
      </c>
      <c r="L299" s="6" t="str">
        <f>_xlfn.IFNA(VLOOKUP(A299, Game7!$A$1:$N$389, 2, FALSE), "")</f>
        <v/>
      </c>
      <c r="M299" s="6" t="str">
        <f>_xlfn.IFNA(VLOOKUP(A299, Game6!$A$1:$N$389, 2, FALSE), "")</f>
        <v/>
      </c>
      <c r="N299" s="6">
        <f>_xlfn.IFNA(VLOOKUP(A299, Game5!$A$1:$N$389, 2, FALSE), "")</f>
        <v>9</v>
      </c>
      <c r="O299" s="6">
        <f>_xlfn.IFNA(VLOOKUP(A299, Game4!$A$1:$N$389, 2, FALSE), "")</f>
        <v>6</v>
      </c>
      <c r="P299" s="6" t="str">
        <f>_xlfn.IFNA(VLOOKUP(A299, Game3!$A$1:$N$389, 2, FALSE), "")</f>
        <v/>
      </c>
      <c r="Q299" s="6" t="str">
        <f>_xlfn.IFNA(VLOOKUP(A299, Game2!$A$1:$N$388, 2, FALSE), "")</f>
        <v/>
      </c>
      <c r="R299" s="3" t="str">
        <f>_xlfn.IFNA(VLOOKUP(A299, Game1!$A$1:$N$391, 2, FALSE), "")</f>
        <v/>
      </c>
    </row>
    <row r="300" spans="1:18" x14ac:dyDescent="0.2">
      <c r="A300" s="27" t="s">
        <v>216</v>
      </c>
      <c r="B300" s="9">
        <f>SUM(F300:R300)</f>
        <v>15</v>
      </c>
      <c r="C300" s="8">
        <f>SUM(F300:R300)/COUNT(F300:R300)</f>
        <v>3.75</v>
      </c>
      <c r="D300" s="9">
        <f>IF(COUNT(F300:R300)&gt;=5,LARGE(F300:R300,1)+LARGE(F300:R300,2)+LARGE(F300:R300,3)+LARGE(F300:R300,4)+LARGE(F300:R300,5)) + IF(COUNT(F300:R300)=4,LARGE(F300:R300,1)+LARGE(F300:R300,2)+LARGE(F300:R300,3)+LARGE(F300:R300,4)) + IF(COUNT(F300:R300)=3,LARGE(F300:R300,1)+LARGE(F300:R300,2)+LARGE(F300:R300,3)) + IF(COUNT(F300:R300)=2,LARGE(F300:R300,1)+LARGE(F300:R300,2)) + IF(COUNT(F300:R300)=1,LARGE(F300:R300,1))</f>
        <v>15</v>
      </c>
      <c r="E300" s="9">
        <f>SUM(F300:I300)</f>
        <v>0</v>
      </c>
      <c r="F300" s="6" t="str">
        <f>_xlfn.IFNA(VLOOKUP(A300, Championship!$A$1:$N$377, 2, FALSE), "")</f>
        <v/>
      </c>
      <c r="G300" s="6" t="str">
        <f>_xlfn.IFNA(VLOOKUP(A300, Playoff3!$A$1:$N$377, 2, FALSE), "")</f>
        <v/>
      </c>
      <c r="H300" s="6" t="str">
        <f>_xlfn.IFNA(VLOOKUP(A300, Playoff2!$A$1:$N$377, 2, FALSE), "")</f>
        <v/>
      </c>
      <c r="I300" s="6" t="str">
        <f>_xlfn.IFNA(VLOOKUP(A300, Playoff1!$A$1:$N$377, 2, FALSE), "")</f>
        <v/>
      </c>
      <c r="J300" s="6" t="str">
        <f>_xlfn.IFNA(VLOOKUP(A300, Wildcard!$A$1:$N$377, 2, FALSE), "")</f>
        <v/>
      </c>
      <c r="K300" s="6" t="str">
        <f>_xlfn.IFNA(VLOOKUP(A300, Game8!$A$1:$N$377, 2, FALSE), "")</f>
        <v/>
      </c>
      <c r="L300" s="6" t="str">
        <f>_xlfn.IFNA(VLOOKUP(A300, Game7!$A$1:$N$389, 2, FALSE), "")</f>
        <v/>
      </c>
      <c r="M300" s="6" t="str">
        <f>_xlfn.IFNA(VLOOKUP(A300, Game6!$A$1:$N$389, 2, FALSE), "")</f>
        <v/>
      </c>
      <c r="N300" s="6">
        <f>_xlfn.IFNA(VLOOKUP(A300, Game5!$A$1:$N$389, 2, FALSE), "")</f>
        <v>7</v>
      </c>
      <c r="O300" s="6">
        <f>_xlfn.IFNA(VLOOKUP(A300, Game4!$A$1:$N$389, 2, FALSE), "")</f>
        <v>3</v>
      </c>
      <c r="P300" s="6" t="str">
        <f>_xlfn.IFNA(VLOOKUP(A300, Game3!$A$1:$N$389, 2, FALSE), "")</f>
        <v/>
      </c>
      <c r="Q300" s="6">
        <f>_xlfn.IFNA(VLOOKUP(A300, Game2!$A$1:$N$388, 2, FALSE), "")</f>
        <v>4</v>
      </c>
      <c r="R300" s="3">
        <f>_xlfn.IFNA(VLOOKUP(A300, Game1!$A$1:$N$391, 2, FALSE), "")</f>
        <v>1</v>
      </c>
    </row>
    <row r="301" spans="1:18" x14ac:dyDescent="0.2">
      <c r="A301" s="27" t="s">
        <v>550</v>
      </c>
      <c r="B301" s="9">
        <f>SUM(F301:R301)</f>
        <v>14</v>
      </c>
      <c r="C301" s="8">
        <f>SUM(F301:R301)/COUNT(F301:R301)</f>
        <v>7</v>
      </c>
      <c r="D301" s="9">
        <f>IF(COUNT(F301:R301)&gt;=5,LARGE(F301:R301,1)+LARGE(F301:R301,2)+LARGE(F301:R301,3)+LARGE(F301:R301,4)+LARGE(F301:R301,5)) + IF(COUNT(F301:R301)=4,LARGE(F301:R301,1)+LARGE(F301:R301,2)+LARGE(F301:R301,3)+LARGE(F301:R301,4)) + IF(COUNT(F301:R301)=3,LARGE(F301:R301,1)+LARGE(F301:R301,2)+LARGE(F301:R301,3)) + IF(COUNT(F301:R301)=2,LARGE(F301:R301,1)+LARGE(F301:R301,2)) + IF(COUNT(F301:R301)=1,LARGE(F301:R301,1))</f>
        <v>14</v>
      </c>
      <c r="E301" s="9">
        <f>SUM(F301:I301)</f>
        <v>0</v>
      </c>
      <c r="F301" s="6" t="str">
        <f>_xlfn.IFNA(VLOOKUP(A301, Championship!$A$1:$N$377, 2, FALSE), "")</f>
        <v/>
      </c>
      <c r="G301" s="6" t="str">
        <f>_xlfn.IFNA(VLOOKUP(A301, Playoff3!$A$1:$N$377, 2, FALSE), "")</f>
        <v/>
      </c>
      <c r="H301" s="6" t="str">
        <f>_xlfn.IFNA(VLOOKUP(A301, Playoff2!$A$1:$N$377, 2, FALSE), "")</f>
        <v/>
      </c>
      <c r="I301" s="6" t="str">
        <f>_xlfn.IFNA(VLOOKUP(A301, Playoff1!$A$1:$N$377, 2, FALSE), "")</f>
        <v/>
      </c>
      <c r="J301" s="6" t="str">
        <f>_xlfn.IFNA(VLOOKUP(A301, Wildcard!$A$1:$N$377, 2, FALSE), "")</f>
        <v/>
      </c>
      <c r="K301" s="6" t="str">
        <f>_xlfn.IFNA(VLOOKUP(A301, Game8!$A$1:$N$377, 2, FALSE), "")</f>
        <v/>
      </c>
      <c r="L301" s="6">
        <f>_xlfn.IFNA(VLOOKUP(A301, Game7!$A$1:$N$389, 2, FALSE), "")</f>
        <v>10</v>
      </c>
      <c r="M301" s="6" t="str">
        <f>_xlfn.IFNA(VLOOKUP(A301, Game6!$A$1:$N$389, 2, FALSE), "")</f>
        <v/>
      </c>
      <c r="N301" s="6" t="str">
        <f>_xlfn.IFNA(VLOOKUP(A301, Game5!$A$1:$N$389, 2, FALSE), "")</f>
        <v/>
      </c>
      <c r="O301" s="6">
        <f>_xlfn.IFNA(VLOOKUP(A301, Game4!$A$1:$N$389, 2, FALSE), "")</f>
        <v>4</v>
      </c>
      <c r="P301" s="6" t="str">
        <f>_xlfn.IFNA(VLOOKUP(A301, Game3!$A$1:$N$389, 2, FALSE), "")</f>
        <v/>
      </c>
      <c r="Q301" s="6" t="str">
        <f>_xlfn.IFNA(VLOOKUP(A301, Game2!$A$1:$N$388, 2, FALSE), "")</f>
        <v/>
      </c>
      <c r="R301" s="3" t="str">
        <f>_xlfn.IFNA(VLOOKUP(A301, Game1!$A$1:$N$391, 2, FALSE), "")</f>
        <v/>
      </c>
    </row>
    <row r="302" spans="1:18" x14ac:dyDescent="0.2">
      <c r="A302" s="27" t="s">
        <v>474</v>
      </c>
      <c r="B302" s="9">
        <f>SUM(F302:R302)</f>
        <v>14</v>
      </c>
      <c r="C302" s="8">
        <f>SUM(F302:R302)/COUNT(F302:R302)</f>
        <v>14</v>
      </c>
      <c r="D302" s="9">
        <f>IF(COUNT(F302:R302)&gt;=5,LARGE(F302:R302,1)+LARGE(F302:R302,2)+LARGE(F302:R302,3)+LARGE(F302:R302,4)+LARGE(F302:R302,5)) + IF(COUNT(F302:R302)=4,LARGE(F302:R302,1)+LARGE(F302:R302,2)+LARGE(F302:R302,3)+LARGE(F302:R302,4)) + IF(COUNT(F302:R302)=3,LARGE(F302:R302,1)+LARGE(F302:R302,2)+LARGE(F302:R302,3)) + IF(COUNT(F302:R302)=2,LARGE(F302:R302,1)+LARGE(F302:R302,2)) + IF(COUNT(F302:R302)=1,LARGE(F302:R302,1))</f>
        <v>14</v>
      </c>
      <c r="E302" s="9">
        <f>SUM(F302:I302)</f>
        <v>0</v>
      </c>
      <c r="F302" s="6" t="str">
        <f>_xlfn.IFNA(VLOOKUP(A302, Championship!$A$1:$N$377, 2, FALSE), "")</f>
        <v/>
      </c>
      <c r="G302" s="6" t="str">
        <f>_xlfn.IFNA(VLOOKUP(A302, Playoff3!$A$1:$N$377, 2, FALSE), "")</f>
        <v/>
      </c>
      <c r="H302" s="6" t="str">
        <f>_xlfn.IFNA(VLOOKUP(A302, Playoff2!$A$1:$N$377, 2, FALSE), "")</f>
        <v/>
      </c>
      <c r="I302" s="6" t="str">
        <f>_xlfn.IFNA(VLOOKUP(A302, Playoff1!$A$1:$N$377, 2, FALSE), "")</f>
        <v/>
      </c>
      <c r="J302" s="6" t="str">
        <f>_xlfn.IFNA(VLOOKUP(A302, Wildcard!$A$1:$N$377, 2, FALSE), "")</f>
        <v/>
      </c>
      <c r="K302" s="6" t="str">
        <f>_xlfn.IFNA(VLOOKUP(A302, Game8!$A$1:$N$377, 2, FALSE), "")</f>
        <v/>
      </c>
      <c r="L302" s="6" t="str">
        <f>_xlfn.IFNA(VLOOKUP(A302, Game7!$A$1:$N$389, 2, FALSE), "")</f>
        <v/>
      </c>
      <c r="M302" s="6" t="str">
        <f>_xlfn.IFNA(VLOOKUP(A302, Game6!$A$1:$N$389, 2, FALSE), "")</f>
        <v/>
      </c>
      <c r="N302" s="6" t="str">
        <f>_xlfn.IFNA(VLOOKUP(A302, Game5!$A$1:$N$389, 2, FALSE), "")</f>
        <v/>
      </c>
      <c r="O302" s="6" t="str">
        <f>_xlfn.IFNA(VLOOKUP(A302, Game4!$A$1:$N$389, 2, FALSE), "")</f>
        <v/>
      </c>
      <c r="P302" s="6">
        <f>_xlfn.IFNA(VLOOKUP(A302, Game3!$A$1:$N$389, 2, FALSE), "")</f>
        <v>14</v>
      </c>
      <c r="Q302" s="6" t="str">
        <f>_xlfn.IFNA(VLOOKUP(A302, Game2!$A$1:$N$388, 2, FALSE), "")</f>
        <v/>
      </c>
      <c r="R302" s="3" t="str">
        <f>_xlfn.IFNA(VLOOKUP(A302, Game1!$A$1:$N$391, 2, FALSE), "")</f>
        <v/>
      </c>
    </row>
    <row r="303" spans="1:18" x14ac:dyDescent="0.2">
      <c r="A303" s="27" t="s">
        <v>592</v>
      </c>
      <c r="B303" s="9">
        <f>SUM(F303:R303)</f>
        <v>14</v>
      </c>
      <c r="C303" s="8">
        <f>SUM(F303:R303)/COUNT(F303:R303)</f>
        <v>14</v>
      </c>
      <c r="D303" s="9">
        <f>IF(COUNT(F303:R303)&gt;=5,LARGE(F303:R303,1)+LARGE(F303:R303,2)+LARGE(F303:R303,3)+LARGE(F303:R303,4)+LARGE(F303:R303,5)) + IF(COUNT(F303:R303)=4,LARGE(F303:R303,1)+LARGE(F303:R303,2)+LARGE(F303:R303,3)+LARGE(F303:R303,4)) + IF(COUNT(F303:R303)=3,LARGE(F303:R303,1)+LARGE(F303:R303,2)+LARGE(F303:R303,3)) + IF(COUNT(F303:R303)=2,LARGE(F303:R303,1)+LARGE(F303:R303,2)) + IF(COUNT(F303:R303)=1,LARGE(F303:R303,1))</f>
        <v>14</v>
      </c>
      <c r="E303" s="9">
        <f>SUM(F303:I303)</f>
        <v>14</v>
      </c>
      <c r="F303" s="6" t="str">
        <f>_xlfn.IFNA(VLOOKUP(A303, Championship!$A$1:$N$377, 2, FALSE), "")</f>
        <v/>
      </c>
      <c r="G303" s="6" t="str">
        <f>_xlfn.IFNA(VLOOKUP(A303, Playoff3!$A$1:$N$377, 2, FALSE), "")</f>
        <v/>
      </c>
      <c r="H303" s="6" t="str">
        <f>_xlfn.IFNA(VLOOKUP(A303, Playoff2!$A$1:$N$377, 2, FALSE), "")</f>
        <v/>
      </c>
      <c r="I303" s="6">
        <f>_xlfn.IFNA(VLOOKUP(A303, Playoff1!$A$1:$N$377, 2, FALSE), "")</f>
        <v>14</v>
      </c>
      <c r="J303" s="6" t="str">
        <f>_xlfn.IFNA(VLOOKUP(A303, Wildcard!$A$1:$N$377, 2, FALSE), "")</f>
        <v/>
      </c>
      <c r="K303" s="6" t="str">
        <f>_xlfn.IFNA(VLOOKUP(A303, Game8!$A$1:$N$377, 2, FALSE), "")</f>
        <v/>
      </c>
      <c r="L303" s="6" t="str">
        <f>_xlfn.IFNA(VLOOKUP(A303, Game7!$A$1:$N$389, 2, FALSE), "")</f>
        <v/>
      </c>
      <c r="M303" s="6" t="str">
        <f>_xlfn.IFNA(VLOOKUP(A303, Game6!$A$1:$N$389, 2, FALSE), "")</f>
        <v/>
      </c>
      <c r="N303" s="6" t="str">
        <f>_xlfn.IFNA(VLOOKUP(A303, Game5!$A$1:$N$389, 2, FALSE), "")</f>
        <v/>
      </c>
      <c r="O303" s="6" t="str">
        <f>_xlfn.IFNA(VLOOKUP(A303, Game4!$A$1:$N$389, 2, FALSE), "")</f>
        <v/>
      </c>
      <c r="P303" s="6" t="str">
        <f>_xlfn.IFNA(VLOOKUP(A303, Game3!$A$1:$N$389, 2, FALSE), "")</f>
        <v/>
      </c>
      <c r="Q303" s="6" t="str">
        <f>_xlfn.IFNA(VLOOKUP(A303, Game2!$A$1:$N$388, 2, FALSE), "")</f>
        <v/>
      </c>
      <c r="R303" s="3" t="str">
        <f>_xlfn.IFNA(VLOOKUP(A303, Game1!$A$1:$N$391, 2, FALSE), "")</f>
        <v/>
      </c>
    </row>
    <row r="304" spans="1:18" x14ac:dyDescent="0.2">
      <c r="A304" s="27" t="s">
        <v>470</v>
      </c>
      <c r="B304" s="9">
        <f>SUM(F304:R304)</f>
        <v>14</v>
      </c>
      <c r="C304" s="8">
        <f>SUM(F304:R304)/COUNT(F304:R304)</f>
        <v>14</v>
      </c>
      <c r="D304" s="9">
        <f>IF(COUNT(F304:R304)&gt;=5,LARGE(F304:R304,1)+LARGE(F304:R304,2)+LARGE(F304:R304,3)+LARGE(F304:R304,4)+LARGE(F304:R304,5)) + IF(COUNT(F304:R304)=4,LARGE(F304:R304,1)+LARGE(F304:R304,2)+LARGE(F304:R304,3)+LARGE(F304:R304,4)) + IF(COUNT(F304:R304)=3,LARGE(F304:R304,1)+LARGE(F304:R304,2)+LARGE(F304:R304,3)) + IF(COUNT(F304:R304)=2,LARGE(F304:R304,1)+LARGE(F304:R304,2)) + IF(COUNT(F304:R304)=1,LARGE(F304:R304,1))</f>
        <v>14</v>
      </c>
      <c r="E304" s="9">
        <f>SUM(F304:I304)</f>
        <v>0</v>
      </c>
      <c r="F304" s="6" t="str">
        <f>_xlfn.IFNA(VLOOKUP(A304, Championship!$A$1:$N$377, 2, FALSE), "")</f>
        <v/>
      </c>
      <c r="G304" s="6" t="str">
        <f>_xlfn.IFNA(VLOOKUP(A304, Playoff3!$A$1:$N$377, 2, FALSE), "")</f>
        <v/>
      </c>
      <c r="H304" s="6" t="str">
        <f>_xlfn.IFNA(VLOOKUP(A304, Playoff2!$A$1:$N$377, 2, FALSE), "")</f>
        <v/>
      </c>
      <c r="I304" s="6" t="str">
        <f>_xlfn.IFNA(VLOOKUP(A304, Playoff1!$A$1:$N$377, 2, FALSE), "")</f>
        <v/>
      </c>
      <c r="J304" s="6" t="str">
        <f>_xlfn.IFNA(VLOOKUP(A304, Wildcard!$A$1:$N$377, 2, FALSE), "")</f>
        <v/>
      </c>
      <c r="K304" s="6" t="str">
        <f>_xlfn.IFNA(VLOOKUP(A304, Game8!$A$1:$N$377, 2, FALSE), "")</f>
        <v/>
      </c>
      <c r="L304" s="6" t="str">
        <f>_xlfn.IFNA(VLOOKUP(A304, Game7!$A$1:$N$389, 2, FALSE), "")</f>
        <v/>
      </c>
      <c r="M304" s="6" t="str">
        <f>_xlfn.IFNA(VLOOKUP(A304, Game6!$A$1:$N$389, 2, FALSE), "")</f>
        <v/>
      </c>
      <c r="N304" s="6" t="str">
        <f>_xlfn.IFNA(VLOOKUP(A304, Game5!$A$1:$N$389, 2, FALSE), "")</f>
        <v/>
      </c>
      <c r="O304" s="6" t="str">
        <f>_xlfn.IFNA(VLOOKUP(A304, Game4!$A$1:$N$389, 2, FALSE), "")</f>
        <v/>
      </c>
      <c r="P304" s="6">
        <f>_xlfn.IFNA(VLOOKUP(A304, Game3!$A$1:$N$389, 2, FALSE), "")</f>
        <v>14</v>
      </c>
      <c r="Q304" s="6" t="str">
        <f>_xlfn.IFNA(VLOOKUP(A304, Game2!$A$1:$N$388, 2, FALSE), "")</f>
        <v/>
      </c>
      <c r="R304" s="3" t="str">
        <f>_xlfn.IFNA(VLOOKUP(A304, Game1!$A$1:$N$391, 2, FALSE), "")</f>
        <v/>
      </c>
    </row>
    <row r="305" spans="1:18" x14ac:dyDescent="0.2">
      <c r="A305" s="27" t="s">
        <v>233</v>
      </c>
      <c r="B305" s="9">
        <f>SUM(F305:R305)</f>
        <v>14</v>
      </c>
      <c r="C305" s="8">
        <f>SUM(F305:R305)/COUNT(F305:R305)</f>
        <v>4.666666666666667</v>
      </c>
      <c r="D305" s="9">
        <f>IF(COUNT(F305:R305)&gt;=5,LARGE(F305:R305,1)+LARGE(F305:R305,2)+LARGE(F305:R305,3)+LARGE(F305:R305,4)+LARGE(F305:R305,5)) + IF(COUNT(F305:R305)=4,LARGE(F305:R305,1)+LARGE(F305:R305,2)+LARGE(F305:R305,3)+LARGE(F305:R305,4)) + IF(COUNT(F305:R305)=3,LARGE(F305:R305,1)+LARGE(F305:R305,2)+LARGE(F305:R305,3)) + IF(COUNT(F305:R305)=2,LARGE(F305:R305,1)+LARGE(F305:R305,2)) + IF(COUNT(F305:R305)=1,LARGE(F305:R305,1))</f>
        <v>14</v>
      </c>
      <c r="E305" s="9">
        <f>SUM(F305:I305)</f>
        <v>0</v>
      </c>
      <c r="F305" s="6" t="str">
        <f>_xlfn.IFNA(VLOOKUP(A305, Championship!$A$1:$N$377, 2, FALSE), "")</f>
        <v/>
      </c>
      <c r="G305" s="6" t="str">
        <f>_xlfn.IFNA(VLOOKUP(A305, Playoff3!$A$1:$N$377, 2, FALSE), "")</f>
        <v/>
      </c>
      <c r="H305" s="6" t="str">
        <f>_xlfn.IFNA(VLOOKUP(A305, Playoff2!$A$1:$N$377, 2, FALSE), "")</f>
        <v/>
      </c>
      <c r="I305" s="6" t="str">
        <f>_xlfn.IFNA(VLOOKUP(A305, Playoff1!$A$1:$N$377, 2, FALSE), "")</f>
        <v/>
      </c>
      <c r="J305" s="6" t="str">
        <f>_xlfn.IFNA(VLOOKUP(A305, Wildcard!$A$1:$N$377, 2, FALSE), "")</f>
        <v/>
      </c>
      <c r="K305" s="6" t="str">
        <f>_xlfn.IFNA(VLOOKUP(A305, Game8!$A$1:$N$377, 2, FALSE), "")</f>
        <v/>
      </c>
      <c r="L305" s="6" t="str">
        <f>_xlfn.IFNA(VLOOKUP(A305, Game7!$A$1:$N$389, 2, FALSE), "")</f>
        <v/>
      </c>
      <c r="M305" s="6" t="str">
        <f>_xlfn.IFNA(VLOOKUP(A305, Game6!$A$1:$N$389, 2, FALSE), "")</f>
        <v/>
      </c>
      <c r="N305" s="6" t="str">
        <f>_xlfn.IFNA(VLOOKUP(A305, Game5!$A$1:$N$389, 2, FALSE), "")</f>
        <v/>
      </c>
      <c r="O305" s="6" t="str">
        <f>_xlfn.IFNA(VLOOKUP(A305, Game4!$A$1:$N$389, 2, FALSE), "")</f>
        <v/>
      </c>
      <c r="P305" s="6">
        <f>_xlfn.IFNA(VLOOKUP(A305, Game3!$A$1:$N$389, 2, FALSE), "")</f>
        <v>9</v>
      </c>
      <c r="Q305" s="6">
        <f>_xlfn.IFNA(VLOOKUP(A305, Game2!$A$1:$N$388, 2, FALSE), "")</f>
        <v>5</v>
      </c>
      <c r="R305" s="3">
        <f>_xlfn.IFNA(VLOOKUP(A305, Game1!$A$1:$N$391, 2, FALSE), "")</f>
        <v>0</v>
      </c>
    </row>
    <row r="306" spans="1:18" x14ac:dyDescent="0.2">
      <c r="A306" s="27" t="s">
        <v>552</v>
      </c>
      <c r="B306" s="9">
        <f>SUM(F306:R306)</f>
        <v>14</v>
      </c>
      <c r="C306" s="8">
        <f>SUM(F306:R306)/COUNT(F306:R306)</f>
        <v>14</v>
      </c>
      <c r="D306" s="9">
        <f>IF(COUNT(F306:R306)&gt;=5,LARGE(F306:R306,1)+LARGE(F306:R306,2)+LARGE(F306:R306,3)+LARGE(F306:R306,4)+LARGE(F306:R306,5)) + IF(COUNT(F306:R306)=4,LARGE(F306:R306,1)+LARGE(F306:R306,2)+LARGE(F306:R306,3)+LARGE(F306:R306,4)) + IF(COUNT(F306:R306)=3,LARGE(F306:R306,1)+LARGE(F306:R306,2)+LARGE(F306:R306,3)) + IF(COUNT(F306:R306)=2,LARGE(F306:R306,1)+LARGE(F306:R306,2)) + IF(COUNT(F306:R306)=1,LARGE(F306:R306,1))</f>
        <v>14</v>
      </c>
      <c r="E306" s="9">
        <f>SUM(F306:I306)</f>
        <v>0</v>
      </c>
      <c r="F306" s="6" t="str">
        <f>_xlfn.IFNA(VLOOKUP(A306, Championship!$A$1:$N$377, 2, FALSE), "")</f>
        <v/>
      </c>
      <c r="G306" s="6" t="str">
        <f>_xlfn.IFNA(VLOOKUP(A306, Playoff3!$A$1:$N$377, 2, FALSE), "")</f>
        <v/>
      </c>
      <c r="H306" s="6" t="str">
        <f>_xlfn.IFNA(VLOOKUP(A306, Playoff2!$A$1:$N$377, 2, FALSE), "")</f>
        <v/>
      </c>
      <c r="I306" s="6" t="str">
        <f>_xlfn.IFNA(VLOOKUP(A306, Playoff1!$A$1:$N$377, 2, FALSE), "")</f>
        <v/>
      </c>
      <c r="J306" s="6" t="str">
        <f>_xlfn.IFNA(VLOOKUP(A306, Wildcard!$A$1:$N$377, 2, FALSE), "")</f>
        <v/>
      </c>
      <c r="K306" s="6" t="str">
        <f>_xlfn.IFNA(VLOOKUP(A306, Game8!$A$1:$N$377, 2, FALSE), "")</f>
        <v/>
      </c>
      <c r="L306" s="6">
        <f>_xlfn.IFNA(VLOOKUP(A306, Game7!$A$1:$N$389, 2, FALSE), "")</f>
        <v>14</v>
      </c>
      <c r="M306" s="6" t="str">
        <f>_xlfn.IFNA(VLOOKUP(A306, Game6!$A$1:$N$389, 2, FALSE), "")</f>
        <v/>
      </c>
      <c r="N306" s="6" t="str">
        <f>_xlfn.IFNA(VLOOKUP(A306, Game5!$A$1:$N$389, 2, FALSE), "")</f>
        <v/>
      </c>
      <c r="O306" s="6" t="str">
        <f>_xlfn.IFNA(VLOOKUP(A306, Game4!$A$1:$N$389, 2, FALSE), "")</f>
        <v/>
      </c>
      <c r="P306" s="6" t="str">
        <f>_xlfn.IFNA(VLOOKUP(A306, Game3!$A$1:$N$389, 2, FALSE), "")</f>
        <v/>
      </c>
      <c r="Q306" s="6" t="str">
        <f>_xlfn.IFNA(VLOOKUP(A306, Game2!$A$1:$N$388, 2, FALSE), "")</f>
        <v/>
      </c>
      <c r="R306" s="3" t="str">
        <f>_xlfn.IFNA(VLOOKUP(A306, Game1!$A$1:$N$391, 2, FALSE), "")</f>
        <v/>
      </c>
    </row>
    <row r="307" spans="1:18" x14ac:dyDescent="0.2">
      <c r="A307" s="27" t="s">
        <v>385</v>
      </c>
      <c r="B307" s="9">
        <f>SUM(F307:R307)</f>
        <v>13</v>
      </c>
      <c r="C307" s="8">
        <f>SUM(F307:R307)/COUNT(F307:R307)</f>
        <v>6.5</v>
      </c>
      <c r="D307" s="9">
        <f>IF(COUNT(F307:R307)&gt;=5,LARGE(F307:R307,1)+LARGE(F307:R307,2)+LARGE(F307:R307,3)+LARGE(F307:R307,4)+LARGE(F307:R307,5)) + IF(COUNT(F307:R307)=4,LARGE(F307:R307,1)+LARGE(F307:R307,2)+LARGE(F307:R307,3)+LARGE(F307:R307,4)) + IF(COUNT(F307:R307)=3,LARGE(F307:R307,1)+LARGE(F307:R307,2)+LARGE(F307:R307,3)) + IF(COUNT(F307:R307)=2,LARGE(F307:R307,1)+LARGE(F307:R307,2)) + IF(COUNT(F307:R307)=1,LARGE(F307:R307,1))</f>
        <v>13</v>
      </c>
      <c r="E307" s="9">
        <f>SUM(F307:I307)</f>
        <v>0</v>
      </c>
      <c r="F307" s="6" t="str">
        <f>_xlfn.IFNA(VLOOKUP(A307, Championship!$A$1:$N$377, 2, FALSE), "")</f>
        <v/>
      </c>
      <c r="G307" s="6" t="str">
        <f>_xlfn.IFNA(VLOOKUP(A307, Playoff3!$A$1:$N$377, 2, FALSE), "")</f>
        <v/>
      </c>
      <c r="H307" s="6" t="str">
        <f>_xlfn.IFNA(VLOOKUP(A307, Playoff2!$A$1:$N$377, 2, FALSE), "")</f>
        <v/>
      </c>
      <c r="I307" s="6" t="str">
        <f>_xlfn.IFNA(VLOOKUP(A307, Playoff1!$A$1:$N$377, 2, FALSE), "")</f>
        <v/>
      </c>
      <c r="J307" s="6" t="str">
        <f>_xlfn.IFNA(VLOOKUP(A307, Wildcard!$A$1:$N$377, 2, FALSE), "")</f>
        <v/>
      </c>
      <c r="K307" s="6" t="str">
        <f>_xlfn.IFNA(VLOOKUP(A307, Game8!$A$1:$N$377, 2, FALSE), "")</f>
        <v/>
      </c>
      <c r="L307" s="6" t="str">
        <f>_xlfn.IFNA(VLOOKUP(A307, Game7!$A$1:$N$389, 2, FALSE), "")</f>
        <v/>
      </c>
      <c r="M307" s="6" t="str">
        <f>_xlfn.IFNA(VLOOKUP(A307, Game6!$A$1:$N$389, 2, FALSE), "")</f>
        <v/>
      </c>
      <c r="N307" s="6" t="str">
        <f>_xlfn.IFNA(VLOOKUP(A307, Game5!$A$1:$N$389, 2, FALSE), "")</f>
        <v/>
      </c>
      <c r="O307" s="6" t="str">
        <f>_xlfn.IFNA(VLOOKUP(A307, Game4!$A$1:$N$389, 2, FALSE), "")</f>
        <v/>
      </c>
      <c r="P307" s="6" t="str">
        <f>_xlfn.IFNA(VLOOKUP(A307, Game3!$A$1:$N$389, 2, FALSE), "")</f>
        <v/>
      </c>
      <c r="Q307" s="6">
        <f>_xlfn.IFNA(VLOOKUP(A307, Game2!$A$1:$N$388, 2, FALSE), "")</f>
        <v>9</v>
      </c>
      <c r="R307" s="3">
        <f>_xlfn.IFNA(VLOOKUP(A307, Game1!$A$1:$N$391, 2, FALSE), "")</f>
        <v>4</v>
      </c>
    </row>
    <row r="308" spans="1:18" x14ac:dyDescent="0.2">
      <c r="A308" s="27" t="s">
        <v>500</v>
      </c>
      <c r="B308" s="9">
        <f>SUM(F308:R308)</f>
        <v>13</v>
      </c>
      <c r="C308" s="8">
        <f>SUM(F308:R308)/COUNT(F308:R308)</f>
        <v>6.5</v>
      </c>
      <c r="D308" s="9">
        <f>IF(COUNT(F308:R308)&gt;=5,LARGE(F308:R308,1)+LARGE(F308:R308,2)+LARGE(F308:R308,3)+LARGE(F308:R308,4)+LARGE(F308:R308,5)) + IF(COUNT(F308:R308)=4,LARGE(F308:R308,1)+LARGE(F308:R308,2)+LARGE(F308:R308,3)+LARGE(F308:R308,4)) + IF(COUNT(F308:R308)=3,LARGE(F308:R308,1)+LARGE(F308:R308,2)+LARGE(F308:R308,3)) + IF(COUNT(F308:R308)=2,LARGE(F308:R308,1)+LARGE(F308:R308,2)) + IF(COUNT(F308:R308)=1,LARGE(F308:R308,1))</f>
        <v>13</v>
      </c>
      <c r="E308" s="9">
        <f>SUM(F308:I308)</f>
        <v>0</v>
      </c>
      <c r="F308" s="6" t="str">
        <f>_xlfn.IFNA(VLOOKUP(A308, Championship!$A$1:$N$377, 2, FALSE), "")</f>
        <v/>
      </c>
      <c r="G308" s="6" t="str">
        <f>_xlfn.IFNA(VLOOKUP(A308, Playoff3!$A$1:$N$377, 2, FALSE), "")</f>
        <v/>
      </c>
      <c r="H308" s="6" t="str">
        <f>_xlfn.IFNA(VLOOKUP(A308, Playoff2!$A$1:$N$377, 2, FALSE), "")</f>
        <v/>
      </c>
      <c r="I308" s="6" t="str">
        <f>_xlfn.IFNA(VLOOKUP(A308, Playoff1!$A$1:$N$377, 2, FALSE), "")</f>
        <v/>
      </c>
      <c r="J308" s="6" t="str">
        <f>_xlfn.IFNA(VLOOKUP(A308, Wildcard!$A$1:$N$377, 2, FALSE), "")</f>
        <v/>
      </c>
      <c r="K308" s="6" t="str">
        <f>_xlfn.IFNA(VLOOKUP(A308, Game8!$A$1:$N$377, 2, FALSE), "")</f>
        <v/>
      </c>
      <c r="L308" s="6" t="str">
        <f>_xlfn.IFNA(VLOOKUP(A308, Game7!$A$1:$N$389, 2, FALSE), "")</f>
        <v/>
      </c>
      <c r="M308" s="6" t="str">
        <f>_xlfn.IFNA(VLOOKUP(A308, Game6!$A$1:$N$389, 2, FALSE), "")</f>
        <v/>
      </c>
      <c r="N308" s="6">
        <f>_xlfn.IFNA(VLOOKUP(A308, Game5!$A$1:$N$389, 2, FALSE), "")</f>
        <v>7</v>
      </c>
      <c r="O308" s="6">
        <f>_xlfn.IFNA(VLOOKUP(A308, Game4!$A$1:$N$389, 2, FALSE), "")</f>
        <v>6</v>
      </c>
      <c r="P308" s="6" t="str">
        <f>_xlfn.IFNA(VLOOKUP(A308, Game3!$A$1:$N$389, 2, FALSE), "")</f>
        <v/>
      </c>
      <c r="Q308" s="6" t="str">
        <f>_xlfn.IFNA(VLOOKUP(A308, Game2!$A$1:$N$388, 2, FALSE), "")</f>
        <v/>
      </c>
      <c r="R308" s="3" t="str">
        <f>_xlfn.IFNA(VLOOKUP(A308, Game1!$A$1:$N$391, 2, FALSE), "")</f>
        <v/>
      </c>
    </row>
    <row r="309" spans="1:18" x14ac:dyDescent="0.2">
      <c r="A309" s="27" t="s">
        <v>460</v>
      </c>
      <c r="B309" s="9">
        <f>SUM(F309:R309)</f>
        <v>12</v>
      </c>
      <c r="C309" s="8">
        <f>SUM(F309:R309)/COUNT(F309:R309)</f>
        <v>12</v>
      </c>
      <c r="D309" s="9">
        <f>IF(COUNT(F309:R309)&gt;=5,LARGE(F309:R309,1)+LARGE(F309:R309,2)+LARGE(F309:R309,3)+LARGE(F309:R309,4)+LARGE(F309:R309,5)) + IF(COUNT(F309:R309)=4,LARGE(F309:R309,1)+LARGE(F309:R309,2)+LARGE(F309:R309,3)+LARGE(F309:R309,4)) + IF(COUNT(F309:R309)=3,LARGE(F309:R309,1)+LARGE(F309:R309,2)+LARGE(F309:R309,3)) + IF(COUNT(F309:R309)=2,LARGE(F309:R309,1)+LARGE(F309:R309,2)) + IF(COUNT(F309:R309)=1,LARGE(F309:R309,1))</f>
        <v>12</v>
      </c>
      <c r="E309" s="9">
        <f>SUM(F309:I309)</f>
        <v>0</v>
      </c>
      <c r="F309" s="6" t="str">
        <f>_xlfn.IFNA(VLOOKUP(A309, Championship!$A$1:$N$377, 2, FALSE), "")</f>
        <v/>
      </c>
      <c r="G309" s="6" t="str">
        <f>_xlfn.IFNA(VLOOKUP(A309, Playoff3!$A$1:$N$377, 2, FALSE), "")</f>
        <v/>
      </c>
      <c r="H309" s="6" t="str">
        <f>_xlfn.IFNA(VLOOKUP(A309, Playoff2!$A$1:$N$377, 2, FALSE), "")</f>
        <v/>
      </c>
      <c r="I309" s="6" t="str">
        <f>_xlfn.IFNA(VLOOKUP(A309, Playoff1!$A$1:$N$377, 2, FALSE), "")</f>
        <v/>
      </c>
      <c r="J309" s="6" t="str">
        <f>_xlfn.IFNA(VLOOKUP(A309, Wildcard!$A$1:$N$377, 2, FALSE), "")</f>
        <v/>
      </c>
      <c r="K309" s="6" t="str">
        <f>_xlfn.IFNA(VLOOKUP(A309, Game8!$A$1:$N$377, 2, FALSE), "")</f>
        <v/>
      </c>
      <c r="L309" s="6" t="str">
        <f>_xlfn.IFNA(VLOOKUP(A309, Game7!$A$1:$N$389, 2, FALSE), "")</f>
        <v/>
      </c>
      <c r="M309" s="6" t="str">
        <f>_xlfn.IFNA(VLOOKUP(A309, Game6!$A$1:$N$389, 2, FALSE), "")</f>
        <v/>
      </c>
      <c r="N309" s="6" t="str">
        <f>_xlfn.IFNA(VLOOKUP(A309, Game5!$A$1:$N$389, 2, FALSE), "")</f>
        <v/>
      </c>
      <c r="O309" s="6" t="str">
        <f>_xlfn.IFNA(VLOOKUP(A309, Game4!$A$1:$N$389, 2, FALSE), "")</f>
        <v/>
      </c>
      <c r="P309" s="6">
        <f>_xlfn.IFNA(VLOOKUP(A309, Game3!$A$1:$N$389, 2, FALSE), "")</f>
        <v>12</v>
      </c>
      <c r="Q309" s="6" t="str">
        <f>_xlfn.IFNA(VLOOKUP(A309, Game2!$A$1:$N$388, 2, FALSE), "")</f>
        <v/>
      </c>
      <c r="R309" s="3" t="str">
        <f>_xlfn.IFNA(VLOOKUP(A309, Game1!$A$1:$N$391, 2, FALSE), "")</f>
        <v/>
      </c>
    </row>
    <row r="310" spans="1:18" x14ac:dyDescent="0.2">
      <c r="A310" s="27" t="s">
        <v>528</v>
      </c>
      <c r="B310" s="9">
        <f>SUM(F310:R310)</f>
        <v>12</v>
      </c>
      <c r="C310" s="8">
        <f>SUM(F310:R310)/COUNT(F310:R310)</f>
        <v>12</v>
      </c>
      <c r="D310" s="9">
        <f>IF(COUNT(F310:R310)&gt;=5,LARGE(F310:R310,1)+LARGE(F310:R310,2)+LARGE(F310:R310,3)+LARGE(F310:R310,4)+LARGE(F310:R310,5)) + IF(COUNT(F310:R310)=4,LARGE(F310:R310,1)+LARGE(F310:R310,2)+LARGE(F310:R310,3)+LARGE(F310:R310,4)) + IF(COUNT(F310:R310)=3,LARGE(F310:R310,1)+LARGE(F310:R310,2)+LARGE(F310:R310,3)) + IF(COUNT(F310:R310)=2,LARGE(F310:R310,1)+LARGE(F310:R310,2)) + IF(COUNT(F310:R310)=1,LARGE(F310:R310,1))</f>
        <v>12</v>
      </c>
      <c r="E310" s="9">
        <f>SUM(F310:I310)</f>
        <v>0</v>
      </c>
      <c r="F310" s="6" t="str">
        <f>_xlfn.IFNA(VLOOKUP(A310, Championship!$A$1:$N$377, 2, FALSE), "")</f>
        <v/>
      </c>
      <c r="G310" s="6" t="str">
        <f>_xlfn.IFNA(VLOOKUP(A310, Playoff3!$A$1:$N$377, 2, FALSE), "")</f>
        <v/>
      </c>
      <c r="H310" s="6" t="str">
        <f>_xlfn.IFNA(VLOOKUP(A310, Playoff2!$A$1:$N$377, 2, FALSE), "")</f>
        <v/>
      </c>
      <c r="I310" s="6" t="str">
        <f>_xlfn.IFNA(VLOOKUP(A310, Playoff1!$A$1:$N$377, 2, FALSE), "")</f>
        <v/>
      </c>
      <c r="J310" s="6" t="str">
        <f>_xlfn.IFNA(VLOOKUP(A310, Wildcard!$A$1:$N$377, 2, FALSE), "")</f>
        <v/>
      </c>
      <c r="K310" s="6" t="str">
        <f>_xlfn.IFNA(VLOOKUP(A310, Game8!$A$1:$N$377, 2, FALSE), "")</f>
        <v/>
      </c>
      <c r="L310" s="6" t="str">
        <f>_xlfn.IFNA(VLOOKUP(A310, Game7!$A$1:$N$389, 2, FALSE), "")</f>
        <v/>
      </c>
      <c r="M310" s="6">
        <f>_xlfn.IFNA(VLOOKUP(A310, Game6!$A$1:$N$389, 2, FALSE), "")</f>
        <v>12</v>
      </c>
      <c r="N310" s="6" t="str">
        <f>_xlfn.IFNA(VLOOKUP(A310, Game5!$A$1:$N$389, 2, FALSE), "")</f>
        <v/>
      </c>
      <c r="O310" s="6" t="str">
        <f>_xlfn.IFNA(VLOOKUP(A310, Game4!$A$1:$N$389, 2, FALSE), "")</f>
        <v/>
      </c>
      <c r="P310" s="6" t="str">
        <f>_xlfn.IFNA(VLOOKUP(A310, Game3!$A$1:$N$389, 2, FALSE), "")</f>
        <v/>
      </c>
      <c r="Q310" s="6" t="str">
        <f>_xlfn.IFNA(VLOOKUP(A310, Game2!$A$1:$N$388, 2, FALSE), "")</f>
        <v/>
      </c>
      <c r="R310" s="3" t="str">
        <f>_xlfn.IFNA(VLOOKUP(A310, Game1!$A$1:$N$391, 2, FALSE), "")</f>
        <v/>
      </c>
    </row>
    <row r="311" spans="1:18" x14ac:dyDescent="0.2">
      <c r="A311" s="27" t="s">
        <v>261</v>
      </c>
      <c r="B311" s="9">
        <f>SUM(F311:R311)</f>
        <v>12</v>
      </c>
      <c r="C311" s="8">
        <f>SUM(F311:R311)/COUNT(F311:R311)</f>
        <v>6</v>
      </c>
      <c r="D311" s="9">
        <f>IF(COUNT(F311:R311)&gt;=5,LARGE(F311:R311,1)+LARGE(F311:R311,2)+LARGE(F311:R311,3)+LARGE(F311:R311,4)+LARGE(F311:R311,5)) + IF(COUNT(F311:R311)=4,LARGE(F311:R311,1)+LARGE(F311:R311,2)+LARGE(F311:R311,3)+LARGE(F311:R311,4)) + IF(COUNT(F311:R311)=3,LARGE(F311:R311,1)+LARGE(F311:R311,2)+LARGE(F311:R311,3)) + IF(COUNT(F311:R311)=2,LARGE(F311:R311,1)+LARGE(F311:R311,2)) + IF(COUNT(F311:R311)=1,LARGE(F311:R311,1))</f>
        <v>12</v>
      </c>
      <c r="E311" s="9">
        <f>SUM(F311:I311)</f>
        <v>0</v>
      </c>
      <c r="F311" s="6" t="str">
        <f>_xlfn.IFNA(VLOOKUP(A311, Championship!$A$1:$N$377, 2, FALSE), "")</f>
        <v/>
      </c>
      <c r="G311" s="6" t="str">
        <f>_xlfn.IFNA(VLOOKUP(A311, Playoff3!$A$1:$N$377, 2, FALSE), "")</f>
        <v/>
      </c>
      <c r="H311" s="6" t="str">
        <f>_xlfn.IFNA(VLOOKUP(A311, Playoff2!$A$1:$N$377, 2, FALSE), "")</f>
        <v/>
      </c>
      <c r="I311" s="6" t="str">
        <f>_xlfn.IFNA(VLOOKUP(A311, Playoff1!$A$1:$N$377, 2, FALSE), "")</f>
        <v/>
      </c>
      <c r="J311" s="6" t="str">
        <f>_xlfn.IFNA(VLOOKUP(A311, Wildcard!$A$1:$N$377, 2, FALSE), "")</f>
        <v/>
      </c>
      <c r="K311" s="6" t="str">
        <f>_xlfn.IFNA(VLOOKUP(A311, Game8!$A$1:$N$377, 2, FALSE), "")</f>
        <v/>
      </c>
      <c r="L311" s="6" t="str">
        <f>_xlfn.IFNA(VLOOKUP(A311, Game7!$A$1:$N$389, 2, FALSE), "")</f>
        <v/>
      </c>
      <c r="M311" s="6" t="str">
        <f>_xlfn.IFNA(VLOOKUP(A311, Game6!$A$1:$N$389, 2, FALSE), "")</f>
        <v/>
      </c>
      <c r="N311" s="6" t="str">
        <f>_xlfn.IFNA(VLOOKUP(A311, Game5!$A$1:$N$389, 2, FALSE), "")</f>
        <v/>
      </c>
      <c r="O311" s="6" t="str">
        <f>_xlfn.IFNA(VLOOKUP(A311, Game4!$A$1:$N$389, 2, FALSE), "")</f>
        <v/>
      </c>
      <c r="P311" s="6">
        <f>_xlfn.IFNA(VLOOKUP(A311, Game3!$A$1:$N$389, 2, FALSE), "")</f>
        <v>8</v>
      </c>
      <c r="Q311" s="6" t="str">
        <f>_xlfn.IFNA(VLOOKUP(A311, Game2!$A$1:$N$388, 2, FALSE), "")</f>
        <v/>
      </c>
      <c r="R311" s="3">
        <f>_xlfn.IFNA(VLOOKUP(A311, Game1!$A$1:$N$391, 2, FALSE), "")</f>
        <v>4</v>
      </c>
    </row>
    <row r="312" spans="1:18" x14ac:dyDescent="0.2">
      <c r="A312" s="27" t="s">
        <v>468</v>
      </c>
      <c r="B312" s="9">
        <f>SUM(F312:R312)</f>
        <v>11</v>
      </c>
      <c r="C312" s="8">
        <f>SUM(F312:R312)/COUNT(F312:R312)</f>
        <v>11</v>
      </c>
      <c r="D312" s="9">
        <f>IF(COUNT(F312:R312)&gt;=5,LARGE(F312:R312,1)+LARGE(F312:R312,2)+LARGE(F312:R312,3)+LARGE(F312:R312,4)+LARGE(F312:R312,5)) + IF(COUNT(F312:R312)=4,LARGE(F312:R312,1)+LARGE(F312:R312,2)+LARGE(F312:R312,3)+LARGE(F312:R312,4)) + IF(COUNT(F312:R312)=3,LARGE(F312:R312,1)+LARGE(F312:R312,2)+LARGE(F312:R312,3)) + IF(COUNT(F312:R312)=2,LARGE(F312:R312,1)+LARGE(F312:R312,2)) + IF(COUNT(F312:R312)=1,LARGE(F312:R312,1))</f>
        <v>11</v>
      </c>
      <c r="E312" s="9">
        <f>SUM(F312:I312)</f>
        <v>0</v>
      </c>
      <c r="F312" s="6" t="str">
        <f>_xlfn.IFNA(VLOOKUP(A312, Championship!$A$1:$N$377, 2, FALSE), "")</f>
        <v/>
      </c>
      <c r="G312" s="6" t="str">
        <f>_xlfn.IFNA(VLOOKUP(A312, Playoff3!$A$1:$N$377, 2, FALSE), "")</f>
        <v/>
      </c>
      <c r="H312" s="6" t="str">
        <f>_xlfn.IFNA(VLOOKUP(A312, Playoff2!$A$1:$N$377, 2, FALSE), "")</f>
        <v/>
      </c>
      <c r="I312" s="6" t="str">
        <f>_xlfn.IFNA(VLOOKUP(A312, Playoff1!$A$1:$N$377, 2, FALSE), "")</f>
        <v/>
      </c>
      <c r="J312" s="6" t="str">
        <f>_xlfn.IFNA(VLOOKUP(A312, Wildcard!$A$1:$N$377, 2, FALSE), "")</f>
        <v/>
      </c>
      <c r="K312" s="6" t="str">
        <f>_xlfn.IFNA(VLOOKUP(A312, Game8!$A$1:$N$377, 2, FALSE), "")</f>
        <v/>
      </c>
      <c r="L312" s="6" t="str">
        <f>_xlfn.IFNA(VLOOKUP(A312, Game7!$A$1:$N$389, 2, FALSE), "")</f>
        <v/>
      </c>
      <c r="M312" s="6" t="str">
        <f>_xlfn.IFNA(VLOOKUP(A312, Game6!$A$1:$N$389, 2, FALSE), "")</f>
        <v/>
      </c>
      <c r="N312" s="6" t="str">
        <f>_xlfn.IFNA(VLOOKUP(A312, Game5!$A$1:$N$389, 2, FALSE), "")</f>
        <v/>
      </c>
      <c r="O312" s="6" t="str">
        <f>_xlfn.IFNA(VLOOKUP(A312, Game4!$A$1:$N$389, 2, FALSE), "")</f>
        <v/>
      </c>
      <c r="P312" s="6">
        <f>_xlfn.IFNA(VLOOKUP(A312, Game3!$A$1:$N$389, 2, FALSE), "")</f>
        <v>11</v>
      </c>
      <c r="Q312" s="6" t="str">
        <f>_xlfn.IFNA(VLOOKUP(A312, Game2!$A$1:$N$388, 2, FALSE), "")</f>
        <v/>
      </c>
      <c r="R312" s="3" t="str">
        <f>_xlfn.IFNA(VLOOKUP(A312, Game1!$A$1:$N$391, 2, FALSE), "")</f>
        <v/>
      </c>
    </row>
    <row r="313" spans="1:18" x14ac:dyDescent="0.2">
      <c r="A313" s="27" t="s">
        <v>719</v>
      </c>
      <c r="B313" s="9">
        <f>SUM(F313:R313)</f>
        <v>11</v>
      </c>
      <c r="C313" s="8">
        <f>SUM(F313:R313)/COUNT(F313:R313)</f>
        <v>11</v>
      </c>
      <c r="D313" s="9">
        <f>IF(COUNT(F313:R313)&gt;=5,LARGE(F313:R313,1)+LARGE(F313:R313,2)+LARGE(F313:R313,3)+LARGE(F313:R313,4)+LARGE(F313:R313,5)) + IF(COUNT(F313:R313)=4,LARGE(F313:R313,1)+LARGE(F313:R313,2)+LARGE(F313:R313,3)+LARGE(F313:R313,4)) + IF(COUNT(F313:R313)=3,LARGE(F313:R313,1)+LARGE(F313:R313,2)+LARGE(F313:R313,3)) + IF(COUNT(F313:R313)=2,LARGE(F313:R313,1)+LARGE(F313:R313,2)) + IF(COUNT(F313:R313)=1,LARGE(F313:R313,1))</f>
        <v>11</v>
      </c>
      <c r="E313" s="9">
        <f>SUM(F313:I313)</f>
        <v>11</v>
      </c>
      <c r="F313" s="6">
        <f>_xlfn.IFNA(VLOOKUP(A313, Championship!$A$1:$N$377, 2, FALSE), "")</f>
        <v>11</v>
      </c>
      <c r="G313" s="6" t="str">
        <f>_xlfn.IFNA(VLOOKUP(A313, Playoff3!$A$1:$N$377, 2, FALSE), "")</f>
        <v/>
      </c>
      <c r="H313" s="6" t="str">
        <f>_xlfn.IFNA(VLOOKUP(A313, Playoff2!$A$1:$N$377, 2, FALSE), "")</f>
        <v/>
      </c>
      <c r="I313" s="6" t="str">
        <f>_xlfn.IFNA(VLOOKUP(A313, Playoff1!$A$1:$N$377, 2, FALSE), "")</f>
        <v/>
      </c>
      <c r="J313" s="6" t="str">
        <f>_xlfn.IFNA(VLOOKUP(A313, Wildcard!$A$1:$N$377, 2, FALSE), "")</f>
        <v/>
      </c>
      <c r="K313" s="6" t="str">
        <f>_xlfn.IFNA(VLOOKUP(A313, Game8!$A$1:$N$377, 2, FALSE), "")</f>
        <v/>
      </c>
      <c r="L313" s="6" t="str">
        <f>_xlfn.IFNA(VLOOKUP(A313, Game7!$A$1:$N$389, 2, FALSE), "")</f>
        <v/>
      </c>
      <c r="M313" s="6" t="str">
        <f>_xlfn.IFNA(VLOOKUP(A313, Game6!$A$1:$N$389, 2, FALSE), "")</f>
        <v/>
      </c>
      <c r="N313" s="6" t="str">
        <f>_xlfn.IFNA(VLOOKUP(A313, Game5!$A$1:$N$389, 2, FALSE), "")</f>
        <v/>
      </c>
      <c r="O313" s="6" t="str">
        <f>_xlfn.IFNA(VLOOKUP(A313, Game4!$A$1:$N$389, 2, FALSE), "")</f>
        <v/>
      </c>
      <c r="P313" s="6" t="str">
        <f>_xlfn.IFNA(VLOOKUP(A313, Game3!$A$1:$N$389, 2, FALSE), "")</f>
        <v/>
      </c>
      <c r="Q313" s="6" t="str">
        <f>_xlfn.IFNA(VLOOKUP(A313, Game2!$A$1:$N$388, 2, FALSE), "")</f>
        <v/>
      </c>
      <c r="R313" s="3" t="str">
        <f>_xlfn.IFNA(VLOOKUP(A313, Game1!$A$1:$N$391, 2, FALSE), "")</f>
        <v/>
      </c>
    </row>
    <row r="314" spans="1:18" x14ac:dyDescent="0.2">
      <c r="A314" s="27" t="s">
        <v>609</v>
      </c>
      <c r="B314" s="9">
        <f>SUM(F314:R314)</f>
        <v>11</v>
      </c>
      <c r="C314" s="8">
        <f>SUM(F314:R314)/COUNT(F314:R314)</f>
        <v>11</v>
      </c>
      <c r="D314" s="9">
        <f>IF(COUNT(F314:R314)&gt;=5,LARGE(F314:R314,1)+LARGE(F314:R314,2)+LARGE(F314:R314,3)+LARGE(F314:R314,4)+LARGE(F314:R314,5)) + IF(COUNT(F314:R314)=4,LARGE(F314:R314,1)+LARGE(F314:R314,2)+LARGE(F314:R314,3)+LARGE(F314:R314,4)) + IF(COUNT(F314:R314)=3,LARGE(F314:R314,1)+LARGE(F314:R314,2)+LARGE(F314:R314,3)) + IF(COUNT(F314:R314)=2,LARGE(F314:R314,1)+LARGE(F314:R314,2)) + IF(COUNT(F314:R314)=1,LARGE(F314:R314,1))</f>
        <v>11</v>
      </c>
      <c r="E314" s="9">
        <f>SUM(F314:I314)</f>
        <v>11</v>
      </c>
      <c r="F314" s="6" t="str">
        <f>_xlfn.IFNA(VLOOKUP(A314, Championship!$A$1:$N$377, 2, FALSE), "")</f>
        <v/>
      </c>
      <c r="G314" s="6">
        <f>_xlfn.IFNA(VLOOKUP(A314, Playoff3!$A$1:$N$377, 2, FALSE), "")</f>
        <v>11</v>
      </c>
      <c r="H314" s="6" t="str">
        <f>_xlfn.IFNA(VLOOKUP(A314, Playoff2!$A$1:$N$377, 2, FALSE), "")</f>
        <v/>
      </c>
      <c r="I314" s="6" t="str">
        <f>_xlfn.IFNA(VLOOKUP(A314, Playoff1!$A$1:$N$377, 2, FALSE), "")</f>
        <v/>
      </c>
      <c r="J314" s="6" t="str">
        <f>_xlfn.IFNA(VLOOKUP(A314, Wildcard!$A$1:$N$377, 2, FALSE), "")</f>
        <v/>
      </c>
      <c r="K314" s="6" t="str">
        <f>_xlfn.IFNA(VLOOKUP(A314, Game8!$A$1:$N$377, 2, FALSE), "")</f>
        <v/>
      </c>
      <c r="L314" s="6" t="str">
        <f>_xlfn.IFNA(VLOOKUP(A314, Game7!$A$1:$N$389, 2, FALSE), "")</f>
        <v/>
      </c>
      <c r="M314" s="6" t="str">
        <f>_xlfn.IFNA(VLOOKUP(A314, Game6!$A$1:$N$389, 2, FALSE), "")</f>
        <v/>
      </c>
      <c r="N314" s="6" t="str">
        <f>_xlfn.IFNA(VLOOKUP(A314, Game5!$A$1:$N$389, 2, FALSE), "")</f>
        <v/>
      </c>
      <c r="O314" s="6" t="str">
        <f>_xlfn.IFNA(VLOOKUP(A314, Game4!$A$1:$N$389, 2, FALSE), "")</f>
        <v/>
      </c>
      <c r="P314" s="6" t="str">
        <f>_xlfn.IFNA(VLOOKUP(A314, Game3!$A$1:$N$389, 2, FALSE), "")</f>
        <v/>
      </c>
      <c r="Q314" s="6" t="str">
        <f>_xlfn.IFNA(VLOOKUP(A314, Game2!$A$1:$N$388, 2, FALSE), "")</f>
        <v/>
      </c>
      <c r="R314" s="3" t="str">
        <f>_xlfn.IFNA(VLOOKUP(A314, Game1!$A$1:$N$391, 2, FALSE), "")</f>
        <v/>
      </c>
    </row>
    <row r="315" spans="1:18" x14ac:dyDescent="0.2">
      <c r="A315" s="27" t="s">
        <v>471</v>
      </c>
      <c r="B315" s="9">
        <f>SUM(F315:R315)</f>
        <v>11</v>
      </c>
      <c r="C315" s="8">
        <f>SUM(F315:R315)/COUNT(F315:R315)</f>
        <v>11</v>
      </c>
      <c r="D315" s="9">
        <f>IF(COUNT(F315:R315)&gt;=5,LARGE(F315:R315,1)+LARGE(F315:R315,2)+LARGE(F315:R315,3)+LARGE(F315:R315,4)+LARGE(F315:R315,5)) + IF(COUNT(F315:R315)=4,LARGE(F315:R315,1)+LARGE(F315:R315,2)+LARGE(F315:R315,3)+LARGE(F315:R315,4)) + IF(COUNT(F315:R315)=3,LARGE(F315:R315,1)+LARGE(F315:R315,2)+LARGE(F315:R315,3)) + IF(COUNT(F315:R315)=2,LARGE(F315:R315,1)+LARGE(F315:R315,2)) + IF(COUNT(F315:R315)=1,LARGE(F315:R315,1))</f>
        <v>11</v>
      </c>
      <c r="E315" s="9">
        <f>SUM(F315:I315)</f>
        <v>0</v>
      </c>
      <c r="F315" s="6" t="str">
        <f>_xlfn.IFNA(VLOOKUP(A315, Championship!$A$1:$N$377, 2, FALSE), "")</f>
        <v/>
      </c>
      <c r="G315" s="6" t="str">
        <f>_xlfn.IFNA(VLOOKUP(A315, Playoff3!$A$1:$N$377, 2, FALSE), "")</f>
        <v/>
      </c>
      <c r="H315" s="6" t="str">
        <f>_xlfn.IFNA(VLOOKUP(A315, Playoff2!$A$1:$N$377, 2, FALSE), "")</f>
        <v/>
      </c>
      <c r="I315" s="6" t="str">
        <f>_xlfn.IFNA(VLOOKUP(A315, Playoff1!$A$1:$N$377, 2, FALSE), "")</f>
        <v/>
      </c>
      <c r="J315" s="6" t="str">
        <f>_xlfn.IFNA(VLOOKUP(A315, Wildcard!$A$1:$N$377, 2, FALSE), "")</f>
        <v/>
      </c>
      <c r="K315" s="6" t="str">
        <f>_xlfn.IFNA(VLOOKUP(A315, Game8!$A$1:$N$377, 2, FALSE), "")</f>
        <v/>
      </c>
      <c r="L315" s="6" t="str">
        <f>_xlfn.IFNA(VLOOKUP(A315, Game7!$A$1:$N$389, 2, FALSE), "")</f>
        <v/>
      </c>
      <c r="M315" s="6" t="str">
        <f>_xlfn.IFNA(VLOOKUP(A315, Game6!$A$1:$N$389, 2, FALSE), "")</f>
        <v/>
      </c>
      <c r="N315" s="6" t="str">
        <f>_xlfn.IFNA(VLOOKUP(A315, Game5!$A$1:$N$389, 2, FALSE), "")</f>
        <v/>
      </c>
      <c r="O315" s="6" t="str">
        <f>_xlfn.IFNA(VLOOKUP(A315, Game4!$A$1:$N$389, 2, FALSE), "")</f>
        <v/>
      </c>
      <c r="P315" s="6">
        <f>_xlfn.IFNA(VLOOKUP(A315, Game3!$A$1:$N$389, 2, FALSE), "")</f>
        <v>11</v>
      </c>
      <c r="Q315" s="6" t="str">
        <f>_xlfn.IFNA(VLOOKUP(A315, Game2!$A$1:$N$388, 2, FALSE), "")</f>
        <v/>
      </c>
      <c r="R315" s="3" t="str">
        <f>_xlfn.IFNA(VLOOKUP(A315, Game1!$A$1:$N$391, 2, FALSE), "")</f>
        <v/>
      </c>
    </row>
    <row r="316" spans="1:18" x14ac:dyDescent="0.2">
      <c r="A316" s="27" t="s">
        <v>717</v>
      </c>
      <c r="B316" s="9">
        <f>SUM(F316:R316)</f>
        <v>11</v>
      </c>
      <c r="C316" s="8">
        <f>SUM(F316:R316)/COUNT(F316:R316)</f>
        <v>11</v>
      </c>
      <c r="D316" s="9">
        <f>IF(COUNT(F316:R316)&gt;=5,LARGE(F316:R316,1)+LARGE(F316:R316,2)+LARGE(F316:R316,3)+LARGE(F316:R316,4)+LARGE(F316:R316,5)) + IF(COUNT(F316:R316)=4,LARGE(F316:R316,1)+LARGE(F316:R316,2)+LARGE(F316:R316,3)+LARGE(F316:R316,4)) + IF(COUNT(F316:R316)=3,LARGE(F316:R316,1)+LARGE(F316:R316,2)+LARGE(F316:R316,3)) + IF(COUNT(F316:R316)=2,LARGE(F316:R316,1)+LARGE(F316:R316,2)) + IF(COUNT(F316:R316)=1,LARGE(F316:R316,1))</f>
        <v>11</v>
      </c>
      <c r="E316" s="9">
        <f>SUM(F316:I316)</f>
        <v>11</v>
      </c>
      <c r="F316" s="6">
        <f>_xlfn.IFNA(VLOOKUP(A316, Championship!$A$1:$N$377, 2, FALSE), "")</f>
        <v>11</v>
      </c>
      <c r="G316" s="6" t="str">
        <f>_xlfn.IFNA(VLOOKUP(A316, Playoff3!$A$1:$N$377, 2, FALSE), "")</f>
        <v/>
      </c>
      <c r="H316" s="6" t="str">
        <f>_xlfn.IFNA(VLOOKUP(A316, Playoff2!$A$1:$N$377, 2, FALSE), "")</f>
        <v/>
      </c>
      <c r="I316" s="6" t="str">
        <f>_xlfn.IFNA(VLOOKUP(A316, Playoff1!$A$1:$N$377, 2, FALSE), "")</f>
        <v/>
      </c>
      <c r="J316" s="6" t="str">
        <f>_xlfn.IFNA(VLOOKUP(A316, Wildcard!$A$1:$N$377, 2, FALSE), "")</f>
        <v/>
      </c>
      <c r="K316" s="6" t="str">
        <f>_xlfn.IFNA(VLOOKUP(A316, Game8!$A$1:$N$377, 2, FALSE), "")</f>
        <v/>
      </c>
      <c r="L316" s="6" t="str">
        <f>_xlfn.IFNA(VLOOKUP(A316, Game7!$A$1:$N$389, 2, FALSE), "")</f>
        <v/>
      </c>
      <c r="M316" s="6" t="str">
        <f>_xlfn.IFNA(VLOOKUP(A316, Game6!$A$1:$N$389, 2, FALSE), "")</f>
        <v/>
      </c>
      <c r="N316" s="6" t="str">
        <f>_xlfn.IFNA(VLOOKUP(A316, Game5!$A$1:$N$389, 2, FALSE), "")</f>
        <v/>
      </c>
      <c r="O316" s="6" t="str">
        <f>_xlfn.IFNA(VLOOKUP(A316, Game4!$A$1:$N$389, 2, FALSE), "")</f>
        <v/>
      </c>
      <c r="P316" s="6" t="str">
        <f>_xlfn.IFNA(VLOOKUP(A316, Game3!$A$1:$N$389, 2, FALSE), "")</f>
        <v/>
      </c>
      <c r="Q316" s="6" t="str">
        <f>_xlfn.IFNA(VLOOKUP(A316, Game2!$A$1:$N$388, 2, FALSE), "")</f>
        <v/>
      </c>
      <c r="R316" s="3" t="str">
        <f>_xlfn.IFNA(VLOOKUP(A316, Game1!$A$1:$N$391, 2, FALSE), "")</f>
        <v/>
      </c>
    </row>
    <row r="317" spans="1:18" x14ac:dyDescent="0.2">
      <c r="A317" s="27" t="s">
        <v>408</v>
      </c>
      <c r="B317" s="9">
        <f>SUM(F317:R317)</f>
        <v>11</v>
      </c>
      <c r="C317" s="8">
        <f>SUM(F317:R317)/COUNT(F317:R317)</f>
        <v>11</v>
      </c>
      <c r="D317" s="9">
        <f>IF(COUNT(F317:R317)&gt;=5,LARGE(F317:R317,1)+LARGE(F317:R317,2)+LARGE(F317:R317,3)+LARGE(F317:R317,4)+LARGE(F317:R317,5)) + IF(COUNT(F317:R317)=4,LARGE(F317:R317,1)+LARGE(F317:R317,2)+LARGE(F317:R317,3)+LARGE(F317:R317,4)) + IF(COUNT(F317:R317)=3,LARGE(F317:R317,1)+LARGE(F317:R317,2)+LARGE(F317:R317,3)) + IF(COUNT(F317:R317)=2,LARGE(F317:R317,1)+LARGE(F317:R317,2)) + IF(COUNT(F317:R317)=1,LARGE(F317:R317,1))</f>
        <v>11</v>
      </c>
      <c r="E317" s="9">
        <f>SUM(F317:I317)</f>
        <v>0</v>
      </c>
      <c r="F317" s="6" t="str">
        <f>_xlfn.IFNA(VLOOKUP(A317, Championship!$A$1:$N$377, 2, FALSE), "")</f>
        <v/>
      </c>
      <c r="G317" s="6" t="str">
        <f>_xlfn.IFNA(VLOOKUP(A317, Playoff3!$A$1:$N$377, 2, FALSE), "")</f>
        <v/>
      </c>
      <c r="H317" s="6" t="str">
        <f>_xlfn.IFNA(VLOOKUP(A317, Playoff2!$A$1:$N$377, 2, FALSE), "")</f>
        <v/>
      </c>
      <c r="I317" s="6" t="str">
        <f>_xlfn.IFNA(VLOOKUP(A317, Playoff1!$A$1:$N$377, 2, FALSE), "")</f>
        <v/>
      </c>
      <c r="J317" s="6" t="str">
        <f>_xlfn.IFNA(VLOOKUP(A317, Wildcard!$A$1:$N$377, 2, FALSE), "")</f>
        <v/>
      </c>
      <c r="K317" s="6" t="str">
        <f>_xlfn.IFNA(VLOOKUP(A317, Game8!$A$1:$N$377, 2, FALSE), "")</f>
        <v/>
      </c>
      <c r="L317" s="6" t="str">
        <f>_xlfn.IFNA(VLOOKUP(A317, Game7!$A$1:$N$389, 2, FALSE), "")</f>
        <v/>
      </c>
      <c r="M317" s="6" t="str">
        <f>_xlfn.IFNA(VLOOKUP(A317, Game6!$A$1:$N$389, 2, FALSE), "")</f>
        <v/>
      </c>
      <c r="N317" s="6" t="str">
        <f>_xlfn.IFNA(VLOOKUP(A317, Game5!$A$1:$N$389, 2, FALSE), "")</f>
        <v/>
      </c>
      <c r="O317" s="6" t="str">
        <f>_xlfn.IFNA(VLOOKUP(A317, Game4!$A$1:$N$389, 2, FALSE), "")</f>
        <v/>
      </c>
      <c r="P317" s="6" t="str">
        <f>_xlfn.IFNA(VLOOKUP(A317, Game3!$A$1:$N$389, 2, FALSE), "")</f>
        <v/>
      </c>
      <c r="Q317" s="6">
        <f>_xlfn.IFNA(VLOOKUP(A317, Game2!$A$1:$N$388, 2, FALSE), "")</f>
        <v>11</v>
      </c>
      <c r="R317" s="3" t="str">
        <f>_xlfn.IFNA(VLOOKUP(A317, Game1!$A$1:$N$391, 2, FALSE), "")</f>
        <v/>
      </c>
    </row>
    <row r="318" spans="1:18" x14ac:dyDescent="0.2">
      <c r="A318" s="27" t="s">
        <v>463</v>
      </c>
      <c r="B318" s="9">
        <f>SUM(F318:R318)</f>
        <v>11</v>
      </c>
      <c r="C318" s="8">
        <f>SUM(F318:R318)/COUNT(F318:R318)</f>
        <v>11</v>
      </c>
      <c r="D318" s="9">
        <f>IF(COUNT(F318:R318)&gt;=5,LARGE(F318:R318,1)+LARGE(F318:R318,2)+LARGE(F318:R318,3)+LARGE(F318:R318,4)+LARGE(F318:R318,5)) + IF(COUNT(F318:R318)=4,LARGE(F318:R318,1)+LARGE(F318:R318,2)+LARGE(F318:R318,3)+LARGE(F318:R318,4)) + IF(COUNT(F318:R318)=3,LARGE(F318:R318,1)+LARGE(F318:R318,2)+LARGE(F318:R318,3)) + IF(COUNT(F318:R318)=2,LARGE(F318:R318,1)+LARGE(F318:R318,2)) + IF(COUNT(F318:R318)=1,LARGE(F318:R318,1))</f>
        <v>11</v>
      </c>
      <c r="E318" s="9">
        <f>SUM(F318:I318)</f>
        <v>0</v>
      </c>
      <c r="F318" s="6" t="str">
        <f>_xlfn.IFNA(VLOOKUP(A318, Championship!$A$1:$N$377, 2, FALSE), "")</f>
        <v/>
      </c>
      <c r="G318" s="6" t="str">
        <f>_xlfn.IFNA(VLOOKUP(A318, Playoff3!$A$1:$N$377, 2, FALSE), "")</f>
        <v/>
      </c>
      <c r="H318" s="6" t="str">
        <f>_xlfn.IFNA(VLOOKUP(A318, Playoff2!$A$1:$N$377, 2, FALSE), "")</f>
        <v/>
      </c>
      <c r="I318" s="6" t="str">
        <f>_xlfn.IFNA(VLOOKUP(A318, Playoff1!$A$1:$N$377, 2, FALSE), "")</f>
        <v/>
      </c>
      <c r="J318" s="6" t="str">
        <f>_xlfn.IFNA(VLOOKUP(A318, Wildcard!$A$1:$N$377, 2, FALSE), "")</f>
        <v/>
      </c>
      <c r="K318" s="6" t="str">
        <f>_xlfn.IFNA(VLOOKUP(A318, Game8!$A$1:$N$377, 2, FALSE), "")</f>
        <v/>
      </c>
      <c r="L318" s="6" t="str">
        <f>_xlfn.IFNA(VLOOKUP(A318, Game7!$A$1:$N$389, 2, FALSE), "")</f>
        <v/>
      </c>
      <c r="M318" s="6" t="str">
        <f>_xlfn.IFNA(VLOOKUP(A318, Game6!$A$1:$N$389, 2, FALSE), "")</f>
        <v/>
      </c>
      <c r="N318" s="6" t="str">
        <f>_xlfn.IFNA(VLOOKUP(A318, Game5!$A$1:$N$389, 2, FALSE), "")</f>
        <v/>
      </c>
      <c r="O318" s="6" t="str">
        <f>_xlfn.IFNA(VLOOKUP(A318, Game4!$A$1:$N$389, 2, FALSE), "")</f>
        <v/>
      </c>
      <c r="P318" s="6">
        <f>_xlfn.IFNA(VLOOKUP(A318, Game3!$A$1:$N$389, 2, FALSE), "")</f>
        <v>11</v>
      </c>
      <c r="Q318" s="6" t="str">
        <f>_xlfn.IFNA(VLOOKUP(A318, Game2!$A$1:$N$388, 2, FALSE), "")</f>
        <v/>
      </c>
      <c r="R318" s="3" t="str">
        <f>_xlfn.IFNA(VLOOKUP(A318, Game1!$A$1:$N$391, 2, FALSE), "")</f>
        <v/>
      </c>
    </row>
    <row r="319" spans="1:18" x14ac:dyDescent="0.2">
      <c r="A319" s="27" t="s">
        <v>473</v>
      </c>
      <c r="B319" s="9">
        <f>SUM(F319:R319)</f>
        <v>11</v>
      </c>
      <c r="C319" s="8">
        <f>SUM(F319:R319)/COUNT(F319:R319)</f>
        <v>11</v>
      </c>
      <c r="D319" s="9">
        <f>IF(COUNT(F319:R319)&gt;=5,LARGE(F319:R319,1)+LARGE(F319:R319,2)+LARGE(F319:R319,3)+LARGE(F319:R319,4)+LARGE(F319:R319,5)) + IF(COUNT(F319:R319)=4,LARGE(F319:R319,1)+LARGE(F319:R319,2)+LARGE(F319:R319,3)+LARGE(F319:R319,4)) + IF(COUNT(F319:R319)=3,LARGE(F319:R319,1)+LARGE(F319:R319,2)+LARGE(F319:R319,3)) + IF(COUNT(F319:R319)=2,LARGE(F319:R319,1)+LARGE(F319:R319,2)) + IF(COUNT(F319:R319)=1,LARGE(F319:R319,1))</f>
        <v>11</v>
      </c>
      <c r="E319" s="9">
        <f>SUM(F319:I319)</f>
        <v>0</v>
      </c>
      <c r="F319" s="6" t="str">
        <f>_xlfn.IFNA(VLOOKUP(A319, Championship!$A$1:$N$377, 2, FALSE), "")</f>
        <v/>
      </c>
      <c r="G319" s="6" t="str">
        <f>_xlfn.IFNA(VLOOKUP(A319, Playoff3!$A$1:$N$377, 2, FALSE), "")</f>
        <v/>
      </c>
      <c r="H319" s="6" t="str">
        <f>_xlfn.IFNA(VLOOKUP(A319, Playoff2!$A$1:$N$377, 2, FALSE), "")</f>
        <v/>
      </c>
      <c r="I319" s="6" t="str">
        <f>_xlfn.IFNA(VLOOKUP(A319, Playoff1!$A$1:$N$377, 2, FALSE), "")</f>
        <v/>
      </c>
      <c r="J319" s="6" t="str">
        <f>_xlfn.IFNA(VLOOKUP(A319, Wildcard!$A$1:$N$377, 2, FALSE), "")</f>
        <v/>
      </c>
      <c r="K319" s="6" t="str">
        <f>_xlfn.IFNA(VLOOKUP(A319, Game8!$A$1:$N$377, 2, FALSE), "")</f>
        <v/>
      </c>
      <c r="L319" s="6" t="str">
        <f>_xlfn.IFNA(VLOOKUP(A319, Game7!$A$1:$N$389, 2, FALSE), "")</f>
        <v/>
      </c>
      <c r="M319" s="6" t="str">
        <f>_xlfn.IFNA(VLOOKUP(A319, Game6!$A$1:$N$389, 2, FALSE), "")</f>
        <v/>
      </c>
      <c r="N319" s="6" t="str">
        <f>_xlfn.IFNA(VLOOKUP(A319, Game5!$A$1:$N$389, 2, FALSE), "")</f>
        <v/>
      </c>
      <c r="O319" s="6" t="str">
        <f>_xlfn.IFNA(VLOOKUP(A319, Game4!$A$1:$N$389, 2, FALSE), "")</f>
        <v/>
      </c>
      <c r="P319" s="6">
        <f>_xlfn.IFNA(VLOOKUP(A319, Game3!$A$1:$N$389, 2, FALSE), "")</f>
        <v>11</v>
      </c>
      <c r="Q319" s="6" t="str">
        <f>_xlfn.IFNA(VLOOKUP(A319, Game2!$A$1:$N$388, 2, FALSE), "")</f>
        <v/>
      </c>
      <c r="R319" s="3" t="str">
        <f>_xlfn.IFNA(VLOOKUP(A319, Game1!$A$1:$N$391, 2, FALSE), "")</f>
        <v/>
      </c>
    </row>
    <row r="320" spans="1:18" x14ac:dyDescent="0.2">
      <c r="A320" s="27" t="s">
        <v>90</v>
      </c>
      <c r="B320" s="9">
        <f>SUM(F320:R320)</f>
        <v>11</v>
      </c>
      <c r="C320" s="8">
        <f>SUM(F320:R320)/COUNT(F320:R320)</f>
        <v>5.5</v>
      </c>
      <c r="D320" s="9">
        <f>IF(COUNT(F320:R320)&gt;=5,LARGE(F320:R320,1)+LARGE(F320:R320,2)+LARGE(F320:R320,3)+LARGE(F320:R320,4)+LARGE(F320:R320,5)) + IF(COUNT(F320:R320)=4,LARGE(F320:R320,1)+LARGE(F320:R320,2)+LARGE(F320:R320,3)+LARGE(F320:R320,4)) + IF(COUNT(F320:R320)=3,LARGE(F320:R320,1)+LARGE(F320:R320,2)+LARGE(F320:R320,3)) + IF(COUNT(F320:R320)=2,LARGE(F320:R320,1)+LARGE(F320:R320,2)) + IF(COUNT(F320:R320)=1,LARGE(F320:R320,1))</f>
        <v>11</v>
      </c>
      <c r="E320" s="9">
        <f>SUM(F320:I320)</f>
        <v>5</v>
      </c>
      <c r="F320" s="6">
        <f>_xlfn.IFNA(VLOOKUP(A320, Championship!$A$1:$N$377, 2, FALSE), "")</f>
        <v>5</v>
      </c>
      <c r="G320" s="6" t="str">
        <f>_xlfn.IFNA(VLOOKUP(A320, Playoff3!$A$1:$N$377, 2, FALSE), "")</f>
        <v/>
      </c>
      <c r="H320" s="6" t="str">
        <f>_xlfn.IFNA(VLOOKUP(A320, Playoff2!$A$1:$N$377, 2, FALSE), "")</f>
        <v/>
      </c>
      <c r="I320" s="6" t="str">
        <f>_xlfn.IFNA(VLOOKUP(A320, Playoff1!$A$1:$N$377, 2, FALSE), "")</f>
        <v/>
      </c>
      <c r="J320" s="6">
        <f>_xlfn.IFNA(VLOOKUP(A320, Wildcard!$A$1:$N$377, 2, FALSE), "")</f>
        <v>6</v>
      </c>
      <c r="K320" s="6" t="str">
        <f>_xlfn.IFNA(VLOOKUP(A320, Game8!$A$1:$N$377, 2, FALSE), "")</f>
        <v/>
      </c>
      <c r="L320" s="6" t="str">
        <f>_xlfn.IFNA(VLOOKUP(A320, Game7!$A$1:$N$389, 2, FALSE), "")</f>
        <v/>
      </c>
      <c r="M320" s="6" t="str">
        <f>_xlfn.IFNA(VLOOKUP(A320, Game6!$A$1:$N$389, 2, FALSE), "")</f>
        <v/>
      </c>
      <c r="N320" s="6" t="str">
        <f>_xlfn.IFNA(VLOOKUP(A320, Game5!$A$1:$N$389, 2, FALSE), "")</f>
        <v/>
      </c>
      <c r="O320" s="6" t="str">
        <f>_xlfn.IFNA(VLOOKUP(A320, Game4!$A$1:$N$389, 2, FALSE), "")</f>
        <v/>
      </c>
      <c r="P320" s="6" t="str">
        <f>_xlfn.IFNA(VLOOKUP(A320, Game3!$A$1:$N$389, 2, FALSE), "")</f>
        <v/>
      </c>
      <c r="Q320" s="6" t="str">
        <f>_xlfn.IFNA(VLOOKUP(A320, Game2!$A$1:$N$388, 2, FALSE), "")</f>
        <v/>
      </c>
      <c r="R320" s="3" t="str">
        <f>_xlfn.IFNA(VLOOKUP(A320, Game1!$A$1:$N$391, 2, FALSE), "")</f>
        <v/>
      </c>
    </row>
    <row r="321" spans="1:18" x14ac:dyDescent="0.2">
      <c r="A321" s="27" t="s">
        <v>515</v>
      </c>
      <c r="B321" s="9">
        <f>SUM(F321:R321)</f>
        <v>11</v>
      </c>
      <c r="C321" s="8">
        <f>SUM(F321:R321)/COUNT(F321:R321)</f>
        <v>11</v>
      </c>
      <c r="D321" s="9">
        <f>IF(COUNT(F321:R321)&gt;=5,LARGE(F321:R321,1)+LARGE(F321:R321,2)+LARGE(F321:R321,3)+LARGE(F321:R321,4)+LARGE(F321:R321,5)) + IF(COUNT(F321:R321)=4,LARGE(F321:R321,1)+LARGE(F321:R321,2)+LARGE(F321:R321,3)+LARGE(F321:R321,4)) + IF(COUNT(F321:R321)=3,LARGE(F321:R321,1)+LARGE(F321:R321,2)+LARGE(F321:R321,3)) + IF(COUNT(F321:R321)=2,LARGE(F321:R321,1)+LARGE(F321:R321,2)) + IF(COUNT(F321:R321)=1,LARGE(F321:R321,1))</f>
        <v>11</v>
      </c>
      <c r="E321" s="9">
        <f>SUM(F321:I321)</f>
        <v>0</v>
      </c>
      <c r="F321" s="6" t="str">
        <f>_xlfn.IFNA(VLOOKUP(A321, Championship!$A$1:$N$377, 2, FALSE), "")</f>
        <v/>
      </c>
      <c r="G321" s="6" t="str">
        <f>_xlfn.IFNA(VLOOKUP(A321, Playoff3!$A$1:$N$377, 2, FALSE), "")</f>
        <v/>
      </c>
      <c r="H321" s="6" t="str">
        <f>_xlfn.IFNA(VLOOKUP(A321, Playoff2!$A$1:$N$377, 2, FALSE), "")</f>
        <v/>
      </c>
      <c r="I321" s="6" t="str">
        <f>_xlfn.IFNA(VLOOKUP(A321, Playoff1!$A$1:$N$377, 2, FALSE), "")</f>
        <v/>
      </c>
      <c r="J321" s="6" t="str">
        <f>_xlfn.IFNA(VLOOKUP(A321, Wildcard!$A$1:$N$377, 2, FALSE), "")</f>
        <v/>
      </c>
      <c r="K321" s="6" t="str">
        <f>_xlfn.IFNA(VLOOKUP(A321, Game8!$A$1:$N$377, 2, FALSE), "")</f>
        <v/>
      </c>
      <c r="L321" s="6" t="str">
        <f>_xlfn.IFNA(VLOOKUP(A321, Game7!$A$1:$N$389, 2, FALSE), "")</f>
        <v/>
      </c>
      <c r="M321" s="6" t="str">
        <f>_xlfn.IFNA(VLOOKUP(A321, Game6!$A$1:$N$389, 2, FALSE), "")</f>
        <v/>
      </c>
      <c r="N321" s="6">
        <f>_xlfn.IFNA(VLOOKUP(A321, Game5!$A$1:$N$389, 2, FALSE), "")</f>
        <v>11</v>
      </c>
      <c r="O321" s="6" t="str">
        <f>_xlfn.IFNA(VLOOKUP(A321, Game4!$A$1:$N$389, 2, FALSE), "")</f>
        <v/>
      </c>
      <c r="P321" s="6" t="str">
        <f>_xlfn.IFNA(VLOOKUP(A321, Game3!$A$1:$N$389, 2, FALSE), "")</f>
        <v/>
      </c>
      <c r="Q321" s="6" t="str">
        <f>_xlfn.IFNA(VLOOKUP(A321, Game2!$A$1:$N$388, 2, FALSE), "")</f>
        <v/>
      </c>
      <c r="R321" s="3" t="str">
        <f>_xlfn.IFNA(VLOOKUP(A321, Game1!$A$1:$N$391, 2, FALSE), "")</f>
        <v/>
      </c>
    </row>
    <row r="322" spans="1:18" x14ac:dyDescent="0.2">
      <c r="A322" s="27" t="s">
        <v>564</v>
      </c>
      <c r="B322" s="9">
        <f>SUM(F322:R322)</f>
        <v>10</v>
      </c>
      <c r="C322" s="8">
        <f>SUM(F322:R322)/COUNT(F322:R322)</f>
        <v>10</v>
      </c>
      <c r="D322" s="9">
        <f>IF(COUNT(F322:R322)&gt;=5,LARGE(F322:R322,1)+LARGE(F322:R322,2)+LARGE(F322:R322,3)+LARGE(F322:R322,4)+LARGE(F322:R322,5)) + IF(COUNT(F322:R322)=4,LARGE(F322:R322,1)+LARGE(F322:R322,2)+LARGE(F322:R322,3)+LARGE(F322:R322,4)) + IF(COUNT(F322:R322)=3,LARGE(F322:R322,1)+LARGE(F322:R322,2)+LARGE(F322:R322,3)) + IF(COUNT(F322:R322)=2,LARGE(F322:R322,1)+LARGE(F322:R322,2)) + IF(COUNT(F322:R322)=1,LARGE(F322:R322,1))</f>
        <v>10</v>
      </c>
      <c r="E322" s="9">
        <f>SUM(F322:I322)</f>
        <v>0</v>
      </c>
      <c r="F322" s="6" t="str">
        <f>_xlfn.IFNA(VLOOKUP(A322, Championship!$A$1:$N$377, 2, FALSE), "")</f>
        <v/>
      </c>
      <c r="G322" s="6" t="str">
        <f>_xlfn.IFNA(VLOOKUP(A322, Playoff3!$A$1:$N$377, 2, FALSE), "")</f>
        <v/>
      </c>
      <c r="H322" s="6" t="str">
        <f>_xlfn.IFNA(VLOOKUP(A322, Playoff2!$A$1:$N$377, 2, FALSE), "")</f>
        <v/>
      </c>
      <c r="I322" s="6" t="str">
        <f>_xlfn.IFNA(VLOOKUP(A322, Playoff1!$A$1:$N$377, 2, FALSE), "")</f>
        <v/>
      </c>
      <c r="J322" s="6" t="str">
        <f>_xlfn.IFNA(VLOOKUP(A322, Wildcard!$A$1:$N$377, 2, FALSE), "")</f>
        <v/>
      </c>
      <c r="K322" s="6">
        <f>_xlfn.IFNA(VLOOKUP(A322, Game8!$A$1:$N$377, 2, FALSE), "")</f>
        <v>10</v>
      </c>
      <c r="L322" s="6" t="str">
        <f>_xlfn.IFNA(VLOOKUP(A322, Game7!$A$1:$N$389, 2, FALSE), "")</f>
        <v/>
      </c>
      <c r="M322" s="6" t="str">
        <f>_xlfn.IFNA(VLOOKUP(A322, Game6!$A$1:$N$389, 2, FALSE), "")</f>
        <v/>
      </c>
      <c r="N322" s="6" t="str">
        <f>_xlfn.IFNA(VLOOKUP(A322, Game5!$A$1:$N$389, 2, FALSE), "")</f>
        <v/>
      </c>
      <c r="O322" s="6" t="str">
        <f>_xlfn.IFNA(VLOOKUP(A322, Game4!$A$1:$N$389, 2, FALSE), "")</f>
        <v/>
      </c>
      <c r="P322" s="6" t="str">
        <f>_xlfn.IFNA(VLOOKUP(A322, Game3!$A$1:$N$389, 2, FALSE), "")</f>
        <v/>
      </c>
      <c r="Q322" s="6" t="str">
        <f>_xlfn.IFNA(VLOOKUP(A322, Game2!$A$1:$N$388, 2, FALSE), "")</f>
        <v/>
      </c>
      <c r="R322" s="3" t="str">
        <f>_xlfn.IFNA(VLOOKUP(A322, Game1!$A$1:$N$391, 2, FALSE), "")</f>
        <v/>
      </c>
    </row>
    <row r="323" spans="1:18" x14ac:dyDescent="0.2">
      <c r="A323" s="27" t="s">
        <v>373</v>
      </c>
      <c r="B323" s="9">
        <f>SUM(F323:R323)</f>
        <v>10</v>
      </c>
      <c r="C323" s="8">
        <f>SUM(F323:R323)/COUNT(F323:R323)</f>
        <v>3.3333333333333335</v>
      </c>
      <c r="D323" s="9">
        <f>IF(COUNT(F323:R323)&gt;=5,LARGE(F323:R323,1)+LARGE(F323:R323,2)+LARGE(F323:R323,3)+LARGE(F323:R323,4)+LARGE(F323:R323,5)) + IF(COUNT(F323:R323)=4,LARGE(F323:R323,1)+LARGE(F323:R323,2)+LARGE(F323:R323,3)+LARGE(F323:R323,4)) + IF(COUNT(F323:R323)=3,LARGE(F323:R323,1)+LARGE(F323:R323,2)+LARGE(F323:R323,3)) + IF(COUNT(F323:R323)=2,LARGE(F323:R323,1)+LARGE(F323:R323,2)) + IF(COUNT(F323:R323)=1,LARGE(F323:R323,1))</f>
        <v>10</v>
      </c>
      <c r="E323" s="9">
        <f>SUM(F323:I323)</f>
        <v>0</v>
      </c>
      <c r="F323" s="6" t="str">
        <f>_xlfn.IFNA(VLOOKUP(A323, Championship!$A$1:$N$377, 2, FALSE), "")</f>
        <v/>
      </c>
      <c r="G323" s="6" t="str">
        <f>_xlfn.IFNA(VLOOKUP(A323, Playoff3!$A$1:$N$377, 2, FALSE), "")</f>
        <v/>
      </c>
      <c r="H323" s="6" t="str">
        <f>_xlfn.IFNA(VLOOKUP(A323, Playoff2!$A$1:$N$377, 2, FALSE), "")</f>
        <v/>
      </c>
      <c r="I323" s="6" t="str">
        <f>_xlfn.IFNA(VLOOKUP(A323, Playoff1!$A$1:$N$377, 2, FALSE), "")</f>
        <v/>
      </c>
      <c r="J323" s="6" t="str">
        <f>_xlfn.IFNA(VLOOKUP(A323, Wildcard!$A$1:$N$377, 2, FALSE), "")</f>
        <v/>
      </c>
      <c r="K323" s="6" t="str">
        <f>_xlfn.IFNA(VLOOKUP(A323, Game8!$A$1:$N$377, 2, FALSE), "")</f>
        <v/>
      </c>
      <c r="L323" s="6" t="str">
        <f>_xlfn.IFNA(VLOOKUP(A323, Game7!$A$1:$N$389, 2, FALSE), "")</f>
        <v/>
      </c>
      <c r="M323" s="6" t="str">
        <f>_xlfn.IFNA(VLOOKUP(A323, Game6!$A$1:$N$389, 2, FALSE), "")</f>
        <v/>
      </c>
      <c r="N323" s="6" t="str">
        <f>_xlfn.IFNA(VLOOKUP(A323, Game5!$A$1:$N$389, 2, FALSE), "")</f>
        <v/>
      </c>
      <c r="O323" s="6">
        <f>_xlfn.IFNA(VLOOKUP(A323, Game4!$A$1:$N$389, 2, FALSE), "")</f>
        <v>6</v>
      </c>
      <c r="P323" s="6">
        <f>_xlfn.IFNA(VLOOKUP(A323, Game3!$A$1:$N$389, 2, FALSE), "")</f>
        <v>0</v>
      </c>
      <c r="Q323" s="6" t="str">
        <f>_xlfn.IFNA(VLOOKUP(A323, Game2!$A$1:$N$388, 2, FALSE), "")</f>
        <v/>
      </c>
      <c r="R323" s="3">
        <f>_xlfn.IFNA(VLOOKUP(A323, Game1!$A$1:$N$391, 2, FALSE), "")</f>
        <v>4</v>
      </c>
    </row>
    <row r="324" spans="1:18" x14ac:dyDescent="0.2">
      <c r="A324" s="27" t="s">
        <v>503</v>
      </c>
      <c r="B324" s="9">
        <f>SUM(F324:R324)</f>
        <v>10</v>
      </c>
      <c r="C324" s="8">
        <f>SUM(F324:R324)/COUNT(F324:R324)</f>
        <v>10</v>
      </c>
      <c r="D324" s="9">
        <f>IF(COUNT(F324:R324)&gt;=5,LARGE(F324:R324,1)+LARGE(F324:R324,2)+LARGE(F324:R324,3)+LARGE(F324:R324,4)+LARGE(F324:R324,5)) + IF(COUNT(F324:R324)=4,LARGE(F324:R324,1)+LARGE(F324:R324,2)+LARGE(F324:R324,3)+LARGE(F324:R324,4)) + IF(COUNT(F324:R324)=3,LARGE(F324:R324,1)+LARGE(F324:R324,2)+LARGE(F324:R324,3)) + IF(COUNT(F324:R324)=2,LARGE(F324:R324,1)+LARGE(F324:R324,2)) + IF(COUNT(F324:R324)=1,LARGE(F324:R324,1))</f>
        <v>10</v>
      </c>
      <c r="E324" s="9">
        <f>SUM(F324:I324)</f>
        <v>0</v>
      </c>
      <c r="F324" s="6" t="str">
        <f>_xlfn.IFNA(VLOOKUP(A324, Championship!$A$1:$N$377, 2, FALSE), "")</f>
        <v/>
      </c>
      <c r="G324" s="6" t="str">
        <f>_xlfn.IFNA(VLOOKUP(A324, Playoff3!$A$1:$N$377, 2, FALSE), "")</f>
        <v/>
      </c>
      <c r="H324" s="6" t="str">
        <f>_xlfn.IFNA(VLOOKUP(A324, Playoff2!$A$1:$N$377, 2, FALSE), "")</f>
        <v/>
      </c>
      <c r="I324" s="6" t="str">
        <f>_xlfn.IFNA(VLOOKUP(A324, Playoff1!$A$1:$N$377, 2, FALSE), "")</f>
        <v/>
      </c>
      <c r="J324" s="6" t="str">
        <f>_xlfn.IFNA(VLOOKUP(A324, Wildcard!$A$1:$N$377, 2, FALSE), "")</f>
        <v/>
      </c>
      <c r="K324" s="6" t="str">
        <f>_xlfn.IFNA(VLOOKUP(A324, Game8!$A$1:$N$377, 2, FALSE), "")</f>
        <v/>
      </c>
      <c r="L324" s="6" t="str">
        <f>_xlfn.IFNA(VLOOKUP(A324, Game7!$A$1:$N$389, 2, FALSE), "")</f>
        <v/>
      </c>
      <c r="M324" s="6" t="str">
        <f>_xlfn.IFNA(VLOOKUP(A324, Game6!$A$1:$N$389, 2, FALSE), "")</f>
        <v/>
      </c>
      <c r="N324" s="6" t="str">
        <f>_xlfn.IFNA(VLOOKUP(A324, Game5!$A$1:$N$389, 2, FALSE), "")</f>
        <v/>
      </c>
      <c r="O324" s="6">
        <f>_xlfn.IFNA(VLOOKUP(A324, Game4!$A$1:$N$389, 2, FALSE), "")</f>
        <v>10</v>
      </c>
      <c r="P324" s="6" t="str">
        <f>_xlfn.IFNA(VLOOKUP(A324, Game3!$A$1:$N$389, 2, FALSE), "")</f>
        <v/>
      </c>
      <c r="Q324" s="6" t="str">
        <f>_xlfn.IFNA(VLOOKUP(A324, Game2!$A$1:$N$388, 2, FALSE), "")</f>
        <v/>
      </c>
      <c r="R324" s="3" t="str">
        <f>_xlfn.IFNA(VLOOKUP(A324, Game1!$A$1:$N$391, 2, FALSE), "")</f>
        <v/>
      </c>
    </row>
    <row r="325" spans="1:18" x14ac:dyDescent="0.2">
      <c r="A325" s="27" t="s">
        <v>591</v>
      </c>
      <c r="B325" s="9">
        <f>SUM(F325:R325)</f>
        <v>9</v>
      </c>
      <c r="C325" s="8">
        <f>SUM(F325:R325)/COUNT(F325:R325)</f>
        <v>9</v>
      </c>
      <c r="D325" s="9">
        <f>IF(COUNT(F325:R325)&gt;=5,LARGE(F325:R325,1)+LARGE(F325:R325,2)+LARGE(F325:R325,3)+LARGE(F325:R325,4)+LARGE(F325:R325,5)) + IF(COUNT(F325:R325)=4,LARGE(F325:R325,1)+LARGE(F325:R325,2)+LARGE(F325:R325,3)+LARGE(F325:R325,4)) + IF(COUNT(F325:R325)=3,LARGE(F325:R325,1)+LARGE(F325:R325,2)+LARGE(F325:R325,3)) + IF(COUNT(F325:R325)=2,LARGE(F325:R325,1)+LARGE(F325:R325,2)) + IF(COUNT(F325:R325)=1,LARGE(F325:R325,1))</f>
        <v>9</v>
      </c>
      <c r="E325" s="9">
        <f>SUM(F325:I325)</f>
        <v>9</v>
      </c>
      <c r="F325" s="6" t="str">
        <f>_xlfn.IFNA(VLOOKUP(A325, Championship!$A$1:$N$377, 2, FALSE), "")</f>
        <v/>
      </c>
      <c r="G325" s="6" t="str">
        <f>_xlfn.IFNA(VLOOKUP(A325, Playoff3!$A$1:$N$377, 2, FALSE), "")</f>
        <v/>
      </c>
      <c r="H325" s="6" t="str">
        <f>_xlfn.IFNA(VLOOKUP(A325, Playoff2!$A$1:$N$377, 2, FALSE), "")</f>
        <v/>
      </c>
      <c r="I325" s="6">
        <f>_xlfn.IFNA(VLOOKUP(A325, Playoff1!$A$1:$N$377, 2, FALSE), "")</f>
        <v>9</v>
      </c>
      <c r="J325" s="6" t="str">
        <f>_xlfn.IFNA(VLOOKUP(A325, Wildcard!$A$1:$N$377, 2, FALSE), "")</f>
        <v/>
      </c>
      <c r="K325" s="6" t="str">
        <f>_xlfn.IFNA(VLOOKUP(A325, Game8!$A$1:$N$377, 2, FALSE), "")</f>
        <v/>
      </c>
      <c r="L325" s="6" t="str">
        <f>_xlfn.IFNA(VLOOKUP(A325, Game7!$A$1:$N$389, 2, FALSE), "")</f>
        <v/>
      </c>
      <c r="M325" s="6" t="str">
        <f>_xlfn.IFNA(VLOOKUP(A325, Game6!$A$1:$N$389, 2, FALSE), "")</f>
        <v/>
      </c>
      <c r="N325" s="6" t="str">
        <f>_xlfn.IFNA(VLOOKUP(A325, Game5!$A$1:$N$389, 2, FALSE), "")</f>
        <v/>
      </c>
      <c r="O325" s="6" t="str">
        <f>_xlfn.IFNA(VLOOKUP(A325, Game4!$A$1:$N$389, 2, FALSE), "")</f>
        <v/>
      </c>
      <c r="P325" s="6" t="str">
        <f>_xlfn.IFNA(VLOOKUP(A325, Game3!$A$1:$N$389, 2, FALSE), "")</f>
        <v/>
      </c>
      <c r="Q325" s="6" t="str">
        <f>_xlfn.IFNA(VLOOKUP(A325, Game2!$A$1:$N$388, 2, FALSE), "")</f>
        <v/>
      </c>
      <c r="R325" s="3" t="str">
        <f>_xlfn.IFNA(VLOOKUP(A325, Game1!$A$1:$N$391, 2, FALSE), "")</f>
        <v/>
      </c>
    </row>
    <row r="326" spans="1:18" x14ac:dyDescent="0.2">
      <c r="A326" s="27" t="s">
        <v>306</v>
      </c>
      <c r="B326" s="9">
        <f>SUM(F326:R326)</f>
        <v>9</v>
      </c>
      <c r="C326" s="8">
        <f>SUM(F326:R326)/COUNT(F326:R326)</f>
        <v>3</v>
      </c>
      <c r="D326" s="9">
        <f>IF(COUNT(F326:R326)&gt;=5,LARGE(F326:R326,1)+LARGE(F326:R326,2)+LARGE(F326:R326,3)+LARGE(F326:R326,4)+LARGE(F326:R326,5)) + IF(COUNT(F326:R326)=4,LARGE(F326:R326,1)+LARGE(F326:R326,2)+LARGE(F326:R326,3)+LARGE(F326:R326,4)) + IF(COUNT(F326:R326)=3,LARGE(F326:R326,1)+LARGE(F326:R326,2)+LARGE(F326:R326,3)) + IF(COUNT(F326:R326)=2,LARGE(F326:R326,1)+LARGE(F326:R326,2)) + IF(COUNT(F326:R326)=1,LARGE(F326:R326,1))</f>
        <v>9</v>
      </c>
      <c r="E326" s="9">
        <f>SUM(F326:I326)</f>
        <v>0</v>
      </c>
      <c r="F326" s="6" t="str">
        <f>_xlfn.IFNA(VLOOKUP(A326, Championship!$A$1:$N$377, 2, FALSE), "")</f>
        <v/>
      </c>
      <c r="G326" s="6" t="str">
        <f>_xlfn.IFNA(VLOOKUP(A326, Playoff3!$A$1:$N$377, 2, FALSE), "")</f>
        <v/>
      </c>
      <c r="H326" s="6" t="str">
        <f>_xlfn.IFNA(VLOOKUP(A326, Playoff2!$A$1:$N$377, 2, FALSE), "")</f>
        <v/>
      </c>
      <c r="I326" s="6" t="str">
        <f>_xlfn.IFNA(VLOOKUP(A326, Playoff1!$A$1:$N$377, 2, FALSE), "")</f>
        <v/>
      </c>
      <c r="J326" s="6" t="str">
        <f>_xlfn.IFNA(VLOOKUP(A326, Wildcard!$A$1:$N$377, 2, FALSE), "")</f>
        <v/>
      </c>
      <c r="K326" s="6" t="str">
        <f>_xlfn.IFNA(VLOOKUP(A326, Game8!$A$1:$N$377, 2, FALSE), "")</f>
        <v/>
      </c>
      <c r="L326" s="6" t="str">
        <f>_xlfn.IFNA(VLOOKUP(A326, Game7!$A$1:$N$389, 2, FALSE), "")</f>
        <v/>
      </c>
      <c r="M326" s="6" t="str">
        <f>_xlfn.IFNA(VLOOKUP(A326, Game6!$A$1:$N$389, 2, FALSE), "")</f>
        <v/>
      </c>
      <c r="N326" s="6" t="str">
        <f>_xlfn.IFNA(VLOOKUP(A326, Game5!$A$1:$N$389, 2, FALSE), "")</f>
        <v/>
      </c>
      <c r="O326" s="6" t="str">
        <f>_xlfn.IFNA(VLOOKUP(A326, Game4!$A$1:$N$389, 2, FALSE), "")</f>
        <v/>
      </c>
      <c r="P326" s="6">
        <f>_xlfn.IFNA(VLOOKUP(A326, Game3!$A$1:$N$389, 2, FALSE), "")</f>
        <v>3</v>
      </c>
      <c r="Q326" s="6">
        <f>_xlfn.IFNA(VLOOKUP(A326, Game2!$A$1:$N$388, 2, FALSE), "")</f>
        <v>2</v>
      </c>
      <c r="R326" s="3">
        <f>_xlfn.IFNA(VLOOKUP(A326, Game1!$A$1:$N$391, 2, FALSE), "")</f>
        <v>4</v>
      </c>
    </row>
    <row r="327" spans="1:18" x14ac:dyDescent="0.2">
      <c r="A327" s="27" t="s">
        <v>599</v>
      </c>
      <c r="B327" s="9">
        <f>SUM(F327:R327)</f>
        <v>9</v>
      </c>
      <c r="C327" s="8">
        <f>SUM(F327:R327)/COUNT(F327:R327)</f>
        <v>9</v>
      </c>
      <c r="D327" s="9">
        <f>IF(COUNT(F327:R327)&gt;=5,LARGE(F327:R327,1)+LARGE(F327:R327,2)+LARGE(F327:R327,3)+LARGE(F327:R327,4)+LARGE(F327:R327,5)) + IF(COUNT(F327:R327)=4,LARGE(F327:R327,1)+LARGE(F327:R327,2)+LARGE(F327:R327,3)+LARGE(F327:R327,4)) + IF(COUNT(F327:R327)=3,LARGE(F327:R327,1)+LARGE(F327:R327,2)+LARGE(F327:R327,3)) + IF(COUNT(F327:R327)=2,LARGE(F327:R327,1)+LARGE(F327:R327,2)) + IF(COUNT(F327:R327)=1,LARGE(F327:R327,1))</f>
        <v>9</v>
      </c>
      <c r="E327" s="9">
        <f>SUM(F327:I327)</f>
        <v>9</v>
      </c>
      <c r="F327" s="6" t="str">
        <f>_xlfn.IFNA(VLOOKUP(A327, Championship!$A$1:$N$377, 2, FALSE), "")</f>
        <v/>
      </c>
      <c r="G327" s="6" t="str">
        <f>_xlfn.IFNA(VLOOKUP(A327, Playoff3!$A$1:$N$377, 2, FALSE), "")</f>
        <v/>
      </c>
      <c r="H327" s="6">
        <f>_xlfn.IFNA(VLOOKUP(A327, Playoff2!$A$1:$N$377, 2, FALSE), "")</f>
        <v>9</v>
      </c>
      <c r="I327" s="6" t="str">
        <f>_xlfn.IFNA(VLOOKUP(A327, Playoff1!$A$1:$N$377, 2, FALSE), "")</f>
        <v/>
      </c>
      <c r="J327" s="6" t="str">
        <f>_xlfn.IFNA(VLOOKUP(A327, Wildcard!$A$1:$N$377, 2, FALSE), "")</f>
        <v/>
      </c>
      <c r="K327" s="6" t="str">
        <f>_xlfn.IFNA(VLOOKUP(A327, Game8!$A$1:$N$377, 2, FALSE), "")</f>
        <v/>
      </c>
      <c r="L327" s="6" t="str">
        <f>_xlfn.IFNA(VLOOKUP(A327, Game7!$A$1:$N$389, 2, FALSE), "")</f>
        <v/>
      </c>
      <c r="M327" s="6" t="str">
        <f>_xlfn.IFNA(VLOOKUP(A327, Game6!$A$1:$N$389, 2, FALSE), "")</f>
        <v/>
      </c>
      <c r="N327" s="6" t="str">
        <f>_xlfn.IFNA(VLOOKUP(A327, Game5!$A$1:$N$389, 2, FALSE), "")</f>
        <v/>
      </c>
      <c r="O327" s="6" t="str">
        <f>_xlfn.IFNA(VLOOKUP(A327, Game4!$A$1:$N$389, 2, FALSE), "")</f>
        <v/>
      </c>
      <c r="P327" s="6" t="str">
        <f>_xlfn.IFNA(VLOOKUP(A327, Game3!$A$1:$N$389, 2, FALSE), "")</f>
        <v/>
      </c>
      <c r="Q327" s="6" t="str">
        <f>_xlfn.IFNA(VLOOKUP(A327, Game2!$A$1:$N$388, 2, FALSE), "")</f>
        <v/>
      </c>
      <c r="R327" s="3" t="str">
        <f>_xlfn.IFNA(VLOOKUP(A327, Game1!$A$1:$N$391, 2, FALSE), "")</f>
        <v/>
      </c>
    </row>
    <row r="328" spans="1:18" x14ac:dyDescent="0.2">
      <c r="A328" s="27" t="s">
        <v>601</v>
      </c>
      <c r="B328" s="9">
        <f>SUM(F328:R328)</f>
        <v>9</v>
      </c>
      <c r="C328" s="8">
        <f>SUM(F328:R328)/COUNT(F328:R328)</f>
        <v>9</v>
      </c>
      <c r="D328" s="9">
        <f>IF(COUNT(F328:R328)&gt;=5,LARGE(F328:R328,1)+LARGE(F328:R328,2)+LARGE(F328:R328,3)+LARGE(F328:R328,4)+LARGE(F328:R328,5)) + IF(COUNT(F328:R328)=4,LARGE(F328:R328,1)+LARGE(F328:R328,2)+LARGE(F328:R328,3)+LARGE(F328:R328,4)) + IF(COUNT(F328:R328)=3,LARGE(F328:R328,1)+LARGE(F328:R328,2)+LARGE(F328:R328,3)) + IF(COUNT(F328:R328)=2,LARGE(F328:R328,1)+LARGE(F328:R328,2)) + IF(COUNT(F328:R328)=1,LARGE(F328:R328,1))</f>
        <v>9</v>
      </c>
      <c r="E328" s="9">
        <f>SUM(F328:I328)</f>
        <v>9</v>
      </c>
      <c r="F328" s="6" t="str">
        <f>_xlfn.IFNA(VLOOKUP(A328, Championship!$A$1:$N$377, 2, FALSE), "")</f>
        <v/>
      </c>
      <c r="G328" s="6" t="str">
        <f>_xlfn.IFNA(VLOOKUP(A328, Playoff3!$A$1:$N$377, 2, FALSE), "")</f>
        <v/>
      </c>
      <c r="H328" s="6">
        <f>_xlfn.IFNA(VLOOKUP(A328, Playoff2!$A$1:$N$377, 2, FALSE), "")</f>
        <v>9</v>
      </c>
      <c r="I328" s="6" t="str">
        <f>_xlfn.IFNA(VLOOKUP(A328, Playoff1!$A$1:$N$377, 2, FALSE), "")</f>
        <v/>
      </c>
      <c r="J328" s="6" t="str">
        <f>_xlfn.IFNA(VLOOKUP(A328, Wildcard!$A$1:$N$377, 2, FALSE), "")</f>
        <v/>
      </c>
      <c r="K328" s="6" t="str">
        <f>_xlfn.IFNA(VLOOKUP(A328, Game8!$A$1:$N$377, 2, FALSE), "")</f>
        <v/>
      </c>
      <c r="L328" s="6" t="str">
        <f>_xlfn.IFNA(VLOOKUP(A328, Game7!$A$1:$N$389, 2, FALSE), "")</f>
        <v/>
      </c>
      <c r="M328" s="6" t="str">
        <f>_xlfn.IFNA(VLOOKUP(A328, Game6!$A$1:$N$389, 2, FALSE), "")</f>
        <v/>
      </c>
      <c r="N328" s="6" t="str">
        <f>_xlfn.IFNA(VLOOKUP(A328, Game5!$A$1:$N$389, 2, FALSE), "")</f>
        <v/>
      </c>
      <c r="O328" s="6" t="str">
        <f>_xlfn.IFNA(VLOOKUP(A328, Game4!$A$1:$N$389, 2, FALSE), "")</f>
        <v/>
      </c>
      <c r="P328" s="6" t="str">
        <f>_xlfn.IFNA(VLOOKUP(A328, Game3!$A$1:$N$389, 2, FALSE), "")</f>
        <v/>
      </c>
      <c r="Q328" s="6" t="str">
        <f>_xlfn.IFNA(VLOOKUP(A328, Game2!$A$1:$N$388, 2, FALSE), "")</f>
        <v/>
      </c>
      <c r="R328" s="3" t="str">
        <f>_xlfn.IFNA(VLOOKUP(A328, Game1!$A$1:$N$391, 2, FALSE), "")</f>
        <v/>
      </c>
    </row>
    <row r="329" spans="1:18" x14ac:dyDescent="0.2">
      <c r="A329" s="27" t="s">
        <v>191</v>
      </c>
      <c r="B329" s="9">
        <f>SUM(F329:R329)</f>
        <v>9</v>
      </c>
      <c r="C329" s="8">
        <f>SUM(F329:R329)/COUNT(F329:R329)</f>
        <v>4.5</v>
      </c>
      <c r="D329" s="9">
        <f>IF(COUNT(F329:R329)&gt;=5,LARGE(F329:R329,1)+LARGE(F329:R329,2)+LARGE(F329:R329,3)+LARGE(F329:R329,4)+LARGE(F329:R329,5)) + IF(COUNT(F329:R329)=4,LARGE(F329:R329,1)+LARGE(F329:R329,2)+LARGE(F329:R329,3)+LARGE(F329:R329,4)) + IF(COUNT(F329:R329)=3,LARGE(F329:R329,1)+LARGE(F329:R329,2)+LARGE(F329:R329,3)) + IF(COUNT(F329:R329)=2,LARGE(F329:R329,1)+LARGE(F329:R329,2)) + IF(COUNT(F329:R329)=1,LARGE(F329:R329,1))</f>
        <v>9</v>
      </c>
      <c r="E329" s="9">
        <f>SUM(F329:I329)</f>
        <v>0</v>
      </c>
      <c r="F329" s="6" t="str">
        <f>_xlfn.IFNA(VLOOKUP(A329, Championship!$A$1:$N$377, 2, FALSE), "")</f>
        <v/>
      </c>
      <c r="G329" s="6" t="str">
        <f>_xlfn.IFNA(VLOOKUP(A329, Playoff3!$A$1:$N$377, 2, FALSE), "")</f>
        <v/>
      </c>
      <c r="H329" s="6" t="str">
        <f>_xlfn.IFNA(VLOOKUP(A329, Playoff2!$A$1:$N$377, 2, FALSE), "")</f>
        <v/>
      </c>
      <c r="I329" s="6" t="str">
        <f>_xlfn.IFNA(VLOOKUP(A329, Playoff1!$A$1:$N$377, 2, FALSE), "")</f>
        <v/>
      </c>
      <c r="J329" s="6" t="str">
        <f>_xlfn.IFNA(VLOOKUP(A329, Wildcard!$A$1:$N$377, 2, FALSE), "")</f>
        <v/>
      </c>
      <c r="K329" s="6" t="str">
        <f>_xlfn.IFNA(VLOOKUP(A329, Game8!$A$1:$N$377, 2, FALSE), "")</f>
        <v/>
      </c>
      <c r="L329" s="6" t="str">
        <f>_xlfn.IFNA(VLOOKUP(A329, Game7!$A$1:$N$389, 2, FALSE), "")</f>
        <v/>
      </c>
      <c r="M329" s="6" t="str">
        <f>_xlfn.IFNA(VLOOKUP(A329, Game6!$A$1:$N$389, 2, FALSE), "")</f>
        <v/>
      </c>
      <c r="N329" s="6" t="str">
        <f>_xlfn.IFNA(VLOOKUP(A329, Game5!$A$1:$N$389, 2, FALSE), "")</f>
        <v/>
      </c>
      <c r="O329" s="6" t="str">
        <f>_xlfn.IFNA(VLOOKUP(A329, Game4!$A$1:$N$389, 2, FALSE), "")</f>
        <v/>
      </c>
      <c r="P329" s="6" t="str">
        <f>_xlfn.IFNA(VLOOKUP(A329, Game3!$A$1:$N$389, 2, FALSE), "")</f>
        <v/>
      </c>
      <c r="Q329" s="6">
        <f>_xlfn.IFNA(VLOOKUP(A329, Game2!$A$1:$N$388, 2, FALSE), "")</f>
        <v>9</v>
      </c>
      <c r="R329" s="3">
        <f>_xlfn.IFNA(VLOOKUP(A329, Game1!$A$1:$N$391, 2, FALSE), "")</f>
        <v>0</v>
      </c>
    </row>
    <row r="330" spans="1:18" x14ac:dyDescent="0.2">
      <c r="A330" s="27" t="s">
        <v>608</v>
      </c>
      <c r="B330" s="9">
        <f>SUM(F330:R330)</f>
        <v>9</v>
      </c>
      <c r="C330" s="8">
        <f>SUM(F330:R330)/COUNT(F330:R330)</f>
        <v>9</v>
      </c>
      <c r="D330" s="9">
        <f>IF(COUNT(F330:R330)&gt;=5,LARGE(F330:R330,1)+LARGE(F330:R330,2)+LARGE(F330:R330,3)+LARGE(F330:R330,4)+LARGE(F330:R330,5)) + IF(COUNT(F330:R330)=4,LARGE(F330:R330,1)+LARGE(F330:R330,2)+LARGE(F330:R330,3)+LARGE(F330:R330,4)) + IF(COUNT(F330:R330)=3,LARGE(F330:R330,1)+LARGE(F330:R330,2)+LARGE(F330:R330,3)) + IF(COUNT(F330:R330)=2,LARGE(F330:R330,1)+LARGE(F330:R330,2)) + IF(COUNT(F330:R330)=1,LARGE(F330:R330,1))</f>
        <v>9</v>
      </c>
      <c r="E330" s="9">
        <f>SUM(F330:I330)</f>
        <v>9</v>
      </c>
      <c r="F330" s="6" t="str">
        <f>_xlfn.IFNA(VLOOKUP(A330, Championship!$A$1:$N$377, 2, FALSE), "")</f>
        <v/>
      </c>
      <c r="G330" s="6">
        <f>_xlfn.IFNA(VLOOKUP(A330, Playoff3!$A$1:$N$377, 2, FALSE), "")</f>
        <v>9</v>
      </c>
      <c r="H330" s="6" t="str">
        <f>_xlfn.IFNA(VLOOKUP(A330, Playoff2!$A$1:$N$377, 2, FALSE), "")</f>
        <v/>
      </c>
      <c r="I330" s="6" t="str">
        <f>_xlfn.IFNA(VLOOKUP(A330, Playoff1!$A$1:$N$377, 2, FALSE), "")</f>
        <v/>
      </c>
      <c r="J330" s="6" t="str">
        <f>_xlfn.IFNA(VLOOKUP(A330, Wildcard!$A$1:$N$377, 2, FALSE), "")</f>
        <v/>
      </c>
      <c r="K330" s="6" t="str">
        <f>_xlfn.IFNA(VLOOKUP(A330, Game8!$A$1:$N$377, 2, FALSE), "")</f>
        <v/>
      </c>
      <c r="L330" s="6" t="str">
        <f>_xlfn.IFNA(VLOOKUP(A330, Game7!$A$1:$N$389, 2, FALSE), "")</f>
        <v/>
      </c>
      <c r="M330" s="6" t="str">
        <f>_xlfn.IFNA(VLOOKUP(A330, Game6!$A$1:$N$389, 2, FALSE), "")</f>
        <v/>
      </c>
      <c r="N330" s="6" t="str">
        <f>_xlfn.IFNA(VLOOKUP(A330, Game5!$A$1:$N$389, 2, FALSE), "")</f>
        <v/>
      </c>
      <c r="O330" s="6" t="str">
        <f>_xlfn.IFNA(VLOOKUP(A330, Game4!$A$1:$N$389, 2, FALSE), "")</f>
        <v/>
      </c>
      <c r="P330" s="6" t="str">
        <f>_xlfn.IFNA(VLOOKUP(A330, Game3!$A$1:$N$389, 2, FALSE), "")</f>
        <v/>
      </c>
      <c r="Q330" s="6" t="str">
        <f>_xlfn.IFNA(VLOOKUP(A330, Game2!$A$1:$N$388, 2, FALSE), "")</f>
        <v/>
      </c>
      <c r="R330" s="3" t="str">
        <f>_xlfn.IFNA(VLOOKUP(A330, Game1!$A$1:$N$391, 2, FALSE), "")</f>
        <v/>
      </c>
    </row>
    <row r="331" spans="1:18" x14ac:dyDescent="0.2">
      <c r="A331" s="27" t="s">
        <v>225</v>
      </c>
      <c r="B331" s="9">
        <f>SUM(F331:R331)</f>
        <v>8</v>
      </c>
      <c r="C331" s="8">
        <f>SUM(F331:R331)/COUNT(F331:R331)</f>
        <v>2.6666666666666665</v>
      </c>
      <c r="D331" s="9">
        <f>IF(COUNT(F331:R331)&gt;=5,LARGE(F331:R331,1)+LARGE(F331:R331,2)+LARGE(F331:R331,3)+LARGE(F331:R331,4)+LARGE(F331:R331,5)) + IF(COUNT(F331:R331)=4,LARGE(F331:R331,1)+LARGE(F331:R331,2)+LARGE(F331:R331,3)+LARGE(F331:R331,4)) + IF(COUNT(F331:R331)=3,LARGE(F331:R331,1)+LARGE(F331:R331,2)+LARGE(F331:R331,3)) + IF(COUNT(F331:R331)=2,LARGE(F331:R331,1)+LARGE(F331:R331,2)) + IF(COUNT(F331:R331)=1,LARGE(F331:R331,1))</f>
        <v>8</v>
      </c>
      <c r="E331" s="9">
        <f>SUM(F331:I331)</f>
        <v>0</v>
      </c>
      <c r="F331" s="6" t="str">
        <f>_xlfn.IFNA(VLOOKUP(A331, Championship!$A$1:$N$377, 2, FALSE), "")</f>
        <v/>
      </c>
      <c r="G331" s="6" t="str">
        <f>_xlfn.IFNA(VLOOKUP(A331, Playoff3!$A$1:$N$377, 2, FALSE), "")</f>
        <v/>
      </c>
      <c r="H331" s="6" t="str">
        <f>_xlfn.IFNA(VLOOKUP(A331, Playoff2!$A$1:$N$377, 2, FALSE), "")</f>
        <v/>
      </c>
      <c r="I331" s="6" t="str">
        <f>_xlfn.IFNA(VLOOKUP(A331, Playoff1!$A$1:$N$377, 2, FALSE), "")</f>
        <v/>
      </c>
      <c r="J331" s="6" t="str">
        <f>_xlfn.IFNA(VLOOKUP(A331, Wildcard!$A$1:$N$377, 2, FALSE), "")</f>
        <v/>
      </c>
      <c r="K331" s="6" t="str">
        <f>_xlfn.IFNA(VLOOKUP(A331, Game8!$A$1:$N$377, 2, FALSE), "")</f>
        <v/>
      </c>
      <c r="L331" s="6" t="str">
        <f>_xlfn.IFNA(VLOOKUP(A331, Game7!$A$1:$N$389, 2, FALSE), "")</f>
        <v/>
      </c>
      <c r="M331" s="6" t="str">
        <f>_xlfn.IFNA(VLOOKUP(A331, Game6!$A$1:$N$389, 2, FALSE), "")</f>
        <v/>
      </c>
      <c r="N331" s="6" t="str">
        <f>_xlfn.IFNA(VLOOKUP(A331, Game5!$A$1:$N$389, 2, FALSE), "")</f>
        <v/>
      </c>
      <c r="O331" s="6" t="str">
        <f>_xlfn.IFNA(VLOOKUP(A331, Game4!$A$1:$N$389, 2, FALSE), "")</f>
        <v/>
      </c>
      <c r="P331" s="6">
        <f>_xlfn.IFNA(VLOOKUP(A331, Game3!$A$1:$N$389, 2, FALSE), "")</f>
        <v>5</v>
      </c>
      <c r="Q331" s="6">
        <f>_xlfn.IFNA(VLOOKUP(A331, Game2!$A$1:$N$388, 2, FALSE), "")</f>
        <v>1</v>
      </c>
      <c r="R331" s="3">
        <f>_xlfn.IFNA(VLOOKUP(A331, Game1!$A$1:$N$391, 2, FALSE), "")</f>
        <v>2</v>
      </c>
    </row>
    <row r="332" spans="1:18" x14ac:dyDescent="0.2">
      <c r="A332" s="27" t="s">
        <v>428</v>
      </c>
      <c r="B332" s="9">
        <f>SUM(F332:R332)</f>
        <v>8</v>
      </c>
      <c r="C332" s="8">
        <f>SUM(F332:R332)/COUNT(F332:R332)</f>
        <v>8</v>
      </c>
      <c r="D332" s="9">
        <f>IF(COUNT(F332:R332)&gt;=5,LARGE(F332:R332,1)+LARGE(F332:R332,2)+LARGE(F332:R332,3)+LARGE(F332:R332,4)+LARGE(F332:R332,5)) + IF(COUNT(F332:R332)=4,LARGE(F332:R332,1)+LARGE(F332:R332,2)+LARGE(F332:R332,3)+LARGE(F332:R332,4)) + IF(COUNT(F332:R332)=3,LARGE(F332:R332,1)+LARGE(F332:R332,2)+LARGE(F332:R332,3)) + IF(COUNT(F332:R332)=2,LARGE(F332:R332,1)+LARGE(F332:R332,2)) + IF(COUNT(F332:R332)=1,LARGE(F332:R332,1))</f>
        <v>8</v>
      </c>
      <c r="E332" s="9">
        <f>SUM(F332:I332)</f>
        <v>0</v>
      </c>
      <c r="F332" s="6" t="str">
        <f>_xlfn.IFNA(VLOOKUP(A332, Championship!$A$1:$N$377, 2, FALSE), "")</f>
        <v/>
      </c>
      <c r="G332" s="6" t="str">
        <f>_xlfn.IFNA(VLOOKUP(A332, Playoff3!$A$1:$N$377, 2, FALSE), "")</f>
        <v/>
      </c>
      <c r="H332" s="6" t="str">
        <f>_xlfn.IFNA(VLOOKUP(A332, Playoff2!$A$1:$N$377, 2, FALSE), "")</f>
        <v/>
      </c>
      <c r="I332" s="6" t="str">
        <f>_xlfn.IFNA(VLOOKUP(A332, Playoff1!$A$1:$N$377, 2, FALSE), "")</f>
        <v/>
      </c>
      <c r="J332" s="6" t="str">
        <f>_xlfn.IFNA(VLOOKUP(A332, Wildcard!$A$1:$N$377, 2, FALSE), "")</f>
        <v/>
      </c>
      <c r="K332" s="6" t="str">
        <f>_xlfn.IFNA(VLOOKUP(A332, Game8!$A$1:$N$377, 2, FALSE), "")</f>
        <v/>
      </c>
      <c r="L332" s="6" t="str">
        <f>_xlfn.IFNA(VLOOKUP(A332, Game7!$A$1:$N$389, 2, FALSE), "")</f>
        <v/>
      </c>
      <c r="M332" s="6" t="str">
        <f>_xlfn.IFNA(VLOOKUP(A332, Game6!$A$1:$N$389, 2, FALSE), "")</f>
        <v/>
      </c>
      <c r="N332" s="6" t="str">
        <f>_xlfn.IFNA(VLOOKUP(A332, Game5!$A$1:$N$389, 2, FALSE), "")</f>
        <v/>
      </c>
      <c r="O332" s="6" t="str">
        <f>_xlfn.IFNA(VLOOKUP(A332, Game4!$A$1:$N$389, 2, FALSE), "")</f>
        <v/>
      </c>
      <c r="P332" s="6" t="str">
        <f>_xlfn.IFNA(VLOOKUP(A332, Game3!$A$1:$N$389, 2, FALSE), "")</f>
        <v/>
      </c>
      <c r="Q332" s="6">
        <f>_xlfn.IFNA(VLOOKUP(A332, Game2!$A$1:$N$388, 2, FALSE), "")</f>
        <v>8</v>
      </c>
      <c r="R332" s="3" t="str">
        <f>_xlfn.IFNA(VLOOKUP(A332, Game1!$A$1:$N$391, 2, FALSE), "")</f>
        <v/>
      </c>
    </row>
    <row r="333" spans="1:18" x14ac:dyDescent="0.2">
      <c r="A333" s="27" t="s">
        <v>326</v>
      </c>
      <c r="B333" s="9">
        <f>SUM(F333:R333)</f>
        <v>8</v>
      </c>
      <c r="C333" s="8">
        <f>SUM(F333:R333)/COUNT(F333:R333)</f>
        <v>4</v>
      </c>
      <c r="D333" s="9">
        <f>IF(COUNT(F333:R333)&gt;=5,LARGE(F333:R333,1)+LARGE(F333:R333,2)+LARGE(F333:R333,3)+LARGE(F333:R333,4)+LARGE(F333:R333,5)) + IF(COUNT(F333:R333)=4,LARGE(F333:R333,1)+LARGE(F333:R333,2)+LARGE(F333:R333,3)+LARGE(F333:R333,4)) + IF(COUNT(F333:R333)=3,LARGE(F333:R333,1)+LARGE(F333:R333,2)+LARGE(F333:R333,3)) + IF(COUNT(F333:R333)=2,LARGE(F333:R333,1)+LARGE(F333:R333,2)) + IF(COUNT(F333:R333)=1,LARGE(F333:R333,1))</f>
        <v>8</v>
      </c>
      <c r="E333" s="9">
        <f>SUM(F333:I333)</f>
        <v>0</v>
      </c>
      <c r="F333" s="6" t="str">
        <f>_xlfn.IFNA(VLOOKUP(A333, Championship!$A$1:$N$377, 2, FALSE), "")</f>
        <v/>
      </c>
      <c r="G333" s="6" t="str">
        <f>_xlfn.IFNA(VLOOKUP(A333, Playoff3!$A$1:$N$377, 2, FALSE), "")</f>
        <v/>
      </c>
      <c r="H333" s="6" t="str">
        <f>_xlfn.IFNA(VLOOKUP(A333, Playoff2!$A$1:$N$377, 2, FALSE), "")</f>
        <v/>
      </c>
      <c r="I333" s="6" t="str">
        <f>_xlfn.IFNA(VLOOKUP(A333, Playoff1!$A$1:$N$377, 2, FALSE), "")</f>
        <v/>
      </c>
      <c r="J333" s="6" t="str">
        <f>_xlfn.IFNA(VLOOKUP(A333, Wildcard!$A$1:$N$377, 2, FALSE), "")</f>
        <v/>
      </c>
      <c r="K333" s="6" t="str">
        <f>_xlfn.IFNA(VLOOKUP(A333, Game8!$A$1:$N$377, 2, FALSE), "")</f>
        <v/>
      </c>
      <c r="L333" s="6" t="str">
        <f>_xlfn.IFNA(VLOOKUP(A333, Game7!$A$1:$N$389, 2, FALSE), "")</f>
        <v/>
      </c>
      <c r="M333" s="6" t="str">
        <f>_xlfn.IFNA(VLOOKUP(A333, Game6!$A$1:$N$389, 2, FALSE), "")</f>
        <v/>
      </c>
      <c r="N333" s="6" t="str">
        <f>_xlfn.IFNA(VLOOKUP(A333, Game5!$A$1:$N$389, 2, FALSE), "")</f>
        <v/>
      </c>
      <c r="O333" s="6" t="str">
        <f>_xlfn.IFNA(VLOOKUP(A333, Game4!$A$1:$N$389, 2, FALSE), "")</f>
        <v/>
      </c>
      <c r="P333" s="6" t="str">
        <f>_xlfn.IFNA(VLOOKUP(A333, Game3!$A$1:$N$389, 2, FALSE), "")</f>
        <v/>
      </c>
      <c r="Q333" s="6">
        <f>_xlfn.IFNA(VLOOKUP(A333, Game2!$A$1:$N$388, 2, FALSE), "")</f>
        <v>3</v>
      </c>
      <c r="R333" s="3">
        <f>_xlfn.IFNA(VLOOKUP(A333, Game1!$A$1:$N$391, 2, FALSE), "")</f>
        <v>5</v>
      </c>
    </row>
    <row r="334" spans="1:18" x14ac:dyDescent="0.2">
      <c r="A334" s="27" t="s">
        <v>370</v>
      </c>
      <c r="B334" s="9">
        <f>SUM(F334:R334)</f>
        <v>8</v>
      </c>
      <c r="C334" s="8">
        <f>SUM(F334:R334)/COUNT(F334:R334)</f>
        <v>4</v>
      </c>
      <c r="D334" s="9">
        <f>IF(COUNT(F334:R334)&gt;=5,LARGE(F334:R334,1)+LARGE(F334:R334,2)+LARGE(F334:R334,3)+LARGE(F334:R334,4)+LARGE(F334:R334,5)) + IF(COUNT(F334:R334)=4,LARGE(F334:R334,1)+LARGE(F334:R334,2)+LARGE(F334:R334,3)+LARGE(F334:R334,4)) + IF(COUNT(F334:R334)=3,LARGE(F334:R334,1)+LARGE(F334:R334,2)+LARGE(F334:R334,3)) + IF(COUNT(F334:R334)=2,LARGE(F334:R334,1)+LARGE(F334:R334,2)) + IF(COUNT(F334:R334)=1,LARGE(F334:R334,1))</f>
        <v>8</v>
      </c>
      <c r="E334" s="9">
        <f>SUM(F334:I334)</f>
        <v>0</v>
      </c>
      <c r="F334" s="6" t="str">
        <f>_xlfn.IFNA(VLOOKUP(A334, Championship!$A$1:$N$377, 2, FALSE), "")</f>
        <v/>
      </c>
      <c r="G334" s="6" t="str">
        <f>_xlfn.IFNA(VLOOKUP(A334, Playoff3!$A$1:$N$377, 2, FALSE), "")</f>
        <v/>
      </c>
      <c r="H334" s="6" t="str">
        <f>_xlfn.IFNA(VLOOKUP(A334, Playoff2!$A$1:$N$377, 2, FALSE), "")</f>
        <v/>
      </c>
      <c r="I334" s="6" t="str">
        <f>_xlfn.IFNA(VLOOKUP(A334, Playoff1!$A$1:$N$377, 2, FALSE), "")</f>
        <v/>
      </c>
      <c r="J334" s="6" t="str">
        <f>_xlfn.IFNA(VLOOKUP(A334, Wildcard!$A$1:$N$377, 2, FALSE), "")</f>
        <v/>
      </c>
      <c r="K334" s="6" t="str">
        <f>_xlfn.IFNA(VLOOKUP(A334, Game8!$A$1:$N$377, 2, FALSE), "")</f>
        <v/>
      </c>
      <c r="L334" s="6" t="str">
        <f>_xlfn.IFNA(VLOOKUP(A334, Game7!$A$1:$N$389, 2, FALSE), "")</f>
        <v/>
      </c>
      <c r="M334" s="6" t="str">
        <f>_xlfn.IFNA(VLOOKUP(A334, Game6!$A$1:$N$389, 2, FALSE), "")</f>
        <v/>
      </c>
      <c r="N334" s="6" t="str">
        <f>_xlfn.IFNA(VLOOKUP(A334, Game5!$A$1:$N$389, 2, FALSE), "")</f>
        <v/>
      </c>
      <c r="O334" s="6">
        <f>_xlfn.IFNA(VLOOKUP(A334, Game4!$A$1:$N$389, 2, FALSE), "")</f>
        <v>6</v>
      </c>
      <c r="P334" s="6" t="str">
        <f>_xlfn.IFNA(VLOOKUP(A334, Game3!$A$1:$N$389, 2, FALSE), "")</f>
        <v/>
      </c>
      <c r="Q334" s="6" t="str">
        <f>_xlfn.IFNA(VLOOKUP(A334, Game2!$A$1:$N$388, 2, FALSE), "")</f>
        <v/>
      </c>
      <c r="R334" s="3">
        <f>_xlfn.IFNA(VLOOKUP(A334, Game1!$A$1:$N$391, 2, FALSE), "")</f>
        <v>2</v>
      </c>
    </row>
    <row r="335" spans="1:18" x14ac:dyDescent="0.2">
      <c r="A335" s="27" t="s">
        <v>278</v>
      </c>
      <c r="B335" s="9">
        <f>SUM(F335:R335)</f>
        <v>8</v>
      </c>
      <c r="C335" s="8">
        <f>SUM(F335:R335)/COUNT(F335:R335)</f>
        <v>8</v>
      </c>
      <c r="D335" s="9">
        <f>IF(COUNT(F335:R335)&gt;=5,LARGE(F335:R335,1)+LARGE(F335:R335,2)+LARGE(F335:R335,3)+LARGE(F335:R335,4)+LARGE(F335:R335,5)) + IF(COUNT(F335:R335)=4,LARGE(F335:R335,1)+LARGE(F335:R335,2)+LARGE(F335:R335,3)+LARGE(F335:R335,4)) + IF(COUNT(F335:R335)=3,LARGE(F335:R335,1)+LARGE(F335:R335,2)+LARGE(F335:R335,3)) + IF(COUNT(F335:R335)=2,LARGE(F335:R335,1)+LARGE(F335:R335,2)) + IF(COUNT(F335:R335)=1,LARGE(F335:R335,1))</f>
        <v>8</v>
      </c>
      <c r="E335" s="9">
        <f>SUM(F335:I335)</f>
        <v>0</v>
      </c>
      <c r="F335" s="6" t="str">
        <f>_xlfn.IFNA(VLOOKUP(A335, Championship!$A$1:$N$377, 2, FALSE), "")</f>
        <v/>
      </c>
      <c r="G335" s="6" t="str">
        <f>_xlfn.IFNA(VLOOKUP(A335, Playoff3!$A$1:$N$377, 2, FALSE), "")</f>
        <v/>
      </c>
      <c r="H335" s="6" t="str">
        <f>_xlfn.IFNA(VLOOKUP(A335, Playoff2!$A$1:$N$377, 2, FALSE), "")</f>
        <v/>
      </c>
      <c r="I335" s="6" t="str">
        <f>_xlfn.IFNA(VLOOKUP(A335, Playoff1!$A$1:$N$377, 2, FALSE), "")</f>
        <v/>
      </c>
      <c r="J335" s="6" t="str">
        <f>_xlfn.IFNA(VLOOKUP(A335, Wildcard!$A$1:$N$377, 2, FALSE), "")</f>
        <v/>
      </c>
      <c r="K335" s="6" t="str">
        <f>_xlfn.IFNA(VLOOKUP(A335, Game8!$A$1:$N$377, 2, FALSE), "")</f>
        <v/>
      </c>
      <c r="L335" s="6" t="str">
        <f>_xlfn.IFNA(VLOOKUP(A335, Game7!$A$1:$N$389, 2, FALSE), "")</f>
        <v/>
      </c>
      <c r="M335" s="6" t="str">
        <f>_xlfn.IFNA(VLOOKUP(A335, Game6!$A$1:$N$389, 2, FALSE), "")</f>
        <v/>
      </c>
      <c r="N335" s="6" t="str">
        <f>_xlfn.IFNA(VLOOKUP(A335, Game5!$A$1:$N$389, 2, FALSE), "")</f>
        <v/>
      </c>
      <c r="O335" s="6" t="str">
        <f>_xlfn.IFNA(VLOOKUP(A335, Game4!$A$1:$N$389, 2, FALSE), "")</f>
        <v/>
      </c>
      <c r="P335" s="6" t="str">
        <f>_xlfn.IFNA(VLOOKUP(A335, Game3!$A$1:$N$389, 2, FALSE), "")</f>
        <v/>
      </c>
      <c r="Q335" s="6" t="str">
        <f>_xlfn.IFNA(VLOOKUP(A335, Game2!$A$1:$N$388, 2, FALSE), "")</f>
        <v/>
      </c>
      <c r="R335" s="3">
        <f>_xlfn.IFNA(VLOOKUP(A335, Game1!$A$1:$N$391, 2, FALSE), "")</f>
        <v>8</v>
      </c>
    </row>
    <row r="336" spans="1:18" x14ac:dyDescent="0.2">
      <c r="A336" s="27" t="s">
        <v>590</v>
      </c>
      <c r="B336" s="9">
        <f>SUM(F336:R336)</f>
        <v>8</v>
      </c>
      <c r="C336" s="8">
        <f>SUM(F336:R336)/COUNT(F336:R336)</f>
        <v>8</v>
      </c>
      <c r="D336" s="9">
        <f>IF(COUNT(F336:R336)&gt;=5,LARGE(F336:R336,1)+LARGE(F336:R336,2)+LARGE(F336:R336,3)+LARGE(F336:R336,4)+LARGE(F336:R336,5)) + IF(COUNT(F336:R336)=4,LARGE(F336:R336,1)+LARGE(F336:R336,2)+LARGE(F336:R336,3)+LARGE(F336:R336,4)) + IF(COUNT(F336:R336)=3,LARGE(F336:R336,1)+LARGE(F336:R336,2)+LARGE(F336:R336,3)) + IF(COUNT(F336:R336)=2,LARGE(F336:R336,1)+LARGE(F336:R336,2)) + IF(COUNT(F336:R336)=1,LARGE(F336:R336,1))</f>
        <v>8</v>
      </c>
      <c r="E336" s="9">
        <f>SUM(F336:I336)</f>
        <v>8</v>
      </c>
      <c r="F336" s="6" t="str">
        <f>_xlfn.IFNA(VLOOKUP(A336, Championship!$A$1:$N$377, 2, FALSE), "")</f>
        <v/>
      </c>
      <c r="G336" s="6" t="str">
        <f>_xlfn.IFNA(VLOOKUP(A336, Playoff3!$A$1:$N$377, 2, FALSE), "")</f>
        <v/>
      </c>
      <c r="H336" s="6" t="str">
        <f>_xlfn.IFNA(VLOOKUP(A336, Playoff2!$A$1:$N$377, 2, FALSE), "")</f>
        <v/>
      </c>
      <c r="I336" s="6">
        <f>_xlfn.IFNA(VLOOKUP(A336, Playoff1!$A$1:$N$377, 2, FALSE), "")</f>
        <v>8</v>
      </c>
      <c r="J336" s="6" t="str">
        <f>_xlfn.IFNA(VLOOKUP(A336, Wildcard!$A$1:$N$377, 2, FALSE), "")</f>
        <v/>
      </c>
      <c r="K336" s="6" t="str">
        <f>_xlfn.IFNA(VLOOKUP(A336, Game8!$A$1:$N$377, 2, FALSE), "")</f>
        <v/>
      </c>
      <c r="L336" s="6" t="str">
        <f>_xlfn.IFNA(VLOOKUP(A336, Game7!$A$1:$N$389, 2, FALSE), "")</f>
        <v/>
      </c>
      <c r="M336" s="6" t="str">
        <f>_xlfn.IFNA(VLOOKUP(A336, Game6!$A$1:$N$389, 2, FALSE), "")</f>
        <v/>
      </c>
      <c r="N336" s="6" t="str">
        <f>_xlfn.IFNA(VLOOKUP(A336, Game5!$A$1:$N$389, 2, FALSE), "")</f>
        <v/>
      </c>
      <c r="O336" s="6" t="str">
        <f>_xlfn.IFNA(VLOOKUP(A336, Game4!$A$1:$N$389, 2, FALSE), "")</f>
        <v/>
      </c>
      <c r="P336" s="6" t="str">
        <f>_xlfn.IFNA(VLOOKUP(A336, Game3!$A$1:$N$389, 2, FALSE), "")</f>
        <v/>
      </c>
      <c r="Q336" s="6" t="str">
        <f>_xlfn.IFNA(VLOOKUP(A336, Game2!$A$1:$N$388, 2, FALSE), "")</f>
        <v/>
      </c>
      <c r="R336" s="3" t="str">
        <f>_xlfn.IFNA(VLOOKUP(A336, Game1!$A$1:$N$391, 2, FALSE), "")</f>
        <v/>
      </c>
    </row>
    <row r="337" spans="1:18" x14ac:dyDescent="0.2">
      <c r="A337" s="27" t="s">
        <v>721</v>
      </c>
      <c r="B337" s="9">
        <f>SUM(F337:R337)</f>
        <v>8</v>
      </c>
      <c r="C337" s="8">
        <f>SUM(F337:R337)/COUNT(F337:R337)</f>
        <v>8</v>
      </c>
      <c r="D337" s="9">
        <f>IF(COUNT(F337:R337)&gt;=5,LARGE(F337:R337,1)+LARGE(F337:R337,2)+LARGE(F337:R337,3)+LARGE(F337:R337,4)+LARGE(F337:R337,5)) + IF(COUNT(F337:R337)=4,LARGE(F337:R337,1)+LARGE(F337:R337,2)+LARGE(F337:R337,3)+LARGE(F337:R337,4)) + IF(COUNT(F337:R337)=3,LARGE(F337:R337,1)+LARGE(F337:R337,2)+LARGE(F337:R337,3)) + IF(COUNT(F337:R337)=2,LARGE(F337:R337,1)+LARGE(F337:R337,2)) + IF(COUNT(F337:R337)=1,LARGE(F337:R337,1))</f>
        <v>8</v>
      </c>
      <c r="E337" s="9">
        <f>SUM(F337:I337)</f>
        <v>8</v>
      </c>
      <c r="F337" s="6">
        <f>_xlfn.IFNA(VLOOKUP(A337, Championship!$A$1:$N$377, 2, FALSE), "")</f>
        <v>8</v>
      </c>
      <c r="G337" s="6" t="str">
        <f>_xlfn.IFNA(VLOOKUP(A337, Playoff3!$A$1:$N$377, 2, FALSE), "")</f>
        <v/>
      </c>
      <c r="H337" s="6" t="str">
        <f>_xlfn.IFNA(VLOOKUP(A337, Playoff2!$A$1:$N$377, 2, FALSE), "")</f>
        <v/>
      </c>
      <c r="I337" s="6" t="str">
        <f>_xlfn.IFNA(VLOOKUP(A337, Playoff1!$A$1:$N$377, 2, FALSE), "")</f>
        <v/>
      </c>
      <c r="J337" s="6" t="str">
        <f>_xlfn.IFNA(VLOOKUP(A337, Wildcard!$A$1:$N$377, 2, FALSE), "")</f>
        <v/>
      </c>
      <c r="K337" s="6" t="str">
        <f>_xlfn.IFNA(VLOOKUP(A337, Game8!$A$1:$N$377, 2, FALSE), "")</f>
        <v/>
      </c>
      <c r="L337" s="6" t="str">
        <f>_xlfn.IFNA(VLOOKUP(A337, Game7!$A$1:$N$389, 2, FALSE), "")</f>
        <v/>
      </c>
      <c r="M337" s="6" t="str">
        <f>_xlfn.IFNA(VLOOKUP(A337, Game6!$A$1:$N$389, 2, FALSE), "")</f>
        <v/>
      </c>
      <c r="N337" s="6" t="str">
        <f>_xlfn.IFNA(VLOOKUP(A337, Game5!$A$1:$N$389, 2, FALSE), "")</f>
        <v/>
      </c>
      <c r="O337" s="6" t="str">
        <f>_xlfn.IFNA(VLOOKUP(A337, Game4!$A$1:$N$389, 2, FALSE), "")</f>
        <v/>
      </c>
      <c r="P337" s="6" t="str">
        <f>_xlfn.IFNA(VLOOKUP(A337, Game3!$A$1:$N$389, 2, FALSE), "")</f>
        <v/>
      </c>
      <c r="Q337" s="6" t="str">
        <f>_xlfn.IFNA(VLOOKUP(A337, Game2!$A$1:$N$388, 2, FALSE), "")</f>
        <v/>
      </c>
      <c r="R337" s="3" t="str">
        <f>_xlfn.IFNA(VLOOKUP(A337, Game1!$A$1:$N$391, 2, FALSE), "")</f>
        <v/>
      </c>
    </row>
    <row r="338" spans="1:18" x14ac:dyDescent="0.2">
      <c r="A338" s="27" t="s">
        <v>551</v>
      </c>
      <c r="B338" s="9">
        <f>SUM(F338:R338)</f>
        <v>7</v>
      </c>
      <c r="C338" s="8">
        <f>SUM(F338:R338)/COUNT(F338:R338)</f>
        <v>7</v>
      </c>
      <c r="D338" s="9">
        <f>IF(COUNT(F338:R338)&gt;=5,LARGE(F338:R338,1)+LARGE(F338:R338,2)+LARGE(F338:R338,3)+LARGE(F338:R338,4)+LARGE(F338:R338,5)) + IF(COUNT(F338:R338)=4,LARGE(F338:R338,1)+LARGE(F338:R338,2)+LARGE(F338:R338,3)+LARGE(F338:R338,4)) + IF(COUNT(F338:R338)=3,LARGE(F338:R338,1)+LARGE(F338:R338,2)+LARGE(F338:R338,3)) + IF(COUNT(F338:R338)=2,LARGE(F338:R338,1)+LARGE(F338:R338,2)) + IF(COUNT(F338:R338)=1,LARGE(F338:R338,1))</f>
        <v>7</v>
      </c>
      <c r="E338" s="9">
        <f>SUM(F338:I338)</f>
        <v>0</v>
      </c>
      <c r="F338" s="6" t="str">
        <f>_xlfn.IFNA(VLOOKUP(A338, Championship!$A$1:$N$377, 2, FALSE), "")</f>
        <v/>
      </c>
      <c r="G338" s="6" t="str">
        <f>_xlfn.IFNA(VLOOKUP(A338, Playoff3!$A$1:$N$377, 2, FALSE), "")</f>
        <v/>
      </c>
      <c r="H338" s="6" t="str">
        <f>_xlfn.IFNA(VLOOKUP(A338, Playoff2!$A$1:$N$377, 2, FALSE), "")</f>
        <v/>
      </c>
      <c r="I338" s="6" t="str">
        <f>_xlfn.IFNA(VLOOKUP(A338, Playoff1!$A$1:$N$377, 2, FALSE), "")</f>
        <v/>
      </c>
      <c r="J338" s="6" t="str">
        <f>_xlfn.IFNA(VLOOKUP(A338, Wildcard!$A$1:$N$377, 2, FALSE), "")</f>
        <v/>
      </c>
      <c r="K338" s="6" t="str">
        <f>_xlfn.IFNA(VLOOKUP(A338, Game8!$A$1:$N$377, 2, FALSE), "")</f>
        <v/>
      </c>
      <c r="L338" s="6">
        <f>_xlfn.IFNA(VLOOKUP(A338, Game7!$A$1:$N$389, 2, FALSE), "")</f>
        <v>7</v>
      </c>
      <c r="M338" s="6" t="str">
        <f>_xlfn.IFNA(VLOOKUP(A338, Game6!$A$1:$N$389, 2, FALSE), "")</f>
        <v/>
      </c>
      <c r="N338" s="6" t="str">
        <f>_xlfn.IFNA(VLOOKUP(A338, Game5!$A$1:$N$389, 2, FALSE), "")</f>
        <v/>
      </c>
      <c r="O338" s="6" t="str">
        <f>_xlfn.IFNA(VLOOKUP(A338, Game4!$A$1:$N$389, 2, FALSE), "")</f>
        <v/>
      </c>
      <c r="P338" s="6" t="str">
        <f>_xlfn.IFNA(VLOOKUP(A338, Game3!$A$1:$N$389, 2, FALSE), "")</f>
        <v/>
      </c>
      <c r="Q338" s="6" t="str">
        <f>_xlfn.IFNA(VLOOKUP(A338, Game2!$A$1:$N$388, 2, FALSE), "")</f>
        <v/>
      </c>
      <c r="R338" s="3" t="str">
        <f>_xlfn.IFNA(VLOOKUP(A338, Game1!$A$1:$N$391, 2, FALSE), "")</f>
        <v/>
      </c>
    </row>
    <row r="339" spans="1:18" x14ac:dyDescent="0.2">
      <c r="A339" s="27" t="s">
        <v>273</v>
      </c>
      <c r="B339" s="9">
        <f>SUM(F339:R339)</f>
        <v>7</v>
      </c>
      <c r="C339" s="8">
        <f>SUM(F339:R339)/COUNT(F339:R339)</f>
        <v>7</v>
      </c>
      <c r="D339" s="9">
        <f>IF(COUNT(F339:R339)&gt;=5,LARGE(F339:R339,1)+LARGE(F339:R339,2)+LARGE(F339:R339,3)+LARGE(F339:R339,4)+LARGE(F339:R339,5)) + IF(COUNT(F339:R339)=4,LARGE(F339:R339,1)+LARGE(F339:R339,2)+LARGE(F339:R339,3)+LARGE(F339:R339,4)) + IF(COUNT(F339:R339)=3,LARGE(F339:R339,1)+LARGE(F339:R339,2)+LARGE(F339:R339,3)) + IF(COUNT(F339:R339)=2,LARGE(F339:R339,1)+LARGE(F339:R339,2)) + IF(COUNT(F339:R339)=1,LARGE(F339:R339,1))</f>
        <v>7</v>
      </c>
      <c r="E339" s="9">
        <f>SUM(F339:I339)</f>
        <v>0</v>
      </c>
      <c r="F339" s="6" t="str">
        <f>_xlfn.IFNA(VLOOKUP(A339, Championship!$A$1:$N$377, 2, FALSE), "")</f>
        <v/>
      </c>
      <c r="G339" s="6" t="str">
        <f>_xlfn.IFNA(VLOOKUP(A339, Playoff3!$A$1:$N$377, 2, FALSE), "")</f>
        <v/>
      </c>
      <c r="H339" s="6" t="str">
        <f>_xlfn.IFNA(VLOOKUP(A339, Playoff2!$A$1:$N$377, 2, FALSE), "")</f>
        <v/>
      </c>
      <c r="I339" s="6" t="str">
        <f>_xlfn.IFNA(VLOOKUP(A339, Playoff1!$A$1:$N$377, 2, FALSE), "")</f>
        <v/>
      </c>
      <c r="J339" s="6" t="str">
        <f>_xlfn.IFNA(VLOOKUP(A339, Wildcard!$A$1:$N$377, 2, FALSE), "")</f>
        <v/>
      </c>
      <c r="K339" s="6" t="str">
        <f>_xlfn.IFNA(VLOOKUP(A339, Game8!$A$1:$N$377, 2, FALSE), "")</f>
        <v/>
      </c>
      <c r="L339" s="6" t="str">
        <f>_xlfn.IFNA(VLOOKUP(A339, Game7!$A$1:$N$389, 2, FALSE), "")</f>
        <v/>
      </c>
      <c r="M339" s="6" t="str">
        <f>_xlfn.IFNA(VLOOKUP(A339, Game6!$A$1:$N$389, 2, FALSE), "")</f>
        <v/>
      </c>
      <c r="N339" s="6" t="str">
        <f>_xlfn.IFNA(VLOOKUP(A339, Game5!$A$1:$N$389, 2, FALSE), "")</f>
        <v/>
      </c>
      <c r="O339" s="6" t="str">
        <f>_xlfn.IFNA(VLOOKUP(A339, Game4!$A$1:$N$389, 2, FALSE), "")</f>
        <v/>
      </c>
      <c r="P339" s="6" t="str">
        <f>_xlfn.IFNA(VLOOKUP(A339, Game3!$A$1:$N$389, 2, FALSE), "")</f>
        <v/>
      </c>
      <c r="Q339" s="6" t="str">
        <f>_xlfn.IFNA(VLOOKUP(A339, Game2!$A$1:$N$388, 2, FALSE), "")</f>
        <v/>
      </c>
      <c r="R339" s="3">
        <f>_xlfn.IFNA(VLOOKUP(A339, Game1!$A$1:$N$391, 2, FALSE), "")</f>
        <v>7</v>
      </c>
    </row>
    <row r="340" spans="1:18" x14ac:dyDescent="0.2">
      <c r="A340" s="27" t="s">
        <v>520</v>
      </c>
      <c r="B340" s="9">
        <f>SUM(F340:R340)</f>
        <v>7</v>
      </c>
      <c r="C340" s="8">
        <f>SUM(F340:R340)/COUNT(F340:R340)</f>
        <v>7</v>
      </c>
      <c r="D340" s="9">
        <f>IF(COUNT(F340:R340)&gt;=5,LARGE(F340:R340,1)+LARGE(F340:R340,2)+LARGE(F340:R340,3)+LARGE(F340:R340,4)+LARGE(F340:R340,5)) + IF(COUNT(F340:R340)=4,LARGE(F340:R340,1)+LARGE(F340:R340,2)+LARGE(F340:R340,3)+LARGE(F340:R340,4)) + IF(COUNT(F340:R340)=3,LARGE(F340:R340,1)+LARGE(F340:R340,2)+LARGE(F340:R340,3)) + IF(COUNT(F340:R340)=2,LARGE(F340:R340,1)+LARGE(F340:R340,2)) + IF(COUNT(F340:R340)=1,LARGE(F340:R340,1))</f>
        <v>7</v>
      </c>
      <c r="E340" s="9">
        <f>SUM(F340:I340)</f>
        <v>0</v>
      </c>
      <c r="F340" s="6" t="str">
        <f>_xlfn.IFNA(VLOOKUP(A340, Championship!$A$1:$N$377, 2, FALSE), "")</f>
        <v/>
      </c>
      <c r="G340" s="6" t="str">
        <f>_xlfn.IFNA(VLOOKUP(A340, Playoff3!$A$1:$N$377, 2, FALSE), "")</f>
        <v/>
      </c>
      <c r="H340" s="6" t="str">
        <f>_xlfn.IFNA(VLOOKUP(A340, Playoff2!$A$1:$N$377, 2, FALSE), "")</f>
        <v/>
      </c>
      <c r="I340" s="6" t="str">
        <f>_xlfn.IFNA(VLOOKUP(A340, Playoff1!$A$1:$N$377, 2, FALSE), "")</f>
        <v/>
      </c>
      <c r="J340" s="6" t="str">
        <f>_xlfn.IFNA(VLOOKUP(A340, Wildcard!$A$1:$N$377, 2, FALSE), "")</f>
        <v/>
      </c>
      <c r="K340" s="6" t="str">
        <f>_xlfn.IFNA(VLOOKUP(A340, Game8!$A$1:$N$377, 2, FALSE), "")</f>
        <v/>
      </c>
      <c r="L340" s="6" t="str">
        <f>_xlfn.IFNA(VLOOKUP(A340, Game7!$A$1:$N$389, 2, FALSE), "")</f>
        <v/>
      </c>
      <c r="M340" s="6" t="str">
        <f>_xlfn.IFNA(VLOOKUP(A340, Game6!$A$1:$N$389, 2, FALSE), "")</f>
        <v/>
      </c>
      <c r="N340" s="6">
        <f>_xlfn.IFNA(VLOOKUP(A340, Game5!$A$1:$N$389, 2, FALSE), "")</f>
        <v>7</v>
      </c>
      <c r="O340" s="6" t="str">
        <f>_xlfn.IFNA(VLOOKUP(A340, Game4!$A$1:$N$389, 2, FALSE), "")</f>
        <v/>
      </c>
      <c r="P340" s="6" t="str">
        <f>_xlfn.IFNA(VLOOKUP(A340, Game3!$A$1:$N$389, 2, FALSE), "")</f>
        <v/>
      </c>
      <c r="Q340" s="6" t="str">
        <f>_xlfn.IFNA(VLOOKUP(A340, Game2!$A$1:$N$388, 2, FALSE), "")</f>
        <v/>
      </c>
      <c r="R340" s="3" t="str">
        <f>_xlfn.IFNA(VLOOKUP(A340, Game1!$A$1:$N$391, 2, FALSE), "")</f>
        <v/>
      </c>
    </row>
    <row r="341" spans="1:18" x14ac:dyDescent="0.2">
      <c r="A341" s="27" t="s">
        <v>534</v>
      </c>
      <c r="B341" s="9">
        <f>SUM(F341:R341)</f>
        <v>7</v>
      </c>
      <c r="C341" s="8">
        <f>SUM(F341:R341)/COUNT(F341:R341)</f>
        <v>7</v>
      </c>
      <c r="D341" s="9">
        <f>IF(COUNT(F341:R341)&gt;=5,LARGE(F341:R341,1)+LARGE(F341:R341,2)+LARGE(F341:R341,3)+LARGE(F341:R341,4)+LARGE(F341:R341,5)) + IF(COUNT(F341:R341)=4,LARGE(F341:R341,1)+LARGE(F341:R341,2)+LARGE(F341:R341,3)+LARGE(F341:R341,4)) + IF(COUNT(F341:R341)=3,LARGE(F341:R341,1)+LARGE(F341:R341,2)+LARGE(F341:R341,3)) + IF(COUNT(F341:R341)=2,LARGE(F341:R341,1)+LARGE(F341:R341,2)) + IF(COUNT(F341:R341)=1,LARGE(F341:R341,1))</f>
        <v>7</v>
      </c>
      <c r="E341" s="9">
        <f>SUM(F341:I341)</f>
        <v>0</v>
      </c>
      <c r="F341" s="6" t="str">
        <f>_xlfn.IFNA(VLOOKUP(A341, Championship!$A$1:$N$377, 2, FALSE), "")</f>
        <v/>
      </c>
      <c r="G341" s="6" t="str">
        <f>_xlfn.IFNA(VLOOKUP(A341, Playoff3!$A$1:$N$377, 2, FALSE), "")</f>
        <v/>
      </c>
      <c r="H341" s="6" t="str">
        <f>_xlfn.IFNA(VLOOKUP(A341, Playoff2!$A$1:$N$377, 2, FALSE), "")</f>
        <v/>
      </c>
      <c r="I341" s="6" t="str">
        <f>_xlfn.IFNA(VLOOKUP(A341, Playoff1!$A$1:$N$377, 2, FALSE), "")</f>
        <v/>
      </c>
      <c r="J341" s="6" t="str">
        <f>_xlfn.IFNA(VLOOKUP(A341, Wildcard!$A$1:$N$377, 2, FALSE), "")</f>
        <v/>
      </c>
      <c r="K341" s="6" t="str">
        <f>_xlfn.IFNA(VLOOKUP(A341, Game8!$A$1:$N$377, 2, FALSE), "")</f>
        <v/>
      </c>
      <c r="L341" s="6" t="str">
        <f>_xlfn.IFNA(VLOOKUP(A341, Game7!$A$1:$N$389, 2, FALSE), "")</f>
        <v/>
      </c>
      <c r="M341" s="6">
        <f>_xlfn.IFNA(VLOOKUP(A341, Game6!$A$1:$N$389, 2, FALSE), "")</f>
        <v>7</v>
      </c>
      <c r="N341" s="6" t="str">
        <f>_xlfn.IFNA(VLOOKUP(A341, Game5!$A$1:$N$389, 2, FALSE), "")</f>
        <v/>
      </c>
      <c r="O341" s="6" t="str">
        <f>_xlfn.IFNA(VLOOKUP(A341, Game4!$A$1:$N$389, 2, FALSE), "")</f>
        <v/>
      </c>
      <c r="P341" s="6" t="str">
        <f>_xlfn.IFNA(VLOOKUP(A341, Game3!$A$1:$N$389, 2, FALSE), "")</f>
        <v/>
      </c>
      <c r="Q341" s="6" t="str">
        <f>_xlfn.IFNA(VLOOKUP(A341, Game2!$A$1:$N$388, 2, FALSE), "")</f>
        <v/>
      </c>
      <c r="R341" s="3" t="str">
        <f>_xlfn.IFNA(VLOOKUP(A341, Game1!$A$1:$N$391, 2, FALSE), "")</f>
        <v/>
      </c>
    </row>
    <row r="342" spans="1:18" x14ac:dyDescent="0.2">
      <c r="A342" s="27" t="s">
        <v>485</v>
      </c>
      <c r="B342" s="9">
        <f>SUM(F342:R342)</f>
        <v>7</v>
      </c>
      <c r="C342" s="8">
        <f>SUM(F342:R342)/COUNT(F342:R342)</f>
        <v>7</v>
      </c>
      <c r="D342" s="9">
        <f>IF(COUNT(F342:R342)&gt;=5,LARGE(F342:R342,1)+LARGE(F342:R342,2)+LARGE(F342:R342,3)+LARGE(F342:R342,4)+LARGE(F342:R342,5)) + IF(COUNT(F342:R342)=4,LARGE(F342:R342,1)+LARGE(F342:R342,2)+LARGE(F342:R342,3)+LARGE(F342:R342,4)) + IF(COUNT(F342:R342)=3,LARGE(F342:R342,1)+LARGE(F342:R342,2)+LARGE(F342:R342,3)) + IF(COUNT(F342:R342)=2,LARGE(F342:R342,1)+LARGE(F342:R342,2)) + IF(COUNT(F342:R342)=1,LARGE(F342:R342,1))</f>
        <v>7</v>
      </c>
      <c r="E342" s="9">
        <f>SUM(F342:I342)</f>
        <v>0</v>
      </c>
      <c r="F342" s="6" t="str">
        <f>_xlfn.IFNA(VLOOKUP(A342, Championship!$A$1:$N$377, 2, FALSE), "")</f>
        <v/>
      </c>
      <c r="G342" s="6" t="str">
        <f>_xlfn.IFNA(VLOOKUP(A342, Playoff3!$A$1:$N$377, 2, FALSE), "")</f>
        <v/>
      </c>
      <c r="H342" s="6" t="str">
        <f>_xlfn.IFNA(VLOOKUP(A342, Playoff2!$A$1:$N$377, 2, FALSE), "")</f>
        <v/>
      </c>
      <c r="I342" s="6" t="str">
        <f>_xlfn.IFNA(VLOOKUP(A342, Playoff1!$A$1:$N$377, 2, FALSE), "")</f>
        <v/>
      </c>
      <c r="J342" s="6" t="str">
        <f>_xlfn.IFNA(VLOOKUP(A342, Wildcard!$A$1:$N$377, 2, FALSE), "")</f>
        <v/>
      </c>
      <c r="K342" s="6" t="str">
        <f>_xlfn.IFNA(VLOOKUP(A342, Game8!$A$1:$N$377, 2, FALSE), "")</f>
        <v/>
      </c>
      <c r="L342" s="6" t="str">
        <f>_xlfn.IFNA(VLOOKUP(A342, Game7!$A$1:$N$389, 2, FALSE), "")</f>
        <v/>
      </c>
      <c r="M342" s="6" t="str">
        <f>_xlfn.IFNA(VLOOKUP(A342, Game6!$A$1:$N$389, 2, FALSE), "")</f>
        <v/>
      </c>
      <c r="N342" s="6" t="str">
        <f>_xlfn.IFNA(VLOOKUP(A342, Game5!$A$1:$N$389, 2, FALSE), "")</f>
        <v/>
      </c>
      <c r="O342" s="6">
        <f>_xlfn.IFNA(VLOOKUP(A342, Game4!$A$1:$N$389, 2, FALSE), "")</f>
        <v>7</v>
      </c>
      <c r="P342" s="6" t="str">
        <f>_xlfn.IFNA(VLOOKUP(A342, Game3!$A$1:$N$389, 2, FALSE), "")</f>
        <v/>
      </c>
      <c r="Q342" s="6" t="str">
        <f>_xlfn.IFNA(VLOOKUP(A342, Game2!$A$1:$N$388, 2, FALSE), "")</f>
        <v/>
      </c>
      <c r="R342" s="3" t="str">
        <f>_xlfn.IFNA(VLOOKUP(A342, Game1!$A$1:$N$391, 2, FALSE), "")</f>
        <v/>
      </c>
    </row>
    <row r="343" spans="1:18" x14ac:dyDescent="0.2">
      <c r="A343" s="27" t="s">
        <v>291</v>
      </c>
      <c r="B343" s="9">
        <f>SUM(F343:R343)</f>
        <v>7</v>
      </c>
      <c r="C343" s="8">
        <f>SUM(F343:R343)/COUNT(F343:R343)</f>
        <v>3.5</v>
      </c>
      <c r="D343" s="9">
        <f>IF(COUNT(F343:R343)&gt;=5,LARGE(F343:R343,1)+LARGE(F343:R343,2)+LARGE(F343:R343,3)+LARGE(F343:R343,4)+LARGE(F343:R343,5)) + IF(COUNT(F343:R343)=4,LARGE(F343:R343,1)+LARGE(F343:R343,2)+LARGE(F343:R343,3)+LARGE(F343:R343,4)) + IF(COUNT(F343:R343)=3,LARGE(F343:R343,1)+LARGE(F343:R343,2)+LARGE(F343:R343,3)) + IF(COUNT(F343:R343)=2,LARGE(F343:R343,1)+LARGE(F343:R343,2)) + IF(COUNT(F343:R343)=1,LARGE(F343:R343,1))</f>
        <v>7</v>
      </c>
      <c r="E343" s="9">
        <f>SUM(F343:I343)</f>
        <v>0</v>
      </c>
      <c r="F343" s="6" t="str">
        <f>_xlfn.IFNA(VLOOKUP(A343, Championship!$A$1:$N$377, 2, FALSE), "")</f>
        <v/>
      </c>
      <c r="G343" s="6" t="str">
        <f>_xlfn.IFNA(VLOOKUP(A343, Playoff3!$A$1:$N$377, 2, FALSE), "")</f>
        <v/>
      </c>
      <c r="H343" s="6" t="str">
        <f>_xlfn.IFNA(VLOOKUP(A343, Playoff2!$A$1:$N$377, 2, FALSE), "")</f>
        <v/>
      </c>
      <c r="I343" s="6" t="str">
        <f>_xlfn.IFNA(VLOOKUP(A343, Playoff1!$A$1:$N$377, 2, FALSE), "")</f>
        <v/>
      </c>
      <c r="J343" s="6" t="str">
        <f>_xlfn.IFNA(VLOOKUP(A343, Wildcard!$A$1:$N$377, 2, FALSE), "")</f>
        <v/>
      </c>
      <c r="K343" s="6" t="str">
        <f>_xlfn.IFNA(VLOOKUP(A343, Game8!$A$1:$N$377, 2, FALSE), "")</f>
        <v/>
      </c>
      <c r="L343" s="6" t="str">
        <f>_xlfn.IFNA(VLOOKUP(A343, Game7!$A$1:$N$389, 2, FALSE), "")</f>
        <v/>
      </c>
      <c r="M343" s="6" t="str">
        <f>_xlfn.IFNA(VLOOKUP(A343, Game6!$A$1:$N$389, 2, FALSE), "")</f>
        <v/>
      </c>
      <c r="N343" s="6" t="str">
        <f>_xlfn.IFNA(VLOOKUP(A343, Game5!$A$1:$N$389, 2, FALSE), "")</f>
        <v/>
      </c>
      <c r="O343" s="6" t="str">
        <f>_xlfn.IFNA(VLOOKUP(A343, Game4!$A$1:$N$389, 2, FALSE), "")</f>
        <v/>
      </c>
      <c r="P343" s="6" t="str">
        <f>_xlfn.IFNA(VLOOKUP(A343, Game3!$A$1:$N$389, 2, FALSE), "")</f>
        <v/>
      </c>
      <c r="Q343" s="6">
        <f>_xlfn.IFNA(VLOOKUP(A343, Game2!$A$1:$N$388, 2, FALSE), "")</f>
        <v>4</v>
      </c>
      <c r="R343" s="3">
        <f>_xlfn.IFNA(VLOOKUP(A343, Game1!$A$1:$N$391, 2, FALSE), "")</f>
        <v>3</v>
      </c>
    </row>
    <row r="344" spans="1:18" x14ac:dyDescent="0.2">
      <c r="A344" s="27" t="s">
        <v>410</v>
      </c>
      <c r="B344" s="9">
        <f>SUM(F344:R344)</f>
        <v>7</v>
      </c>
      <c r="C344" s="8">
        <f>SUM(F344:R344)/COUNT(F344:R344)</f>
        <v>7</v>
      </c>
      <c r="D344" s="9">
        <f>IF(COUNT(F344:R344)&gt;=5,LARGE(F344:R344,1)+LARGE(F344:R344,2)+LARGE(F344:R344,3)+LARGE(F344:R344,4)+LARGE(F344:R344,5)) + IF(COUNT(F344:R344)=4,LARGE(F344:R344,1)+LARGE(F344:R344,2)+LARGE(F344:R344,3)+LARGE(F344:R344,4)) + IF(COUNT(F344:R344)=3,LARGE(F344:R344,1)+LARGE(F344:R344,2)+LARGE(F344:R344,3)) + IF(COUNT(F344:R344)=2,LARGE(F344:R344,1)+LARGE(F344:R344,2)) + IF(COUNT(F344:R344)=1,LARGE(F344:R344,1))</f>
        <v>7</v>
      </c>
      <c r="E344" s="9">
        <f>SUM(F344:I344)</f>
        <v>0</v>
      </c>
      <c r="F344" s="6" t="str">
        <f>_xlfn.IFNA(VLOOKUP(A344, Championship!$A$1:$N$377, 2, FALSE), "")</f>
        <v/>
      </c>
      <c r="G344" s="6" t="str">
        <f>_xlfn.IFNA(VLOOKUP(A344, Playoff3!$A$1:$N$377, 2, FALSE), "")</f>
        <v/>
      </c>
      <c r="H344" s="6" t="str">
        <f>_xlfn.IFNA(VLOOKUP(A344, Playoff2!$A$1:$N$377, 2, FALSE), "")</f>
        <v/>
      </c>
      <c r="I344" s="6" t="str">
        <f>_xlfn.IFNA(VLOOKUP(A344, Playoff1!$A$1:$N$377, 2, FALSE), "")</f>
        <v/>
      </c>
      <c r="J344" s="6" t="str">
        <f>_xlfn.IFNA(VLOOKUP(A344, Wildcard!$A$1:$N$377, 2, FALSE), "")</f>
        <v/>
      </c>
      <c r="K344" s="6" t="str">
        <f>_xlfn.IFNA(VLOOKUP(A344, Game8!$A$1:$N$377, 2, FALSE), "")</f>
        <v/>
      </c>
      <c r="L344" s="6" t="str">
        <f>_xlfn.IFNA(VLOOKUP(A344, Game7!$A$1:$N$389, 2, FALSE), "")</f>
        <v/>
      </c>
      <c r="M344" s="6" t="str">
        <f>_xlfn.IFNA(VLOOKUP(A344, Game6!$A$1:$N$389, 2, FALSE), "")</f>
        <v/>
      </c>
      <c r="N344" s="6" t="str">
        <f>_xlfn.IFNA(VLOOKUP(A344, Game5!$A$1:$N$389, 2, FALSE), "")</f>
        <v/>
      </c>
      <c r="O344" s="6" t="str">
        <f>_xlfn.IFNA(VLOOKUP(A344, Game4!$A$1:$N$389, 2, FALSE), "")</f>
        <v/>
      </c>
      <c r="P344" s="6" t="str">
        <f>_xlfn.IFNA(VLOOKUP(A344, Game3!$A$1:$N$389, 2, FALSE), "")</f>
        <v/>
      </c>
      <c r="Q344" s="6">
        <f>_xlfn.IFNA(VLOOKUP(A344, Game2!$A$1:$N$388, 2, FALSE), "")</f>
        <v>7</v>
      </c>
      <c r="R344" s="3" t="str">
        <f>_xlfn.IFNA(VLOOKUP(A344, Game1!$A$1:$N$391, 2, FALSE), "")</f>
        <v/>
      </c>
    </row>
    <row r="345" spans="1:18" x14ac:dyDescent="0.2">
      <c r="A345" s="27" t="s">
        <v>237</v>
      </c>
      <c r="B345" s="9">
        <f>SUM(F345:R345)</f>
        <v>6</v>
      </c>
      <c r="C345" s="8">
        <f>SUM(F345:R345)/COUNT(F345:R345)</f>
        <v>6</v>
      </c>
      <c r="D345" s="9">
        <f>IF(COUNT(F345:R345)&gt;=5,LARGE(F345:R345,1)+LARGE(F345:R345,2)+LARGE(F345:R345,3)+LARGE(F345:R345,4)+LARGE(F345:R345,5)) + IF(COUNT(F345:R345)=4,LARGE(F345:R345,1)+LARGE(F345:R345,2)+LARGE(F345:R345,3)+LARGE(F345:R345,4)) + IF(COUNT(F345:R345)=3,LARGE(F345:R345,1)+LARGE(F345:R345,2)+LARGE(F345:R345,3)) + IF(COUNT(F345:R345)=2,LARGE(F345:R345,1)+LARGE(F345:R345,2)) + IF(COUNT(F345:R345)=1,LARGE(F345:R345,1))</f>
        <v>6</v>
      </c>
      <c r="E345" s="9">
        <f>SUM(F345:I345)</f>
        <v>0</v>
      </c>
      <c r="F345" s="6" t="str">
        <f>_xlfn.IFNA(VLOOKUP(A345, Championship!$A$1:$N$377, 2, FALSE), "")</f>
        <v/>
      </c>
      <c r="G345" s="6" t="str">
        <f>_xlfn.IFNA(VLOOKUP(A345, Playoff3!$A$1:$N$377, 2, FALSE), "")</f>
        <v/>
      </c>
      <c r="H345" s="6" t="str">
        <f>_xlfn.IFNA(VLOOKUP(A345, Playoff2!$A$1:$N$377, 2, FALSE), "")</f>
        <v/>
      </c>
      <c r="I345" s="6" t="str">
        <f>_xlfn.IFNA(VLOOKUP(A345, Playoff1!$A$1:$N$377, 2, FALSE), "")</f>
        <v/>
      </c>
      <c r="J345" s="6" t="str">
        <f>_xlfn.IFNA(VLOOKUP(A345, Wildcard!$A$1:$N$377, 2, FALSE), "")</f>
        <v/>
      </c>
      <c r="K345" s="6" t="str">
        <f>_xlfn.IFNA(VLOOKUP(A345, Game8!$A$1:$N$377, 2, FALSE), "")</f>
        <v/>
      </c>
      <c r="L345" s="6" t="str">
        <f>_xlfn.IFNA(VLOOKUP(A345, Game7!$A$1:$N$389, 2, FALSE), "")</f>
        <v/>
      </c>
      <c r="M345" s="6" t="str">
        <f>_xlfn.IFNA(VLOOKUP(A345, Game6!$A$1:$N$389, 2, FALSE), "")</f>
        <v/>
      </c>
      <c r="N345" s="6" t="str">
        <f>_xlfn.IFNA(VLOOKUP(A345, Game5!$A$1:$N$389, 2, FALSE), "")</f>
        <v/>
      </c>
      <c r="O345" s="6" t="str">
        <f>_xlfn.IFNA(VLOOKUP(A345, Game4!$A$1:$N$389, 2, FALSE), "")</f>
        <v/>
      </c>
      <c r="P345" s="6" t="str">
        <f>_xlfn.IFNA(VLOOKUP(A345, Game3!$A$1:$N$389, 2, FALSE), "")</f>
        <v/>
      </c>
      <c r="Q345" s="6" t="str">
        <f>_xlfn.IFNA(VLOOKUP(A345, Game2!$A$1:$N$388, 2, FALSE), "")</f>
        <v/>
      </c>
      <c r="R345" s="3">
        <f>_xlfn.IFNA(VLOOKUP(A345, Game1!$A$1:$N$391, 2, FALSE), "")</f>
        <v>6</v>
      </c>
    </row>
    <row r="346" spans="1:18" x14ac:dyDescent="0.2">
      <c r="A346" s="27" t="s">
        <v>720</v>
      </c>
      <c r="B346" s="9">
        <f>SUM(F346:R346)</f>
        <v>6</v>
      </c>
      <c r="C346" s="8">
        <f>SUM(F346:R346)/COUNT(F346:R346)</f>
        <v>6</v>
      </c>
      <c r="D346" s="9">
        <f>IF(COUNT(F346:R346)&gt;=5,LARGE(F346:R346,1)+LARGE(F346:R346,2)+LARGE(F346:R346,3)+LARGE(F346:R346,4)+LARGE(F346:R346,5)) + IF(COUNT(F346:R346)=4,LARGE(F346:R346,1)+LARGE(F346:R346,2)+LARGE(F346:R346,3)+LARGE(F346:R346,4)) + IF(COUNT(F346:R346)=3,LARGE(F346:R346,1)+LARGE(F346:R346,2)+LARGE(F346:R346,3)) + IF(COUNT(F346:R346)=2,LARGE(F346:R346,1)+LARGE(F346:R346,2)) + IF(COUNT(F346:R346)=1,LARGE(F346:R346,1))</f>
        <v>6</v>
      </c>
      <c r="E346" s="9">
        <f>SUM(F346:I346)</f>
        <v>6</v>
      </c>
      <c r="F346" s="6">
        <f>_xlfn.IFNA(VLOOKUP(A346, Championship!$A$1:$N$377, 2, FALSE), "")</f>
        <v>6</v>
      </c>
      <c r="G346" s="6" t="str">
        <f>_xlfn.IFNA(VLOOKUP(A346, Playoff3!$A$1:$N$377, 2, FALSE), "")</f>
        <v/>
      </c>
      <c r="H346" s="6" t="str">
        <f>_xlfn.IFNA(VLOOKUP(A346, Playoff2!$A$1:$N$377, 2, FALSE), "")</f>
        <v/>
      </c>
      <c r="I346" s="6" t="str">
        <f>_xlfn.IFNA(VLOOKUP(A346, Playoff1!$A$1:$N$377, 2, FALSE), "")</f>
        <v/>
      </c>
      <c r="J346" s="6" t="str">
        <f>_xlfn.IFNA(VLOOKUP(A346, Wildcard!$A$1:$N$377, 2, FALSE), "")</f>
        <v/>
      </c>
      <c r="K346" s="6" t="str">
        <f>_xlfn.IFNA(VLOOKUP(A346, Game8!$A$1:$N$377, 2, FALSE), "")</f>
        <v/>
      </c>
      <c r="L346" s="6" t="str">
        <f>_xlfn.IFNA(VLOOKUP(A346, Game7!$A$1:$N$389, 2, FALSE), "")</f>
        <v/>
      </c>
      <c r="M346" s="6" t="str">
        <f>_xlfn.IFNA(VLOOKUP(A346, Game6!$A$1:$N$389, 2, FALSE), "")</f>
        <v/>
      </c>
      <c r="N346" s="6" t="str">
        <f>_xlfn.IFNA(VLOOKUP(A346, Game5!$A$1:$N$389, 2, FALSE), "")</f>
        <v/>
      </c>
      <c r="O346" s="6" t="str">
        <f>_xlfn.IFNA(VLOOKUP(A346, Game4!$A$1:$N$389, 2, FALSE), "")</f>
        <v/>
      </c>
      <c r="P346" s="6" t="str">
        <f>_xlfn.IFNA(VLOOKUP(A346, Game3!$A$1:$N$389, 2, FALSE), "")</f>
        <v/>
      </c>
      <c r="Q346" s="6" t="str">
        <f>_xlfn.IFNA(VLOOKUP(A346, Game2!$A$1:$N$388, 2, FALSE), "")</f>
        <v/>
      </c>
      <c r="R346" s="3" t="str">
        <f>_xlfn.IFNA(VLOOKUP(A346, Game1!$A$1:$N$391, 2, FALSE), "")</f>
        <v/>
      </c>
    </row>
    <row r="347" spans="1:18" x14ac:dyDescent="0.2">
      <c r="A347" s="27" t="s">
        <v>560</v>
      </c>
      <c r="B347" s="9">
        <f>SUM(F347:R347)</f>
        <v>6</v>
      </c>
      <c r="C347" s="8">
        <f>SUM(F347:R347)/COUNT(F347:R347)</f>
        <v>6</v>
      </c>
      <c r="D347" s="9">
        <f>IF(COUNT(F347:R347)&gt;=5,LARGE(F347:R347,1)+LARGE(F347:R347,2)+LARGE(F347:R347,3)+LARGE(F347:R347,4)+LARGE(F347:R347,5)) + IF(COUNT(F347:R347)=4,LARGE(F347:R347,1)+LARGE(F347:R347,2)+LARGE(F347:R347,3)+LARGE(F347:R347,4)) + IF(COUNT(F347:R347)=3,LARGE(F347:R347,1)+LARGE(F347:R347,2)+LARGE(F347:R347,3)) + IF(COUNT(F347:R347)=2,LARGE(F347:R347,1)+LARGE(F347:R347,2)) + IF(COUNT(F347:R347)=1,LARGE(F347:R347,1))</f>
        <v>6</v>
      </c>
      <c r="E347" s="9">
        <f>SUM(F347:I347)</f>
        <v>0</v>
      </c>
      <c r="F347" s="6" t="str">
        <f>_xlfn.IFNA(VLOOKUP(A347, Championship!$A$1:$N$377, 2, FALSE), "")</f>
        <v/>
      </c>
      <c r="G347" s="6" t="str">
        <f>_xlfn.IFNA(VLOOKUP(A347, Playoff3!$A$1:$N$377, 2, FALSE), "")</f>
        <v/>
      </c>
      <c r="H347" s="6" t="str">
        <f>_xlfn.IFNA(VLOOKUP(A347, Playoff2!$A$1:$N$377, 2, FALSE), "")</f>
        <v/>
      </c>
      <c r="I347" s="6" t="str">
        <f>_xlfn.IFNA(VLOOKUP(A347, Playoff1!$A$1:$N$377, 2, FALSE), "")</f>
        <v/>
      </c>
      <c r="J347" s="6" t="str">
        <f>_xlfn.IFNA(VLOOKUP(A347, Wildcard!$A$1:$N$377, 2, FALSE), "")</f>
        <v/>
      </c>
      <c r="K347" s="6">
        <f>_xlfn.IFNA(VLOOKUP(A347, Game8!$A$1:$N$377, 2, FALSE), "")</f>
        <v>6</v>
      </c>
      <c r="L347" s="6" t="str">
        <f>_xlfn.IFNA(VLOOKUP(A347, Game7!$A$1:$N$389, 2, FALSE), "")</f>
        <v/>
      </c>
      <c r="M347" s="6" t="str">
        <f>_xlfn.IFNA(VLOOKUP(A347, Game6!$A$1:$N$389, 2, FALSE), "")</f>
        <v/>
      </c>
      <c r="N347" s="6" t="str">
        <f>_xlfn.IFNA(VLOOKUP(A347, Game5!$A$1:$N$389, 2, FALSE), "")</f>
        <v/>
      </c>
      <c r="O347" s="6" t="str">
        <f>_xlfn.IFNA(VLOOKUP(A347, Game4!$A$1:$N$389, 2, FALSE), "")</f>
        <v/>
      </c>
      <c r="P347" s="6" t="str">
        <f>_xlfn.IFNA(VLOOKUP(A347, Game3!$A$1:$N$389, 2, FALSE), "")</f>
        <v/>
      </c>
      <c r="Q347" s="6" t="str">
        <f>_xlfn.IFNA(VLOOKUP(A347, Game2!$A$1:$N$388, 2, FALSE), "")</f>
        <v/>
      </c>
      <c r="R347" s="3" t="str">
        <f>_xlfn.IFNA(VLOOKUP(A347, Game1!$A$1:$N$391, 2, FALSE), "")</f>
        <v/>
      </c>
    </row>
    <row r="348" spans="1:18" x14ac:dyDescent="0.2">
      <c r="A348" s="27" t="s">
        <v>492</v>
      </c>
      <c r="B348" s="9">
        <f>SUM(F348:R348)</f>
        <v>6</v>
      </c>
      <c r="C348" s="8">
        <f>SUM(F348:R348)/COUNT(F348:R348)</f>
        <v>6</v>
      </c>
      <c r="D348" s="9">
        <f>IF(COUNT(F348:R348)&gt;=5,LARGE(F348:R348,1)+LARGE(F348:R348,2)+LARGE(F348:R348,3)+LARGE(F348:R348,4)+LARGE(F348:R348,5)) + IF(COUNT(F348:R348)=4,LARGE(F348:R348,1)+LARGE(F348:R348,2)+LARGE(F348:R348,3)+LARGE(F348:R348,4)) + IF(COUNT(F348:R348)=3,LARGE(F348:R348,1)+LARGE(F348:R348,2)+LARGE(F348:R348,3)) + IF(COUNT(F348:R348)=2,LARGE(F348:R348,1)+LARGE(F348:R348,2)) + IF(COUNT(F348:R348)=1,LARGE(F348:R348,1))</f>
        <v>6</v>
      </c>
      <c r="E348" s="9">
        <f>SUM(F348:I348)</f>
        <v>0</v>
      </c>
      <c r="F348" s="6" t="str">
        <f>_xlfn.IFNA(VLOOKUP(A348, Championship!$A$1:$N$377, 2, FALSE), "")</f>
        <v/>
      </c>
      <c r="G348" s="6" t="str">
        <f>_xlfn.IFNA(VLOOKUP(A348, Playoff3!$A$1:$N$377, 2, FALSE), "")</f>
        <v/>
      </c>
      <c r="H348" s="6" t="str">
        <f>_xlfn.IFNA(VLOOKUP(A348, Playoff2!$A$1:$N$377, 2, FALSE), "")</f>
        <v/>
      </c>
      <c r="I348" s="6" t="str">
        <f>_xlfn.IFNA(VLOOKUP(A348, Playoff1!$A$1:$N$377, 2, FALSE), "")</f>
        <v/>
      </c>
      <c r="J348" s="6" t="str">
        <f>_xlfn.IFNA(VLOOKUP(A348, Wildcard!$A$1:$N$377, 2, FALSE), "")</f>
        <v/>
      </c>
      <c r="K348" s="6" t="str">
        <f>_xlfn.IFNA(VLOOKUP(A348, Game8!$A$1:$N$377, 2, FALSE), "")</f>
        <v/>
      </c>
      <c r="L348" s="6" t="str">
        <f>_xlfn.IFNA(VLOOKUP(A348, Game7!$A$1:$N$389, 2, FALSE), "")</f>
        <v/>
      </c>
      <c r="M348" s="6" t="str">
        <f>_xlfn.IFNA(VLOOKUP(A348, Game6!$A$1:$N$389, 2, FALSE), "")</f>
        <v/>
      </c>
      <c r="N348" s="6" t="str">
        <f>_xlfn.IFNA(VLOOKUP(A348, Game5!$A$1:$N$389, 2, FALSE), "")</f>
        <v/>
      </c>
      <c r="O348" s="6">
        <f>_xlfn.IFNA(VLOOKUP(A348, Game4!$A$1:$N$389, 2, FALSE), "")</f>
        <v>6</v>
      </c>
      <c r="P348" s="6" t="str">
        <f>_xlfn.IFNA(VLOOKUP(A348, Game3!$A$1:$N$389, 2, FALSE), "")</f>
        <v/>
      </c>
      <c r="Q348" s="6" t="str">
        <f>_xlfn.IFNA(VLOOKUP(A348, Game2!$A$1:$N$388, 2, FALSE), "")</f>
        <v/>
      </c>
      <c r="R348" s="3" t="str">
        <f>_xlfn.IFNA(VLOOKUP(A348, Game1!$A$1:$N$391, 2, FALSE), "")</f>
        <v/>
      </c>
    </row>
    <row r="349" spans="1:18" x14ac:dyDescent="0.2">
      <c r="A349" s="27" t="s">
        <v>277</v>
      </c>
      <c r="B349" s="9">
        <f>SUM(F349:R349)</f>
        <v>6</v>
      </c>
      <c r="C349" s="8">
        <f>SUM(F349:R349)/COUNT(F349:R349)</f>
        <v>6</v>
      </c>
      <c r="D349" s="9">
        <f>IF(COUNT(F349:R349)&gt;=5,LARGE(F349:R349,1)+LARGE(F349:R349,2)+LARGE(F349:R349,3)+LARGE(F349:R349,4)+LARGE(F349:R349,5)) + IF(COUNT(F349:R349)=4,LARGE(F349:R349,1)+LARGE(F349:R349,2)+LARGE(F349:R349,3)+LARGE(F349:R349,4)) + IF(COUNT(F349:R349)=3,LARGE(F349:R349,1)+LARGE(F349:R349,2)+LARGE(F349:R349,3)) + IF(COUNT(F349:R349)=2,LARGE(F349:R349,1)+LARGE(F349:R349,2)) + IF(COUNT(F349:R349)=1,LARGE(F349:R349,1))</f>
        <v>6</v>
      </c>
      <c r="E349" s="9">
        <f>SUM(F349:I349)</f>
        <v>0</v>
      </c>
      <c r="F349" s="6" t="str">
        <f>_xlfn.IFNA(VLOOKUP(A349, Championship!$A$1:$N$377, 2, FALSE), "")</f>
        <v/>
      </c>
      <c r="G349" s="6" t="str">
        <f>_xlfn.IFNA(VLOOKUP(A349, Playoff3!$A$1:$N$377, 2, FALSE), "")</f>
        <v/>
      </c>
      <c r="H349" s="6" t="str">
        <f>_xlfn.IFNA(VLOOKUP(A349, Playoff2!$A$1:$N$377, 2, FALSE), "")</f>
        <v/>
      </c>
      <c r="I349" s="6" t="str">
        <f>_xlfn.IFNA(VLOOKUP(A349, Playoff1!$A$1:$N$377, 2, FALSE), "")</f>
        <v/>
      </c>
      <c r="J349" s="6" t="str">
        <f>_xlfn.IFNA(VLOOKUP(A349, Wildcard!$A$1:$N$377, 2, FALSE), "")</f>
        <v/>
      </c>
      <c r="K349" s="6" t="str">
        <f>_xlfn.IFNA(VLOOKUP(A349, Game8!$A$1:$N$377, 2, FALSE), "")</f>
        <v/>
      </c>
      <c r="L349" s="6" t="str">
        <f>_xlfn.IFNA(VLOOKUP(A349, Game7!$A$1:$N$389, 2, FALSE), "")</f>
        <v/>
      </c>
      <c r="M349" s="6" t="str">
        <f>_xlfn.IFNA(VLOOKUP(A349, Game6!$A$1:$N$389, 2, FALSE), "")</f>
        <v/>
      </c>
      <c r="N349" s="6" t="str">
        <f>_xlfn.IFNA(VLOOKUP(A349, Game5!$A$1:$N$389, 2, FALSE), "")</f>
        <v/>
      </c>
      <c r="O349" s="6" t="str">
        <f>_xlfn.IFNA(VLOOKUP(A349, Game4!$A$1:$N$389, 2, FALSE), "")</f>
        <v/>
      </c>
      <c r="P349" s="6" t="str">
        <f>_xlfn.IFNA(VLOOKUP(A349, Game3!$A$1:$N$389, 2, FALSE), "")</f>
        <v/>
      </c>
      <c r="Q349" s="6" t="str">
        <f>_xlfn.IFNA(VLOOKUP(A349, Game2!$A$1:$N$388, 2, FALSE), "")</f>
        <v/>
      </c>
      <c r="R349" s="3">
        <f>_xlfn.IFNA(VLOOKUP(A349, Game1!$A$1:$N$391, 2, FALSE), "")</f>
        <v>6</v>
      </c>
    </row>
    <row r="350" spans="1:18" x14ac:dyDescent="0.2">
      <c r="A350" s="27" t="s">
        <v>407</v>
      </c>
      <c r="B350" s="9">
        <f>SUM(F350:R350)</f>
        <v>6</v>
      </c>
      <c r="C350" s="8">
        <f>SUM(F350:R350)/COUNT(F350:R350)</f>
        <v>6</v>
      </c>
      <c r="D350" s="9">
        <f>IF(COUNT(F350:R350)&gt;=5,LARGE(F350:R350,1)+LARGE(F350:R350,2)+LARGE(F350:R350,3)+LARGE(F350:R350,4)+LARGE(F350:R350,5)) + IF(COUNT(F350:R350)=4,LARGE(F350:R350,1)+LARGE(F350:R350,2)+LARGE(F350:R350,3)+LARGE(F350:R350,4)) + IF(COUNT(F350:R350)=3,LARGE(F350:R350,1)+LARGE(F350:R350,2)+LARGE(F350:R350,3)) + IF(COUNT(F350:R350)=2,LARGE(F350:R350,1)+LARGE(F350:R350,2)) + IF(COUNT(F350:R350)=1,LARGE(F350:R350,1))</f>
        <v>6</v>
      </c>
      <c r="E350" s="9">
        <f>SUM(F350:I350)</f>
        <v>0</v>
      </c>
      <c r="F350" s="6" t="str">
        <f>_xlfn.IFNA(VLOOKUP(A350, Championship!$A$1:$N$377, 2, FALSE), "")</f>
        <v/>
      </c>
      <c r="G350" s="6" t="str">
        <f>_xlfn.IFNA(VLOOKUP(A350, Playoff3!$A$1:$N$377, 2, FALSE), "")</f>
        <v/>
      </c>
      <c r="H350" s="6" t="str">
        <f>_xlfn.IFNA(VLOOKUP(A350, Playoff2!$A$1:$N$377, 2, FALSE), "")</f>
        <v/>
      </c>
      <c r="I350" s="6" t="str">
        <f>_xlfn.IFNA(VLOOKUP(A350, Playoff1!$A$1:$N$377, 2, FALSE), "")</f>
        <v/>
      </c>
      <c r="J350" s="6" t="str">
        <f>_xlfn.IFNA(VLOOKUP(A350, Wildcard!$A$1:$N$377, 2, FALSE), "")</f>
        <v/>
      </c>
      <c r="K350" s="6" t="str">
        <f>_xlfn.IFNA(VLOOKUP(A350, Game8!$A$1:$N$377, 2, FALSE), "")</f>
        <v/>
      </c>
      <c r="L350" s="6" t="str">
        <f>_xlfn.IFNA(VLOOKUP(A350, Game7!$A$1:$N$389, 2, FALSE), "")</f>
        <v/>
      </c>
      <c r="M350" s="6" t="str">
        <f>_xlfn.IFNA(VLOOKUP(A350, Game6!$A$1:$N$389, 2, FALSE), "")</f>
        <v/>
      </c>
      <c r="N350" s="6" t="str">
        <f>_xlfn.IFNA(VLOOKUP(A350, Game5!$A$1:$N$389, 2, FALSE), "")</f>
        <v/>
      </c>
      <c r="O350" s="6" t="str">
        <f>_xlfn.IFNA(VLOOKUP(A350, Game4!$A$1:$N$389, 2, FALSE), "")</f>
        <v/>
      </c>
      <c r="P350" s="6" t="str">
        <f>_xlfn.IFNA(VLOOKUP(A350, Game3!$A$1:$N$389, 2, FALSE), "")</f>
        <v/>
      </c>
      <c r="Q350" s="6">
        <f>_xlfn.IFNA(VLOOKUP(A350, Game2!$A$1:$N$388, 2, FALSE), "")</f>
        <v>6</v>
      </c>
      <c r="R350" s="3" t="str">
        <f>_xlfn.IFNA(VLOOKUP(A350, Game1!$A$1:$N$391, 2, FALSE), "")</f>
        <v/>
      </c>
    </row>
    <row r="351" spans="1:18" x14ac:dyDescent="0.2">
      <c r="A351" s="27" t="s">
        <v>195</v>
      </c>
      <c r="B351" s="9">
        <f>SUM(F351:R351)</f>
        <v>5</v>
      </c>
      <c r="C351" s="8">
        <f>SUM(F351:R351)/COUNT(F351:R351)</f>
        <v>5</v>
      </c>
      <c r="D351" s="9">
        <f>IF(COUNT(F351:R351)&gt;=5,LARGE(F351:R351,1)+LARGE(F351:R351,2)+LARGE(F351:R351,3)+LARGE(F351:R351,4)+LARGE(F351:R351,5)) + IF(COUNT(F351:R351)=4,LARGE(F351:R351,1)+LARGE(F351:R351,2)+LARGE(F351:R351,3)+LARGE(F351:R351,4)) + IF(COUNT(F351:R351)=3,LARGE(F351:R351,1)+LARGE(F351:R351,2)+LARGE(F351:R351,3)) + IF(COUNT(F351:R351)=2,LARGE(F351:R351,1)+LARGE(F351:R351,2)) + IF(COUNT(F351:R351)=1,LARGE(F351:R351,1))</f>
        <v>5</v>
      </c>
      <c r="E351" s="9">
        <f>SUM(F351:I351)</f>
        <v>0</v>
      </c>
      <c r="F351" s="6" t="str">
        <f>_xlfn.IFNA(VLOOKUP(A351, Championship!$A$1:$N$377, 2, FALSE), "")</f>
        <v/>
      </c>
      <c r="G351" s="6" t="str">
        <f>_xlfn.IFNA(VLOOKUP(A351, Playoff3!$A$1:$N$377, 2, FALSE), "")</f>
        <v/>
      </c>
      <c r="H351" s="6" t="str">
        <f>_xlfn.IFNA(VLOOKUP(A351, Playoff2!$A$1:$N$377, 2, FALSE), "")</f>
        <v/>
      </c>
      <c r="I351" s="6" t="str">
        <f>_xlfn.IFNA(VLOOKUP(A351, Playoff1!$A$1:$N$377, 2, FALSE), "")</f>
        <v/>
      </c>
      <c r="J351" s="6" t="str">
        <f>_xlfn.IFNA(VLOOKUP(A351, Wildcard!$A$1:$N$377, 2, FALSE), "")</f>
        <v/>
      </c>
      <c r="K351" s="6" t="str">
        <f>_xlfn.IFNA(VLOOKUP(A351, Game8!$A$1:$N$377, 2, FALSE), "")</f>
        <v/>
      </c>
      <c r="L351" s="6" t="str">
        <f>_xlfn.IFNA(VLOOKUP(A351, Game7!$A$1:$N$389, 2, FALSE), "")</f>
        <v/>
      </c>
      <c r="M351" s="6" t="str">
        <f>_xlfn.IFNA(VLOOKUP(A351, Game6!$A$1:$N$389, 2, FALSE), "")</f>
        <v/>
      </c>
      <c r="N351" s="6" t="str">
        <f>_xlfn.IFNA(VLOOKUP(A351, Game5!$A$1:$N$389, 2, FALSE), "")</f>
        <v/>
      </c>
      <c r="O351" s="6" t="str">
        <f>_xlfn.IFNA(VLOOKUP(A351, Game4!$A$1:$N$389, 2, FALSE), "")</f>
        <v/>
      </c>
      <c r="P351" s="6" t="str">
        <f>_xlfn.IFNA(VLOOKUP(A351, Game3!$A$1:$N$389, 2, FALSE), "")</f>
        <v/>
      </c>
      <c r="Q351" s="6" t="str">
        <f>_xlfn.IFNA(VLOOKUP(A351, Game2!$A$1:$N$388, 2, FALSE), "")</f>
        <v/>
      </c>
      <c r="R351" s="3">
        <f>_xlfn.IFNA(VLOOKUP(A351, Game1!$A$1:$N$391, 2, FALSE), "")</f>
        <v>5</v>
      </c>
    </row>
    <row r="352" spans="1:18" x14ac:dyDescent="0.2">
      <c r="A352" s="27" t="s">
        <v>529</v>
      </c>
      <c r="B352" s="9">
        <f>SUM(F352:R352)</f>
        <v>5</v>
      </c>
      <c r="C352" s="8">
        <f>SUM(F352:R352)/COUNT(F352:R352)</f>
        <v>5</v>
      </c>
      <c r="D352" s="9">
        <f>IF(COUNT(F352:R352)&gt;=5,LARGE(F352:R352,1)+LARGE(F352:R352,2)+LARGE(F352:R352,3)+LARGE(F352:R352,4)+LARGE(F352:R352,5)) + IF(COUNT(F352:R352)=4,LARGE(F352:R352,1)+LARGE(F352:R352,2)+LARGE(F352:R352,3)+LARGE(F352:R352,4)) + IF(COUNT(F352:R352)=3,LARGE(F352:R352,1)+LARGE(F352:R352,2)+LARGE(F352:R352,3)) + IF(COUNT(F352:R352)=2,LARGE(F352:R352,1)+LARGE(F352:R352,2)) + IF(COUNT(F352:R352)=1,LARGE(F352:R352,1))</f>
        <v>5</v>
      </c>
      <c r="E352" s="9">
        <f>SUM(F352:I352)</f>
        <v>0</v>
      </c>
      <c r="F352" s="6" t="str">
        <f>_xlfn.IFNA(VLOOKUP(A352, Championship!$A$1:$N$377, 2, FALSE), "")</f>
        <v/>
      </c>
      <c r="G352" s="6" t="str">
        <f>_xlfn.IFNA(VLOOKUP(A352, Playoff3!$A$1:$N$377, 2, FALSE), "")</f>
        <v/>
      </c>
      <c r="H352" s="6" t="str">
        <f>_xlfn.IFNA(VLOOKUP(A352, Playoff2!$A$1:$N$377, 2, FALSE), "")</f>
        <v/>
      </c>
      <c r="I352" s="6" t="str">
        <f>_xlfn.IFNA(VLOOKUP(A352, Playoff1!$A$1:$N$377, 2, FALSE), "")</f>
        <v/>
      </c>
      <c r="J352" s="6" t="str">
        <f>_xlfn.IFNA(VLOOKUP(A352, Wildcard!$A$1:$N$377, 2, FALSE), "")</f>
        <v/>
      </c>
      <c r="K352" s="6" t="str">
        <f>_xlfn.IFNA(VLOOKUP(A352, Game8!$A$1:$N$377, 2, FALSE), "")</f>
        <v/>
      </c>
      <c r="L352" s="6" t="str">
        <f>_xlfn.IFNA(VLOOKUP(A352, Game7!$A$1:$N$389, 2, FALSE), "")</f>
        <v/>
      </c>
      <c r="M352" s="6">
        <f>_xlfn.IFNA(VLOOKUP(A352, Game6!$A$1:$N$389, 2, FALSE), "")</f>
        <v>5</v>
      </c>
      <c r="N352" s="6" t="str">
        <f>_xlfn.IFNA(VLOOKUP(A352, Game5!$A$1:$N$389, 2, FALSE), "")</f>
        <v/>
      </c>
      <c r="O352" s="6" t="str">
        <f>_xlfn.IFNA(VLOOKUP(A352, Game4!$A$1:$N$389, 2, FALSE), "")</f>
        <v/>
      </c>
      <c r="P352" s="6" t="str">
        <f>_xlfn.IFNA(VLOOKUP(A352, Game3!$A$1:$N$389, 2, FALSE), "")</f>
        <v/>
      </c>
      <c r="Q352" s="6" t="str">
        <f>_xlfn.IFNA(VLOOKUP(A352, Game2!$A$1:$N$388, 2, FALSE), "")</f>
        <v/>
      </c>
      <c r="R352" s="3" t="str">
        <f>_xlfn.IFNA(VLOOKUP(A352, Game1!$A$1:$N$391, 2, FALSE), "")</f>
        <v/>
      </c>
    </row>
    <row r="353" spans="1:19" x14ac:dyDescent="0.2">
      <c r="A353" s="27" t="s">
        <v>532</v>
      </c>
      <c r="B353" s="9">
        <f>SUM(F353:R353)</f>
        <v>5</v>
      </c>
      <c r="C353" s="8">
        <f>SUM(F353:R353)/COUNT(F353:R353)</f>
        <v>5</v>
      </c>
      <c r="D353" s="9">
        <f>IF(COUNT(F353:R353)&gt;=5,LARGE(F353:R353,1)+LARGE(F353:R353,2)+LARGE(F353:R353,3)+LARGE(F353:R353,4)+LARGE(F353:R353,5)) + IF(COUNT(F353:R353)=4,LARGE(F353:R353,1)+LARGE(F353:R353,2)+LARGE(F353:R353,3)+LARGE(F353:R353,4)) + IF(COUNT(F353:R353)=3,LARGE(F353:R353,1)+LARGE(F353:R353,2)+LARGE(F353:R353,3)) + IF(COUNT(F353:R353)=2,LARGE(F353:R353,1)+LARGE(F353:R353,2)) + IF(COUNT(F353:R353)=1,LARGE(F353:R353,1))</f>
        <v>5</v>
      </c>
      <c r="E353" s="9">
        <f>SUM(F353:I353)</f>
        <v>0</v>
      </c>
      <c r="F353" s="6" t="str">
        <f>_xlfn.IFNA(VLOOKUP(A353, Championship!$A$1:$N$377, 2, FALSE), "")</f>
        <v/>
      </c>
      <c r="G353" s="6" t="str">
        <f>_xlfn.IFNA(VLOOKUP(A353, Playoff3!$A$1:$N$377, 2, FALSE), "")</f>
        <v/>
      </c>
      <c r="H353" s="6" t="str">
        <f>_xlfn.IFNA(VLOOKUP(A353, Playoff2!$A$1:$N$377, 2, FALSE), "")</f>
        <v/>
      </c>
      <c r="I353" s="6" t="str">
        <f>_xlfn.IFNA(VLOOKUP(A353, Playoff1!$A$1:$N$377, 2, FALSE), "")</f>
        <v/>
      </c>
      <c r="J353" s="6" t="str">
        <f>_xlfn.IFNA(VLOOKUP(A353, Wildcard!$A$1:$N$377, 2, FALSE), "")</f>
        <v/>
      </c>
      <c r="K353" s="6" t="str">
        <f>_xlfn.IFNA(VLOOKUP(A353, Game8!$A$1:$N$377, 2, FALSE), "")</f>
        <v/>
      </c>
      <c r="L353" s="6" t="str">
        <f>_xlfn.IFNA(VLOOKUP(A353, Game7!$A$1:$N$389, 2, FALSE), "")</f>
        <v/>
      </c>
      <c r="M353" s="6">
        <f>_xlfn.IFNA(VLOOKUP(A353, Game6!$A$1:$N$389, 2, FALSE), "")</f>
        <v>5</v>
      </c>
      <c r="N353" s="6" t="str">
        <f>_xlfn.IFNA(VLOOKUP(A353, Game5!$A$1:$N$389, 2, FALSE), "")</f>
        <v/>
      </c>
      <c r="O353" s="6" t="str">
        <f>_xlfn.IFNA(VLOOKUP(A353, Game4!$A$1:$N$389, 2, FALSE), "")</f>
        <v/>
      </c>
      <c r="P353" s="6" t="str">
        <f>_xlfn.IFNA(VLOOKUP(A353, Game3!$A$1:$N$389, 2, FALSE), "")</f>
        <v/>
      </c>
      <c r="Q353" s="6" t="str">
        <f>_xlfn.IFNA(VLOOKUP(A353, Game2!$A$1:$N$388, 2, FALSE), "")</f>
        <v/>
      </c>
      <c r="R353" s="3" t="str">
        <f>_xlfn.IFNA(VLOOKUP(A353, Game1!$A$1:$N$391, 2, FALSE), "")</f>
        <v/>
      </c>
      <c r="S353" s="3" t="str">
        <f>_xlfn.IFNA(VLOOKUP(B353, Game1!$A$1:$N$391, 2, FALSE), "")</f>
        <v/>
      </c>
    </row>
    <row r="354" spans="1:19" x14ac:dyDescent="0.2">
      <c r="A354" s="27" t="s">
        <v>718</v>
      </c>
      <c r="B354" s="9">
        <f>SUM(F354:R354)</f>
        <v>5</v>
      </c>
      <c r="C354" s="8">
        <f>SUM(F354:R354)/COUNT(F354:R354)</f>
        <v>5</v>
      </c>
      <c r="D354" s="9">
        <f>IF(COUNT(F354:R354)&gt;=5,LARGE(F354:R354,1)+LARGE(F354:R354,2)+LARGE(F354:R354,3)+LARGE(F354:R354,4)+LARGE(F354:R354,5)) + IF(COUNT(F354:R354)=4,LARGE(F354:R354,1)+LARGE(F354:R354,2)+LARGE(F354:R354,3)+LARGE(F354:R354,4)) + IF(COUNT(F354:R354)=3,LARGE(F354:R354,1)+LARGE(F354:R354,2)+LARGE(F354:R354,3)) + IF(COUNT(F354:R354)=2,LARGE(F354:R354,1)+LARGE(F354:R354,2)) + IF(COUNT(F354:R354)=1,LARGE(F354:R354,1))</f>
        <v>5</v>
      </c>
      <c r="E354" s="9">
        <f>SUM(F354:I354)</f>
        <v>5</v>
      </c>
      <c r="F354" s="6">
        <f>_xlfn.IFNA(VLOOKUP(A354, Championship!$A$1:$N$377, 2, FALSE), "")</f>
        <v>5</v>
      </c>
      <c r="G354" s="6" t="str">
        <f>_xlfn.IFNA(VLOOKUP(A354, Playoff3!$A$1:$N$377, 2, FALSE), "")</f>
        <v/>
      </c>
      <c r="H354" s="6" t="str">
        <f>_xlfn.IFNA(VLOOKUP(A354, Playoff2!$A$1:$N$377, 2, FALSE), "")</f>
        <v/>
      </c>
      <c r="I354" s="6" t="str">
        <f>_xlfn.IFNA(VLOOKUP(A354, Playoff1!$A$1:$N$377, 2, FALSE), "")</f>
        <v/>
      </c>
      <c r="J354" s="6" t="str">
        <f>_xlfn.IFNA(VLOOKUP(A354, Wildcard!$A$1:$N$377, 2, FALSE), "")</f>
        <v/>
      </c>
      <c r="K354" s="6" t="str">
        <f>_xlfn.IFNA(VLOOKUP(A354, Game8!$A$1:$N$377, 2, FALSE), "")</f>
        <v/>
      </c>
      <c r="L354" s="6" t="str">
        <f>_xlfn.IFNA(VLOOKUP(A354, Game7!$A$1:$N$389, 2, FALSE), "")</f>
        <v/>
      </c>
      <c r="M354" s="6" t="str">
        <f>_xlfn.IFNA(VLOOKUP(A354, Game6!$A$1:$N$389, 2, FALSE), "")</f>
        <v/>
      </c>
      <c r="N354" s="6" t="str">
        <f>_xlfn.IFNA(VLOOKUP(A354, Game5!$A$1:$N$389, 2, FALSE), "")</f>
        <v/>
      </c>
      <c r="O354" s="6" t="str">
        <f>_xlfn.IFNA(VLOOKUP(A354, Game4!$A$1:$N$389, 2, FALSE), "")</f>
        <v/>
      </c>
      <c r="P354" s="6" t="str">
        <f>_xlfn.IFNA(VLOOKUP(A354, Game3!$A$1:$N$389, 2, FALSE), "")</f>
        <v/>
      </c>
      <c r="Q354" s="6" t="str">
        <f>_xlfn.IFNA(VLOOKUP(A354, Game2!$A$1:$N$388, 2, FALSE), "")</f>
        <v/>
      </c>
      <c r="R354" s="3" t="str">
        <f>_xlfn.IFNA(VLOOKUP(A354, Game1!$A$1:$N$391, 2, FALSE), "")</f>
        <v/>
      </c>
    </row>
    <row r="355" spans="1:19" x14ac:dyDescent="0.2">
      <c r="A355" s="27" t="s">
        <v>724</v>
      </c>
      <c r="B355" s="9">
        <f>SUM(F355:R355)</f>
        <v>5</v>
      </c>
      <c r="C355" s="8">
        <f>SUM(F355:R355)/COUNT(F355:R355)</f>
        <v>5</v>
      </c>
      <c r="D355" s="9">
        <f>IF(COUNT(F355:R355)&gt;=5,LARGE(F355:R355,1)+LARGE(F355:R355,2)+LARGE(F355:R355,3)+LARGE(F355:R355,4)+LARGE(F355:R355,5)) + IF(COUNT(F355:R355)=4,LARGE(F355:R355,1)+LARGE(F355:R355,2)+LARGE(F355:R355,3)+LARGE(F355:R355,4)) + IF(COUNT(F355:R355)=3,LARGE(F355:R355,1)+LARGE(F355:R355,2)+LARGE(F355:R355,3)) + IF(COUNT(F355:R355)=2,LARGE(F355:R355,1)+LARGE(F355:R355,2)) + IF(COUNT(F355:R355)=1,LARGE(F355:R355,1))</f>
        <v>5</v>
      </c>
      <c r="E355" s="9">
        <f>SUM(F355:I355)</f>
        <v>5</v>
      </c>
      <c r="F355" s="6">
        <f>_xlfn.IFNA(VLOOKUP(A355, Championship!$A$1:$N$377, 2, FALSE), "")</f>
        <v>5</v>
      </c>
      <c r="G355" s="6" t="str">
        <f>_xlfn.IFNA(VLOOKUP(A355, Playoff3!$A$1:$N$377, 2, FALSE), "")</f>
        <v/>
      </c>
      <c r="H355" s="6" t="str">
        <f>_xlfn.IFNA(VLOOKUP(A355, Playoff2!$A$1:$N$377, 2, FALSE), "")</f>
        <v/>
      </c>
      <c r="I355" s="6" t="str">
        <f>_xlfn.IFNA(VLOOKUP(A355, Playoff1!$A$1:$N$377, 2, FALSE), "")</f>
        <v/>
      </c>
      <c r="J355" s="6" t="str">
        <f>_xlfn.IFNA(VLOOKUP(A355, Wildcard!$A$1:$N$377, 2, FALSE), "")</f>
        <v/>
      </c>
      <c r="K355" s="6" t="str">
        <f>_xlfn.IFNA(VLOOKUP(A355, Game8!$A$1:$N$377, 2, FALSE), "")</f>
        <v/>
      </c>
      <c r="L355" s="6" t="str">
        <f>_xlfn.IFNA(VLOOKUP(A355, Game7!$A$1:$N$389, 2, FALSE), "")</f>
        <v/>
      </c>
      <c r="M355" s="6" t="str">
        <f>_xlfn.IFNA(VLOOKUP(A355, Game6!$A$1:$N$389, 2, FALSE), "")</f>
        <v/>
      </c>
      <c r="N355" s="6" t="str">
        <f>_xlfn.IFNA(VLOOKUP(A355, Game5!$A$1:$N$389, 2, FALSE), "")</f>
        <v/>
      </c>
      <c r="O355" s="6" t="str">
        <f>_xlfn.IFNA(VLOOKUP(A355, Game4!$A$1:$N$389, 2, FALSE), "")</f>
        <v/>
      </c>
      <c r="P355" s="6" t="str">
        <f>_xlfn.IFNA(VLOOKUP(A355, Game3!$A$1:$N$389, 2, FALSE), "")</f>
        <v/>
      </c>
      <c r="Q355" s="6" t="str">
        <f>_xlfn.IFNA(VLOOKUP(A355, Game2!$A$1:$N$388, 2, FALSE), "")</f>
        <v/>
      </c>
      <c r="R355" s="3" t="str">
        <f>_xlfn.IFNA(VLOOKUP(A355, Game1!$A$1:$N$391, 2, FALSE), "")</f>
        <v/>
      </c>
    </row>
    <row r="356" spans="1:19" x14ac:dyDescent="0.2">
      <c r="A356" s="27" t="s">
        <v>420</v>
      </c>
      <c r="B356" s="9">
        <f>SUM(F356:R356)</f>
        <v>4</v>
      </c>
      <c r="C356" s="8">
        <f>SUM(F356:R356)/COUNT(F356:R356)</f>
        <v>4</v>
      </c>
      <c r="D356" s="9">
        <f>IF(COUNT(F356:R356)&gt;=5,LARGE(F356:R356,1)+LARGE(F356:R356,2)+LARGE(F356:R356,3)+LARGE(F356:R356,4)+LARGE(F356:R356,5)) + IF(COUNT(F356:R356)=4,LARGE(F356:R356,1)+LARGE(F356:R356,2)+LARGE(F356:R356,3)+LARGE(F356:R356,4)) + IF(COUNT(F356:R356)=3,LARGE(F356:R356,1)+LARGE(F356:R356,2)+LARGE(F356:R356,3)) + IF(COUNT(F356:R356)=2,LARGE(F356:R356,1)+LARGE(F356:R356,2)) + IF(COUNT(F356:R356)=1,LARGE(F356:R356,1))</f>
        <v>4</v>
      </c>
      <c r="E356" s="9">
        <f>SUM(F356:I356)</f>
        <v>0</v>
      </c>
      <c r="F356" s="6" t="str">
        <f>_xlfn.IFNA(VLOOKUP(A356, Championship!$A$1:$N$377, 2, FALSE), "")</f>
        <v/>
      </c>
      <c r="G356" s="6" t="str">
        <f>_xlfn.IFNA(VLOOKUP(A356, Playoff3!$A$1:$N$377, 2, FALSE), "")</f>
        <v/>
      </c>
      <c r="H356" s="6" t="str">
        <f>_xlfn.IFNA(VLOOKUP(A356, Playoff2!$A$1:$N$377, 2, FALSE), "")</f>
        <v/>
      </c>
      <c r="I356" s="6" t="str">
        <f>_xlfn.IFNA(VLOOKUP(A356, Playoff1!$A$1:$N$377, 2, FALSE), "")</f>
        <v/>
      </c>
      <c r="J356" s="6" t="str">
        <f>_xlfn.IFNA(VLOOKUP(A356, Wildcard!$A$1:$N$377, 2, FALSE), "")</f>
        <v/>
      </c>
      <c r="K356" s="6" t="str">
        <f>_xlfn.IFNA(VLOOKUP(A356, Game8!$A$1:$N$377, 2, FALSE), "")</f>
        <v/>
      </c>
      <c r="L356" s="6" t="str">
        <f>_xlfn.IFNA(VLOOKUP(A356, Game7!$A$1:$N$389, 2, FALSE), "")</f>
        <v/>
      </c>
      <c r="M356" s="6" t="str">
        <f>_xlfn.IFNA(VLOOKUP(A356, Game6!$A$1:$N$389, 2, FALSE), "")</f>
        <v/>
      </c>
      <c r="N356" s="6" t="str">
        <f>_xlfn.IFNA(VLOOKUP(A356, Game5!$A$1:$N$389, 2, FALSE), "")</f>
        <v/>
      </c>
      <c r="O356" s="6" t="str">
        <f>_xlfn.IFNA(VLOOKUP(A356, Game4!$A$1:$N$389, 2, FALSE), "")</f>
        <v/>
      </c>
      <c r="P356" s="6" t="str">
        <f>_xlfn.IFNA(VLOOKUP(A356, Game3!$A$1:$N$389, 2, FALSE), "")</f>
        <v/>
      </c>
      <c r="Q356" s="6">
        <f>_xlfn.IFNA(VLOOKUP(A356, Game2!$A$1:$N$388, 2, FALSE), "")</f>
        <v>4</v>
      </c>
      <c r="R356" s="3" t="str">
        <f>_xlfn.IFNA(VLOOKUP(A356, Game1!$A$1:$N$391, 2, FALSE), "")</f>
        <v/>
      </c>
    </row>
    <row r="357" spans="1:19" x14ac:dyDescent="0.2">
      <c r="A357" s="27" t="s">
        <v>172</v>
      </c>
      <c r="B357" s="9">
        <f>SUM(F357:R357)</f>
        <v>4</v>
      </c>
      <c r="C357" s="8">
        <f>SUM(F357:R357)/COUNT(F357:R357)</f>
        <v>4</v>
      </c>
      <c r="D357" s="9">
        <f>IF(COUNT(F357:R357)&gt;=5,LARGE(F357:R357,1)+LARGE(F357:R357,2)+LARGE(F357:R357,3)+LARGE(F357:R357,4)+LARGE(F357:R357,5)) + IF(COUNT(F357:R357)=4,LARGE(F357:R357,1)+LARGE(F357:R357,2)+LARGE(F357:R357,3)+LARGE(F357:R357,4)) + IF(COUNT(F357:R357)=3,LARGE(F357:R357,1)+LARGE(F357:R357,2)+LARGE(F357:R357,3)) + IF(COUNT(F357:R357)=2,LARGE(F357:R357,1)+LARGE(F357:R357,2)) + IF(COUNT(F357:R357)=1,LARGE(F357:R357,1))</f>
        <v>4</v>
      </c>
      <c r="E357" s="9">
        <f>SUM(F357:I357)</f>
        <v>0</v>
      </c>
      <c r="F357" s="6" t="str">
        <f>_xlfn.IFNA(VLOOKUP(A357, Championship!$A$1:$N$377, 2, FALSE), "")</f>
        <v/>
      </c>
      <c r="G357" s="6" t="str">
        <f>_xlfn.IFNA(VLOOKUP(A357, Playoff3!$A$1:$N$377, 2, FALSE), "")</f>
        <v/>
      </c>
      <c r="H357" s="6" t="str">
        <f>_xlfn.IFNA(VLOOKUP(A357, Playoff2!$A$1:$N$377, 2, FALSE), "")</f>
        <v/>
      </c>
      <c r="I357" s="6" t="str">
        <f>_xlfn.IFNA(VLOOKUP(A357, Playoff1!$A$1:$N$377, 2, FALSE), "")</f>
        <v/>
      </c>
      <c r="J357" s="6" t="str">
        <f>_xlfn.IFNA(VLOOKUP(A357, Wildcard!$A$1:$N$377, 2, FALSE), "")</f>
        <v/>
      </c>
      <c r="K357" s="6" t="str">
        <f>_xlfn.IFNA(VLOOKUP(A357, Game8!$A$1:$N$377, 2, FALSE), "")</f>
        <v/>
      </c>
      <c r="L357" s="6" t="str">
        <f>_xlfn.IFNA(VLOOKUP(A357, Game7!$A$1:$N$389, 2, FALSE), "")</f>
        <v/>
      </c>
      <c r="M357" s="6" t="str">
        <f>_xlfn.IFNA(VLOOKUP(A357, Game6!$A$1:$N$389, 2, FALSE), "")</f>
        <v/>
      </c>
      <c r="N357" s="6" t="str">
        <f>_xlfn.IFNA(VLOOKUP(A357, Game5!$A$1:$N$389, 2, FALSE), "")</f>
        <v/>
      </c>
      <c r="O357" s="6" t="str">
        <f>_xlfn.IFNA(VLOOKUP(A357, Game4!$A$1:$N$389, 2, FALSE), "")</f>
        <v/>
      </c>
      <c r="P357" s="6" t="str">
        <f>_xlfn.IFNA(VLOOKUP(A357, Game3!$A$1:$N$389, 2, FALSE), "")</f>
        <v/>
      </c>
      <c r="Q357" s="6" t="str">
        <f>_xlfn.IFNA(VLOOKUP(A357, Game2!$A$1:$N$388, 2, FALSE), "")</f>
        <v/>
      </c>
      <c r="R357" s="3">
        <f>_xlfn.IFNA(VLOOKUP(A357, Game1!$A$1:$N$391, 2, FALSE), "")</f>
        <v>4</v>
      </c>
    </row>
    <row r="358" spans="1:19" x14ac:dyDescent="0.2">
      <c r="A358" s="27" t="s">
        <v>533</v>
      </c>
      <c r="B358" s="9">
        <f>SUM(F358:R358)</f>
        <v>4</v>
      </c>
      <c r="C358" s="8">
        <f>SUM(F358:R358)/COUNT(F358:R358)</f>
        <v>4</v>
      </c>
      <c r="D358" s="9">
        <f>IF(COUNT(F358:R358)&gt;=5,LARGE(F358:R358,1)+LARGE(F358:R358,2)+LARGE(F358:R358,3)+LARGE(F358:R358,4)+LARGE(F358:R358,5)) + IF(COUNT(F358:R358)=4,LARGE(F358:R358,1)+LARGE(F358:R358,2)+LARGE(F358:R358,3)+LARGE(F358:R358,4)) + IF(COUNT(F358:R358)=3,LARGE(F358:R358,1)+LARGE(F358:R358,2)+LARGE(F358:R358,3)) + IF(COUNT(F358:R358)=2,LARGE(F358:R358,1)+LARGE(F358:R358,2)) + IF(COUNT(F358:R358)=1,LARGE(F358:R358,1))</f>
        <v>4</v>
      </c>
      <c r="E358" s="9">
        <f>SUM(F358:I358)</f>
        <v>0</v>
      </c>
      <c r="F358" s="6" t="str">
        <f>_xlfn.IFNA(VLOOKUP(A358, Championship!$A$1:$N$377, 2, FALSE), "")</f>
        <v/>
      </c>
      <c r="G358" s="6" t="str">
        <f>_xlfn.IFNA(VLOOKUP(A358, Playoff3!$A$1:$N$377, 2, FALSE), "")</f>
        <v/>
      </c>
      <c r="H358" s="6" t="str">
        <f>_xlfn.IFNA(VLOOKUP(A358, Playoff2!$A$1:$N$377, 2, FALSE), "")</f>
        <v/>
      </c>
      <c r="I358" s="6" t="str">
        <f>_xlfn.IFNA(VLOOKUP(A358, Playoff1!$A$1:$N$377, 2, FALSE), "")</f>
        <v/>
      </c>
      <c r="J358" s="6" t="str">
        <f>_xlfn.IFNA(VLOOKUP(A358, Wildcard!$A$1:$N$377, 2, FALSE), "")</f>
        <v/>
      </c>
      <c r="K358" s="6" t="str">
        <f>_xlfn.IFNA(VLOOKUP(A358, Game8!$A$1:$N$377, 2, FALSE), "")</f>
        <v/>
      </c>
      <c r="L358" s="6" t="str">
        <f>_xlfn.IFNA(VLOOKUP(A358, Game7!$A$1:$N$389, 2, FALSE), "")</f>
        <v/>
      </c>
      <c r="M358" s="6">
        <f>_xlfn.IFNA(VLOOKUP(A358, Game6!$A$1:$N$389, 2, FALSE), "")</f>
        <v>4</v>
      </c>
      <c r="N358" s="6" t="str">
        <f>_xlfn.IFNA(VLOOKUP(A358, Game5!$A$1:$N$389, 2, FALSE), "")</f>
        <v/>
      </c>
      <c r="O358" s="6" t="str">
        <f>_xlfn.IFNA(VLOOKUP(A358, Game4!$A$1:$N$389, 2, FALSE), "")</f>
        <v/>
      </c>
      <c r="P358" s="6" t="str">
        <f>_xlfn.IFNA(VLOOKUP(A358, Game3!$A$1:$N$389, 2, FALSE), "")</f>
        <v/>
      </c>
      <c r="Q358" s="6" t="str">
        <f>_xlfn.IFNA(VLOOKUP(A358, Game2!$A$1:$N$388, 2, FALSE), "")</f>
        <v/>
      </c>
      <c r="R358" s="3" t="str">
        <f>_xlfn.IFNA(VLOOKUP(A358, Game1!$A$1:$N$391, 2, FALSE), "")</f>
        <v/>
      </c>
    </row>
    <row r="359" spans="1:19" x14ac:dyDescent="0.2">
      <c r="A359" s="27" t="s">
        <v>435</v>
      </c>
      <c r="B359" s="9">
        <f>SUM(F359:R359)</f>
        <v>4</v>
      </c>
      <c r="C359" s="8">
        <f>SUM(F359:R359)/COUNT(F359:R359)</f>
        <v>4</v>
      </c>
      <c r="D359" s="9">
        <f>IF(COUNT(F359:R359)&gt;=5,LARGE(F359:R359,1)+LARGE(F359:R359,2)+LARGE(F359:R359,3)+LARGE(F359:R359,4)+LARGE(F359:R359,5)) + IF(COUNT(F359:R359)=4,LARGE(F359:R359,1)+LARGE(F359:R359,2)+LARGE(F359:R359,3)+LARGE(F359:R359,4)) + IF(COUNT(F359:R359)=3,LARGE(F359:R359,1)+LARGE(F359:R359,2)+LARGE(F359:R359,3)) + IF(COUNT(F359:R359)=2,LARGE(F359:R359,1)+LARGE(F359:R359,2)) + IF(COUNT(F359:R359)=1,LARGE(F359:R359,1))</f>
        <v>4</v>
      </c>
      <c r="E359" s="9">
        <f>SUM(F359:I359)</f>
        <v>0</v>
      </c>
      <c r="F359" s="6" t="str">
        <f>_xlfn.IFNA(VLOOKUP(A359, Championship!$A$1:$N$377, 2, FALSE), "")</f>
        <v/>
      </c>
      <c r="G359" s="6" t="str">
        <f>_xlfn.IFNA(VLOOKUP(A359, Playoff3!$A$1:$N$377, 2, FALSE), "")</f>
        <v/>
      </c>
      <c r="H359" s="6" t="str">
        <f>_xlfn.IFNA(VLOOKUP(A359, Playoff2!$A$1:$N$377, 2, FALSE), "")</f>
        <v/>
      </c>
      <c r="I359" s="6" t="str">
        <f>_xlfn.IFNA(VLOOKUP(A359, Playoff1!$A$1:$N$377, 2, FALSE), "")</f>
        <v/>
      </c>
      <c r="J359" s="6" t="str">
        <f>_xlfn.IFNA(VLOOKUP(A359, Wildcard!$A$1:$N$377, 2, FALSE), "")</f>
        <v/>
      </c>
      <c r="K359" s="6" t="str">
        <f>_xlfn.IFNA(VLOOKUP(A359, Game8!$A$1:$N$377, 2, FALSE), "")</f>
        <v/>
      </c>
      <c r="L359" s="6" t="str">
        <f>_xlfn.IFNA(VLOOKUP(A359, Game7!$A$1:$N$389, 2, FALSE), "")</f>
        <v/>
      </c>
      <c r="M359" s="6" t="str">
        <f>_xlfn.IFNA(VLOOKUP(A359, Game6!$A$1:$N$389, 2, FALSE), "")</f>
        <v/>
      </c>
      <c r="N359" s="6" t="str">
        <f>_xlfn.IFNA(VLOOKUP(A359, Game5!$A$1:$N$389, 2, FALSE), "")</f>
        <v/>
      </c>
      <c r="O359" s="6" t="str">
        <f>_xlfn.IFNA(VLOOKUP(A359, Game4!$A$1:$N$389, 2, FALSE), "")</f>
        <v/>
      </c>
      <c r="P359" s="6" t="str">
        <f>_xlfn.IFNA(VLOOKUP(A359, Game3!$A$1:$N$389, 2, FALSE), "")</f>
        <v/>
      </c>
      <c r="Q359" s="6">
        <f>_xlfn.IFNA(VLOOKUP(A359, Game2!$A$1:$N$388, 2, FALSE), "")</f>
        <v>4</v>
      </c>
      <c r="R359" s="3" t="str">
        <f>_xlfn.IFNA(VLOOKUP(A359, Game1!$A$1:$N$391, 2, FALSE), "")</f>
        <v/>
      </c>
    </row>
    <row r="360" spans="1:19" x14ac:dyDescent="0.2">
      <c r="A360" s="27" t="s">
        <v>163</v>
      </c>
      <c r="B360" s="9">
        <f>SUM(F360:R360)</f>
        <v>3</v>
      </c>
      <c r="C360" s="8">
        <f>SUM(F360:R360)/COUNT(F360:R360)</f>
        <v>3</v>
      </c>
      <c r="D360" s="9">
        <f>IF(COUNT(F360:R360)&gt;=5,LARGE(F360:R360,1)+LARGE(F360:R360,2)+LARGE(F360:R360,3)+LARGE(F360:R360,4)+LARGE(F360:R360,5)) + IF(COUNT(F360:R360)=4,LARGE(F360:R360,1)+LARGE(F360:R360,2)+LARGE(F360:R360,3)+LARGE(F360:R360,4)) + IF(COUNT(F360:R360)=3,LARGE(F360:R360,1)+LARGE(F360:R360,2)+LARGE(F360:R360,3)) + IF(COUNT(F360:R360)=2,LARGE(F360:R360,1)+LARGE(F360:R360,2)) + IF(COUNT(F360:R360)=1,LARGE(F360:R360,1))</f>
        <v>3</v>
      </c>
      <c r="E360" s="9">
        <f>SUM(F360:I360)</f>
        <v>0</v>
      </c>
      <c r="F360" s="6" t="str">
        <f>_xlfn.IFNA(VLOOKUP(A360, Championship!$A$1:$N$377, 2, FALSE), "")</f>
        <v/>
      </c>
      <c r="G360" s="6" t="str">
        <f>_xlfn.IFNA(VLOOKUP(A360, Playoff3!$A$1:$N$377, 2, FALSE), "")</f>
        <v/>
      </c>
      <c r="H360" s="6" t="str">
        <f>_xlfn.IFNA(VLOOKUP(A360, Playoff2!$A$1:$N$377, 2, FALSE), "")</f>
        <v/>
      </c>
      <c r="I360" s="6" t="str">
        <f>_xlfn.IFNA(VLOOKUP(A360, Playoff1!$A$1:$N$377, 2, FALSE), "")</f>
        <v/>
      </c>
      <c r="J360" s="6" t="str">
        <f>_xlfn.IFNA(VLOOKUP(A360, Wildcard!$A$1:$N$377, 2, FALSE), "")</f>
        <v/>
      </c>
      <c r="K360" s="6" t="str">
        <f>_xlfn.IFNA(VLOOKUP(A360, Game8!$A$1:$N$377, 2, FALSE), "")</f>
        <v/>
      </c>
      <c r="L360" s="6" t="str">
        <f>_xlfn.IFNA(VLOOKUP(A360, Game7!$A$1:$N$389, 2, FALSE), "")</f>
        <v/>
      </c>
      <c r="M360" s="6" t="str">
        <f>_xlfn.IFNA(VLOOKUP(A360, Game6!$A$1:$N$389, 2, FALSE), "")</f>
        <v/>
      </c>
      <c r="N360" s="6" t="str">
        <f>_xlfn.IFNA(VLOOKUP(A360, Game5!$A$1:$N$389, 2, FALSE), "")</f>
        <v/>
      </c>
      <c r="O360" s="6" t="str">
        <f>_xlfn.IFNA(VLOOKUP(A360, Game4!$A$1:$N$389, 2, FALSE), "")</f>
        <v/>
      </c>
      <c r="P360" s="6" t="str">
        <f>_xlfn.IFNA(VLOOKUP(A360, Game3!$A$1:$N$389, 2, FALSE), "")</f>
        <v/>
      </c>
      <c r="Q360" s="6" t="str">
        <f>_xlfn.IFNA(VLOOKUP(A360, Game2!$A$1:$N$388, 2, FALSE), "")</f>
        <v/>
      </c>
      <c r="R360" s="3">
        <f>_xlfn.IFNA(VLOOKUP(A360, Game1!$A$1:$N$391, 2, FALSE), "")</f>
        <v>3</v>
      </c>
    </row>
    <row r="361" spans="1:19" x14ac:dyDescent="0.2">
      <c r="A361" s="27" t="s">
        <v>304</v>
      </c>
      <c r="B361" s="9">
        <f>SUM(F361:R361)</f>
        <v>3</v>
      </c>
      <c r="C361" s="8">
        <f>SUM(F361:R361)/COUNT(F361:R361)</f>
        <v>3</v>
      </c>
      <c r="D361" s="9">
        <f>IF(COUNT(F361:R361)&gt;=5,LARGE(F361:R361,1)+LARGE(F361:R361,2)+LARGE(F361:R361,3)+LARGE(F361:R361,4)+LARGE(F361:R361,5)) + IF(COUNT(F361:R361)=4,LARGE(F361:R361,1)+LARGE(F361:R361,2)+LARGE(F361:R361,3)+LARGE(F361:R361,4)) + IF(COUNT(F361:R361)=3,LARGE(F361:R361,1)+LARGE(F361:R361,2)+LARGE(F361:R361,3)) + IF(COUNT(F361:R361)=2,LARGE(F361:R361,1)+LARGE(F361:R361,2)) + IF(COUNT(F361:R361)=1,LARGE(F361:R361,1))</f>
        <v>3</v>
      </c>
      <c r="E361" s="9">
        <f>SUM(F361:I361)</f>
        <v>0</v>
      </c>
      <c r="F361" s="6" t="str">
        <f>_xlfn.IFNA(VLOOKUP(A361, Championship!$A$1:$N$377, 2, FALSE), "")</f>
        <v/>
      </c>
      <c r="G361" s="6" t="str">
        <f>_xlfn.IFNA(VLOOKUP(A361, Playoff3!$A$1:$N$377, 2, FALSE), "")</f>
        <v/>
      </c>
      <c r="H361" s="6" t="str">
        <f>_xlfn.IFNA(VLOOKUP(A361, Playoff2!$A$1:$N$377, 2, FALSE), "")</f>
        <v/>
      </c>
      <c r="I361" s="6" t="str">
        <f>_xlfn.IFNA(VLOOKUP(A361, Playoff1!$A$1:$N$377, 2, FALSE), "")</f>
        <v/>
      </c>
      <c r="J361" s="6" t="str">
        <f>_xlfn.IFNA(VLOOKUP(A361, Wildcard!$A$1:$N$377, 2, FALSE), "")</f>
        <v/>
      </c>
      <c r="K361" s="6" t="str">
        <f>_xlfn.IFNA(VLOOKUP(A361, Game8!$A$1:$N$377, 2, FALSE), "")</f>
        <v/>
      </c>
      <c r="L361" s="6" t="str">
        <f>_xlfn.IFNA(VLOOKUP(A361, Game7!$A$1:$N$389, 2, FALSE), "")</f>
        <v/>
      </c>
      <c r="M361" s="6" t="str">
        <f>_xlfn.IFNA(VLOOKUP(A361, Game6!$A$1:$N$389, 2, FALSE), "")</f>
        <v/>
      </c>
      <c r="N361" s="6" t="str">
        <f>_xlfn.IFNA(VLOOKUP(A361, Game5!$A$1:$N$389, 2, FALSE), "")</f>
        <v/>
      </c>
      <c r="O361" s="6" t="str">
        <f>_xlfn.IFNA(VLOOKUP(A361, Game4!$A$1:$N$389, 2, FALSE), "")</f>
        <v/>
      </c>
      <c r="P361" s="6" t="str">
        <f>_xlfn.IFNA(VLOOKUP(A361, Game3!$A$1:$N$389, 2, FALSE), "")</f>
        <v/>
      </c>
      <c r="Q361" s="6" t="str">
        <f>_xlfn.IFNA(VLOOKUP(A361, Game2!$A$1:$N$388, 2, FALSE), "")</f>
        <v/>
      </c>
      <c r="R361" s="3">
        <f>_xlfn.IFNA(VLOOKUP(A361, Game1!$A$1:$N$391, 2, FALSE), "")</f>
        <v>3</v>
      </c>
    </row>
    <row r="362" spans="1:19" x14ac:dyDescent="0.2">
      <c r="A362" s="27" t="s">
        <v>245</v>
      </c>
      <c r="B362" s="9">
        <f>SUM(F362:R362)</f>
        <v>3</v>
      </c>
      <c r="C362" s="8">
        <f>SUM(F362:R362)/COUNT(F362:R362)</f>
        <v>3</v>
      </c>
      <c r="D362" s="9">
        <f>IF(COUNT(F362:R362)&gt;=5,LARGE(F362:R362,1)+LARGE(F362:R362,2)+LARGE(F362:R362,3)+LARGE(F362:R362,4)+LARGE(F362:R362,5)) + IF(COUNT(F362:R362)=4,LARGE(F362:R362,1)+LARGE(F362:R362,2)+LARGE(F362:R362,3)+LARGE(F362:R362,4)) + IF(COUNT(F362:R362)=3,LARGE(F362:R362,1)+LARGE(F362:R362,2)+LARGE(F362:R362,3)) + IF(COUNT(F362:R362)=2,LARGE(F362:R362,1)+LARGE(F362:R362,2)) + IF(COUNT(F362:R362)=1,LARGE(F362:R362,1))</f>
        <v>3</v>
      </c>
      <c r="E362" s="9">
        <f>SUM(F362:I362)</f>
        <v>0</v>
      </c>
      <c r="F362" s="6" t="str">
        <f>_xlfn.IFNA(VLOOKUP(A362, Championship!$A$1:$N$377, 2, FALSE), "")</f>
        <v/>
      </c>
      <c r="G362" s="6" t="str">
        <f>_xlfn.IFNA(VLOOKUP(A362, Playoff3!$A$1:$N$377, 2, FALSE), "")</f>
        <v/>
      </c>
      <c r="H362" s="6" t="str">
        <f>_xlfn.IFNA(VLOOKUP(A362, Playoff2!$A$1:$N$377, 2, FALSE), "")</f>
        <v/>
      </c>
      <c r="I362" s="6" t="str">
        <f>_xlfn.IFNA(VLOOKUP(A362, Playoff1!$A$1:$N$377, 2, FALSE), "")</f>
        <v/>
      </c>
      <c r="J362" s="6" t="str">
        <f>_xlfn.IFNA(VLOOKUP(A362, Wildcard!$A$1:$N$377, 2, FALSE), "")</f>
        <v/>
      </c>
      <c r="K362" s="6" t="str">
        <f>_xlfn.IFNA(VLOOKUP(A362, Game8!$A$1:$N$377, 2, FALSE), "")</f>
        <v/>
      </c>
      <c r="L362" s="6" t="str">
        <f>_xlfn.IFNA(VLOOKUP(A362, Game7!$A$1:$N$389, 2, FALSE), "")</f>
        <v/>
      </c>
      <c r="M362" s="6" t="str">
        <f>_xlfn.IFNA(VLOOKUP(A362, Game6!$A$1:$N$389, 2, FALSE), "")</f>
        <v/>
      </c>
      <c r="N362" s="6" t="str">
        <f>_xlfn.IFNA(VLOOKUP(A362, Game5!$A$1:$N$389, 2, FALSE), "")</f>
        <v/>
      </c>
      <c r="O362" s="6" t="str">
        <f>_xlfn.IFNA(VLOOKUP(A362, Game4!$A$1:$N$389, 2, FALSE), "")</f>
        <v/>
      </c>
      <c r="P362" s="6" t="str">
        <f>_xlfn.IFNA(VLOOKUP(A362, Game3!$A$1:$N$389, 2, FALSE), "")</f>
        <v/>
      </c>
      <c r="Q362" s="6" t="str">
        <f>_xlfn.IFNA(VLOOKUP(A362, Game2!$A$1:$N$388, 2, FALSE), "")</f>
        <v/>
      </c>
      <c r="R362" s="3">
        <f>_xlfn.IFNA(VLOOKUP(A362, Game1!$A$1:$N$391, 2, FALSE), "")</f>
        <v>3</v>
      </c>
    </row>
    <row r="363" spans="1:19" x14ac:dyDescent="0.2">
      <c r="A363" s="27" t="s">
        <v>175</v>
      </c>
      <c r="B363" s="9">
        <f>SUM(F363:R363)</f>
        <v>3</v>
      </c>
      <c r="C363" s="8">
        <f>SUM(F363:R363)/COUNT(F363:R363)</f>
        <v>3</v>
      </c>
      <c r="D363" s="9">
        <f>IF(COUNT(F363:R363)&gt;=5,LARGE(F363:R363,1)+LARGE(F363:R363,2)+LARGE(F363:R363,3)+LARGE(F363:R363,4)+LARGE(F363:R363,5)) + IF(COUNT(F363:R363)=4,LARGE(F363:R363,1)+LARGE(F363:R363,2)+LARGE(F363:R363,3)+LARGE(F363:R363,4)) + IF(COUNT(F363:R363)=3,LARGE(F363:R363,1)+LARGE(F363:R363,2)+LARGE(F363:R363,3)) + IF(COUNT(F363:R363)=2,LARGE(F363:R363,1)+LARGE(F363:R363,2)) + IF(COUNT(F363:R363)=1,LARGE(F363:R363,1))</f>
        <v>3</v>
      </c>
      <c r="E363" s="9">
        <f>SUM(F363:I363)</f>
        <v>0</v>
      </c>
      <c r="F363" s="6" t="str">
        <f>_xlfn.IFNA(VLOOKUP(A363, Championship!$A$1:$N$377, 2, FALSE), "")</f>
        <v/>
      </c>
      <c r="G363" s="6" t="str">
        <f>_xlfn.IFNA(VLOOKUP(A363, Playoff3!$A$1:$N$377, 2, FALSE), "")</f>
        <v/>
      </c>
      <c r="H363" s="6" t="str">
        <f>_xlfn.IFNA(VLOOKUP(A363, Playoff2!$A$1:$N$377, 2, FALSE), "")</f>
        <v/>
      </c>
      <c r="I363" s="6" t="str">
        <f>_xlfn.IFNA(VLOOKUP(A363, Playoff1!$A$1:$N$377, 2, FALSE), "")</f>
        <v/>
      </c>
      <c r="J363" s="6" t="str">
        <f>_xlfn.IFNA(VLOOKUP(A363, Wildcard!$A$1:$N$377, 2, FALSE), "")</f>
        <v/>
      </c>
      <c r="K363" s="6" t="str">
        <f>_xlfn.IFNA(VLOOKUP(A363, Game8!$A$1:$N$377, 2, FALSE), "")</f>
        <v/>
      </c>
      <c r="L363" s="6" t="str">
        <f>_xlfn.IFNA(VLOOKUP(A363, Game7!$A$1:$N$389, 2, FALSE), "")</f>
        <v/>
      </c>
      <c r="M363" s="6" t="str">
        <f>_xlfn.IFNA(VLOOKUP(A363, Game6!$A$1:$N$389, 2, FALSE), "")</f>
        <v/>
      </c>
      <c r="N363" s="6" t="str">
        <f>_xlfn.IFNA(VLOOKUP(A363, Game5!$A$1:$N$389, 2, FALSE), "")</f>
        <v/>
      </c>
      <c r="O363" s="6" t="str">
        <f>_xlfn.IFNA(VLOOKUP(A363, Game4!$A$1:$N$389, 2, FALSE), "")</f>
        <v/>
      </c>
      <c r="P363" s="6" t="str">
        <f>_xlfn.IFNA(VLOOKUP(A363, Game3!$A$1:$N$389, 2, FALSE), "")</f>
        <v/>
      </c>
      <c r="Q363" s="6" t="str">
        <f>_xlfn.IFNA(VLOOKUP(A363, Game2!$A$1:$N$388, 2, FALSE), "")</f>
        <v/>
      </c>
      <c r="R363" s="3">
        <f>_xlfn.IFNA(VLOOKUP(A363, Game1!$A$1:$N$391, 2, FALSE), "")</f>
        <v>3</v>
      </c>
    </row>
    <row r="364" spans="1:19" x14ac:dyDescent="0.2">
      <c r="A364" s="27" t="s">
        <v>285</v>
      </c>
      <c r="B364" s="9">
        <f>SUM(F364:R364)</f>
        <v>3</v>
      </c>
      <c r="C364" s="8">
        <f>SUM(F364:R364)/COUNT(F364:R364)</f>
        <v>3</v>
      </c>
      <c r="D364" s="9">
        <f>IF(COUNT(F364:R364)&gt;=5,LARGE(F364:R364,1)+LARGE(F364:R364,2)+LARGE(F364:R364,3)+LARGE(F364:R364,4)+LARGE(F364:R364,5)) + IF(COUNT(F364:R364)=4,LARGE(F364:R364,1)+LARGE(F364:R364,2)+LARGE(F364:R364,3)+LARGE(F364:R364,4)) + IF(COUNT(F364:R364)=3,LARGE(F364:R364,1)+LARGE(F364:R364,2)+LARGE(F364:R364,3)) + IF(COUNT(F364:R364)=2,LARGE(F364:R364,1)+LARGE(F364:R364,2)) + IF(COUNT(F364:R364)=1,LARGE(F364:R364,1))</f>
        <v>3</v>
      </c>
      <c r="E364" s="9">
        <f>SUM(F364:I364)</f>
        <v>0</v>
      </c>
      <c r="F364" s="6" t="str">
        <f>_xlfn.IFNA(VLOOKUP(A364, Championship!$A$1:$N$377, 2, FALSE), "")</f>
        <v/>
      </c>
      <c r="G364" s="6" t="str">
        <f>_xlfn.IFNA(VLOOKUP(A364, Playoff3!$A$1:$N$377, 2, FALSE), "")</f>
        <v/>
      </c>
      <c r="H364" s="6" t="str">
        <f>_xlfn.IFNA(VLOOKUP(A364, Playoff2!$A$1:$N$377, 2, FALSE), "")</f>
        <v/>
      </c>
      <c r="I364" s="6" t="str">
        <f>_xlfn.IFNA(VLOOKUP(A364, Playoff1!$A$1:$N$377, 2, FALSE), "")</f>
        <v/>
      </c>
      <c r="J364" s="6" t="str">
        <f>_xlfn.IFNA(VLOOKUP(A364, Wildcard!$A$1:$N$377, 2, FALSE), "")</f>
        <v/>
      </c>
      <c r="K364" s="6" t="str">
        <f>_xlfn.IFNA(VLOOKUP(A364, Game8!$A$1:$N$377, 2, FALSE), "")</f>
        <v/>
      </c>
      <c r="L364" s="6" t="str">
        <f>_xlfn.IFNA(VLOOKUP(A364, Game7!$A$1:$N$389, 2, FALSE), "")</f>
        <v/>
      </c>
      <c r="M364" s="6" t="str">
        <f>_xlfn.IFNA(VLOOKUP(A364, Game6!$A$1:$N$389, 2, FALSE), "")</f>
        <v/>
      </c>
      <c r="N364" s="6" t="str">
        <f>_xlfn.IFNA(VLOOKUP(A364, Game5!$A$1:$N$389, 2, FALSE), "")</f>
        <v/>
      </c>
      <c r="O364" s="6" t="str">
        <f>_xlfn.IFNA(VLOOKUP(A364, Game4!$A$1:$N$389, 2, FALSE), "")</f>
        <v/>
      </c>
      <c r="P364" s="6" t="str">
        <f>_xlfn.IFNA(VLOOKUP(A364, Game3!$A$1:$N$389, 2, FALSE), "")</f>
        <v/>
      </c>
      <c r="Q364" s="6" t="str">
        <f>_xlfn.IFNA(VLOOKUP(A364, Game2!$A$1:$N$388, 2, FALSE), "")</f>
        <v/>
      </c>
      <c r="R364" s="3">
        <f>_xlfn.IFNA(VLOOKUP(A364, Game1!$A$1:$N$391, 2, FALSE), "")</f>
        <v>3</v>
      </c>
    </row>
    <row r="365" spans="1:19" x14ac:dyDescent="0.2">
      <c r="A365" s="27" t="s">
        <v>562</v>
      </c>
      <c r="B365" s="9">
        <f>SUM(F365:R365)</f>
        <v>3</v>
      </c>
      <c r="C365" s="8">
        <f>SUM(F365:R365)/COUNT(F365:R365)</f>
        <v>3</v>
      </c>
      <c r="D365" s="9">
        <f>IF(COUNT(F365:R365)&gt;=5,LARGE(F365:R365,1)+LARGE(F365:R365,2)+LARGE(F365:R365,3)+LARGE(F365:R365,4)+LARGE(F365:R365,5)) + IF(COUNT(F365:R365)=4,LARGE(F365:R365,1)+LARGE(F365:R365,2)+LARGE(F365:R365,3)+LARGE(F365:R365,4)) + IF(COUNT(F365:R365)=3,LARGE(F365:R365,1)+LARGE(F365:R365,2)+LARGE(F365:R365,3)) + IF(COUNT(F365:R365)=2,LARGE(F365:R365,1)+LARGE(F365:R365,2)) + IF(COUNT(F365:R365)=1,LARGE(F365:R365,1))</f>
        <v>3</v>
      </c>
      <c r="E365" s="9">
        <f>SUM(F365:I365)</f>
        <v>0</v>
      </c>
      <c r="F365" s="6" t="str">
        <f>_xlfn.IFNA(VLOOKUP(A365, Championship!$A$1:$N$377, 2, FALSE), "")</f>
        <v/>
      </c>
      <c r="G365" s="6" t="str">
        <f>_xlfn.IFNA(VLOOKUP(A365, Playoff3!$A$1:$N$377, 2, FALSE), "")</f>
        <v/>
      </c>
      <c r="H365" s="6" t="str">
        <f>_xlfn.IFNA(VLOOKUP(A365, Playoff2!$A$1:$N$377, 2, FALSE), "")</f>
        <v/>
      </c>
      <c r="I365" s="6" t="str">
        <f>_xlfn.IFNA(VLOOKUP(A365, Playoff1!$A$1:$N$377, 2, FALSE), "")</f>
        <v/>
      </c>
      <c r="J365" s="6" t="str">
        <f>_xlfn.IFNA(VLOOKUP(A365, Wildcard!$A$1:$N$377, 2, FALSE), "")</f>
        <v/>
      </c>
      <c r="K365" s="6">
        <f>_xlfn.IFNA(VLOOKUP(A365, Game8!$A$1:$N$377, 2, FALSE), "")</f>
        <v>3</v>
      </c>
      <c r="L365" s="6" t="str">
        <f>_xlfn.IFNA(VLOOKUP(A365, Game7!$A$1:$N$389, 2, FALSE), "")</f>
        <v/>
      </c>
      <c r="M365" s="6" t="str">
        <f>_xlfn.IFNA(VLOOKUP(A365, Game6!$A$1:$N$389, 2, FALSE), "")</f>
        <v/>
      </c>
      <c r="N365" s="6" t="str">
        <f>_xlfn.IFNA(VLOOKUP(A365, Game5!$A$1:$N$389, 2, FALSE), "")</f>
        <v/>
      </c>
      <c r="O365" s="6" t="str">
        <f>_xlfn.IFNA(VLOOKUP(A365, Game4!$A$1:$N$389, 2, FALSE), "")</f>
        <v/>
      </c>
      <c r="P365" s="6" t="str">
        <f>_xlfn.IFNA(VLOOKUP(A365, Game3!$A$1:$N$389, 2, FALSE), "")</f>
        <v/>
      </c>
      <c r="Q365" s="6" t="str">
        <f>_xlfn.IFNA(VLOOKUP(A365, Game2!$A$1:$N$388, 2, FALSE), "")</f>
        <v/>
      </c>
      <c r="R365" s="3" t="str">
        <f>_xlfn.IFNA(VLOOKUP(A365, Game1!$A$1:$N$391, 2, FALSE), "")</f>
        <v/>
      </c>
    </row>
    <row r="366" spans="1:19" x14ac:dyDescent="0.2">
      <c r="A366" s="27" t="s">
        <v>192</v>
      </c>
      <c r="B366" s="9">
        <f>SUM(F366:R366)</f>
        <v>2</v>
      </c>
      <c r="C366" s="8">
        <f>SUM(F366:R366)/COUNT(F366:R366)</f>
        <v>2</v>
      </c>
      <c r="D366" s="9">
        <f>IF(COUNT(F366:R366)&gt;=5,LARGE(F366:R366,1)+LARGE(F366:R366,2)+LARGE(F366:R366,3)+LARGE(F366:R366,4)+LARGE(F366:R366,5)) + IF(COUNT(F366:R366)=4,LARGE(F366:R366,1)+LARGE(F366:R366,2)+LARGE(F366:R366,3)+LARGE(F366:R366,4)) + IF(COUNT(F366:R366)=3,LARGE(F366:R366,1)+LARGE(F366:R366,2)+LARGE(F366:R366,3)) + IF(COUNT(F366:R366)=2,LARGE(F366:R366,1)+LARGE(F366:R366,2)) + IF(COUNT(F366:R366)=1,LARGE(F366:R366,1))</f>
        <v>2</v>
      </c>
      <c r="E366" s="9">
        <f>SUM(F366:I366)</f>
        <v>0</v>
      </c>
      <c r="F366" s="6" t="str">
        <f>_xlfn.IFNA(VLOOKUP(A366, Championship!$A$1:$N$377, 2, FALSE), "")</f>
        <v/>
      </c>
      <c r="G366" s="6" t="str">
        <f>_xlfn.IFNA(VLOOKUP(A366, Playoff3!$A$1:$N$377, 2, FALSE), "")</f>
        <v/>
      </c>
      <c r="H366" s="6" t="str">
        <f>_xlfn.IFNA(VLOOKUP(A366, Playoff2!$A$1:$N$377, 2, FALSE), "")</f>
        <v/>
      </c>
      <c r="I366" s="6" t="str">
        <f>_xlfn.IFNA(VLOOKUP(A366, Playoff1!$A$1:$N$377, 2, FALSE), "")</f>
        <v/>
      </c>
      <c r="J366" s="6" t="str">
        <f>_xlfn.IFNA(VLOOKUP(A366, Wildcard!$A$1:$N$377, 2, FALSE), "")</f>
        <v/>
      </c>
      <c r="K366" s="6" t="str">
        <f>_xlfn.IFNA(VLOOKUP(A366, Game8!$A$1:$N$377, 2, FALSE), "")</f>
        <v/>
      </c>
      <c r="L366" s="6" t="str">
        <f>_xlfn.IFNA(VLOOKUP(A366, Game7!$A$1:$N$389, 2, FALSE), "")</f>
        <v/>
      </c>
      <c r="M366" s="6" t="str">
        <f>_xlfn.IFNA(VLOOKUP(A366, Game6!$A$1:$N$389, 2, FALSE), "")</f>
        <v/>
      </c>
      <c r="N366" s="6" t="str">
        <f>_xlfn.IFNA(VLOOKUP(A366, Game5!$A$1:$N$389, 2, FALSE), "")</f>
        <v/>
      </c>
      <c r="O366" s="6" t="str">
        <f>_xlfn.IFNA(VLOOKUP(A366, Game4!$A$1:$N$389, 2, FALSE), "")</f>
        <v/>
      </c>
      <c r="P366" s="6" t="str">
        <f>_xlfn.IFNA(VLOOKUP(A366, Game3!$A$1:$N$389, 2, FALSE), "")</f>
        <v/>
      </c>
      <c r="Q366" s="6" t="str">
        <f>_xlfn.IFNA(VLOOKUP(A366, Game2!$A$1:$N$388, 2, FALSE), "")</f>
        <v/>
      </c>
      <c r="R366" s="3">
        <f>_xlfn.IFNA(VLOOKUP(A366, Game1!$A$1:$N$391, 2, FALSE), "")</f>
        <v>2</v>
      </c>
    </row>
    <row r="367" spans="1:19" x14ac:dyDescent="0.2">
      <c r="A367" s="27" t="s">
        <v>364</v>
      </c>
      <c r="B367" s="9">
        <f>SUM(F367:R367)</f>
        <v>2</v>
      </c>
      <c r="C367" s="8">
        <f>SUM(F367:R367)/COUNT(F367:R367)</f>
        <v>2</v>
      </c>
      <c r="D367" s="9">
        <f>IF(COUNT(F367:R367)&gt;=5,LARGE(F367:R367,1)+LARGE(F367:R367,2)+LARGE(F367:R367,3)+LARGE(F367:R367,4)+LARGE(F367:R367,5)) + IF(COUNT(F367:R367)=4,LARGE(F367:R367,1)+LARGE(F367:R367,2)+LARGE(F367:R367,3)+LARGE(F367:R367,4)) + IF(COUNT(F367:R367)=3,LARGE(F367:R367,1)+LARGE(F367:R367,2)+LARGE(F367:R367,3)) + IF(COUNT(F367:R367)=2,LARGE(F367:R367,1)+LARGE(F367:R367,2)) + IF(COUNT(F367:R367)=1,LARGE(F367:R367,1))</f>
        <v>2</v>
      </c>
      <c r="E367" s="9">
        <f>SUM(F367:I367)</f>
        <v>0</v>
      </c>
      <c r="F367" s="6" t="str">
        <f>_xlfn.IFNA(VLOOKUP(A367, Championship!$A$1:$N$377, 2, FALSE), "")</f>
        <v/>
      </c>
      <c r="G367" s="6" t="str">
        <f>_xlfn.IFNA(VLOOKUP(A367, Playoff3!$A$1:$N$377, 2, FALSE), "")</f>
        <v/>
      </c>
      <c r="H367" s="6" t="str">
        <f>_xlfn.IFNA(VLOOKUP(A367, Playoff2!$A$1:$N$377, 2, FALSE), "")</f>
        <v/>
      </c>
      <c r="I367" s="6" t="str">
        <f>_xlfn.IFNA(VLOOKUP(A367, Playoff1!$A$1:$N$377, 2, FALSE), "")</f>
        <v/>
      </c>
      <c r="J367" s="6" t="str">
        <f>_xlfn.IFNA(VLOOKUP(A367, Wildcard!$A$1:$N$377, 2, FALSE), "")</f>
        <v/>
      </c>
      <c r="K367" s="6" t="str">
        <f>_xlfn.IFNA(VLOOKUP(A367, Game8!$A$1:$N$377, 2, FALSE), "")</f>
        <v/>
      </c>
      <c r="L367" s="6" t="str">
        <f>_xlfn.IFNA(VLOOKUP(A367, Game7!$A$1:$N$389, 2, FALSE), "")</f>
        <v/>
      </c>
      <c r="M367" s="6" t="str">
        <f>_xlfn.IFNA(VLOOKUP(A367, Game6!$A$1:$N$389, 2, FALSE), "")</f>
        <v/>
      </c>
      <c r="N367" s="6" t="str">
        <f>_xlfn.IFNA(VLOOKUP(A367, Game5!$A$1:$N$389, 2, FALSE), "")</f>
        <v/>
      </c>
      <c r="O367" s="6" t="str">
        <f>_xlfn.IFNA(VLOOKUP(A367, Game4!$A$1:$N$389, 2, FALSE), "")</f>
        <v/>
      </c>
      <c r="P367" s="6" t="str">
        <f>_xlfn.IFNA(VLOOKUP(A367, Game3!$A$1:$N$389, 2, FALSE), "")</f>
        <v/>
      </c>
      <c r="Q367" s="6" t="str">
        <f>_xlfn.IFNA(VLOOKUP(A367, Game2!$A$1:$N$388, 2, FALSE), "")</f>
        <v/>
      </c>
      <c r="R367" s="3">
        <f>_xlfn.IFNA(VLOOKUP(A367, Game1!$A$1:$N$391, 2, FALSE), "")</f>
        <v>2</v>
      </c>
    </row>
    <row r="368" spans="1:19" x14ac:dyDescent="0.2">
      <c r="A368" s="27" t="s">
        <v>372</v>
      </c>
      <c r="B368" s="9">
        <f>SUM(F368:R368)</f>
        <v>2</v>
      </c>
      <c r="C368" s="8">
        <f>SUM(F368:R368)/COUNT(F368:R368)</f>
        <v>2</v>
      </c>
      <c r="D368" s="9">
        <f>IF(COUNT(F368:R368)&gt;=5,LARGE(F368:R368,1)+LARGE(F368:R368,2)+LARGE(F368:R368,3)+LARGE(F368:R368,4)+LARGE(F368:R368,5)) + IF(COUNT(F368:R368)=4,LARGE(F368:R368,1)+LARGE(F368:R368,2)+LARGE(F368:R368,3)+LARGE(F368:R368,4)) + IF(COUNT(F368:R368)=3,LARGE(F368:R368,1)+LARGE(F368:R368,2)+LARGE(F368:R368,3)) + IF(COUNT(F368:R368)=2,LARGE(F368:R368,1)+LARGE(F368:R368,2)) + IF(COUNT(F368:R368)=1,LARGE(F368:R368,1))</f>
        <v>2</v>
      </c>
      <c r="E368" s="9">
        <f>SUM(F368:I368)</f>
        <v>0</v>
      </c>
      <c r="F368" s="6" t="str">
        <f>_xlfn.IFNA(VLOOKUP(A368, Championship!$A$1:$N$377, 2, FALSE), "")</f>
        <v/>
      </c>
      <c r="G368" s="6" t="str">
        <f>_xlfn.IFNA(VLOOKUP(A368, Playoff3!$A$1:$N$377, 2, FALSE), "")</f>
        <v/>
      </c>
      <c r="H368" s="6" t="str">
        <f>_xlfn.IFNA(VLOOKUP(A368, Playoff2!$A$1:$N$377, 2, FALSE), "")</f>
        <v/>
      </c>
      <c r="I368" s="6" t="str">
        <f>_xlfn.IFNA(VLOOKUP(A368, Playoff1!$A$1:$N$377, 2, FALSE), "")</f>
        <v/>
      </c>
      <c r="J368" s="6" t="str">
        <f>_xlfn.IFNA(VLOOKUP(A368, Wildcard!$A$1:$N$377, 2, FALSE), "")</f>
        <v/>
      </c>
      <c r="K368" s="6" t="str">
        <f>_xlfn.IFNA(VLOOKUP(A368, Game8!$A$1:$N$377, 2, FALSE), "")</f>
        <v/>
      </c>
      <c r="L368" s="6" t="str">
        <f>_xlfn.IFNA(VLOOKUP(A368, Game7!$A$1:$N$389, 2, FALSE), "")</f>
        <v/>
      </c>
      <c r="M368" s="6" t="str">
        <f>_xlfn.IFNA(VLOOKUP(A368, Game6!$A$1:$N$389, 2, FALSE), "")</f>
        <v/>
      </c>
      <c r="N368" s="6" t="str">
        <f>_xlfn.IFNA(VLOOKUP(A368, Game5!$A$1:$N$389, 2, FALSE), "")</f>
        <v/>
      </c>
      <c r="O368" s="6" t="str">
        <f>_xlfn.IFNA(VLOOKUP(A368, Game4!$A$1:$N$389, 2, FALSE), "")</f>
        <v/>
      </c>
      <c r="P368" s="6" t="str">
        <f>_xlfn.IFNA(VLOOKUP(A368, Game3!$A$1:$N$389, 2, FALSE), "")</f>
        <v/>
      </c>
      <c r="Q368" s="6" t="str">
        <f>_xlfn.IFNA(VLOOKUP(A368, Game2!$A$1:$N$388, 2, FALSE), "")</f>
        <v/>
      </c>
      <c r="R368" s="3">
        <f>_xlfn.IFNA(VLOOKUP(A368, Game1!$A$1:$N$391, 2, FALSE), "")</f>
        <v>2</v>
      </c>
    </row>
    <row r="369" spans="1:18" x14ac:dyDescent="0.2">
      <c r="A369" s="27" t="s">
        <v>600</v>
      </c>
      <c r="B369" s="9">
        <f>SUM(F369:R369)</f>
        <v>2</v>
      </c>
      <c r="C369" s="8">
        <f>SUM(F369:R369)/COUNT(F369:R369)</f>
        <v>2</v>
      </c>
      <c r="D369" s="9">
        <f>IF(COUNT(F369:R369)&gt;=5,LARGE(F369:R369,1)+LARGE(F369:R369,2)+LARGE(F369:R369,3)+LARGE(F369:R369,4)+LARGE(F369:R369,5)) + IF(COUNT(F369:R369)=4,LARGE(F369:R369,1)+LARGE(F369:R369,2)+LARGE(F369:R369,3)+LARGE(F369:R369,4)) + IF(COUNT(F369:R369)=3,LARGE(F369:R369,1)+LARGE(F369:R369,2)+LARGE(F369:R369,3)) + IF(COUNT(F369:R369)=2,LARGE(F369:R369,1)+LARGE(F369:R369,2)) + IF(COUNT(F369:R369)=1,LARGE(F369:R369,1))</f>
        <v>2</v>
      </c>
      <c r="E369" s="9">
        <f>SUM(F369:I369)</f>
        <v>2</v>
      </c>
      <c r="F369" s="6" t="str">
        <f>_xlfn.IFNA(VLOOKUP(A369, Championship!$A$1:$N$377, 2, FALSE), "")</f>
        <v/>
      </c>
      <c r="G369" s="6" t="str">
        <f>_xlfn.IFNA(VLOOKUP(A369, Playoff3!$A$1:$N$377, 2, FALSE), "")</f>
        <v/>
      </c>
      <c r="H369" s="6">
        <f>_xlfn.IFNA(VLOOKUP(A369, Playoff2!$A$1:$N$377, 2, FALSE), "")</f>
        <v>2</v>
      </c>
      <c r="I369" s="6" t="str">
        <f>_xlfn.IFNA(VLOOKUP(A369, Playoff1!$A$1:$N$377, 2, FALSE), "")</f>
        <v/>
      </c>
      <c r="J369" s="6" t="str">
        <f>_xlfn.IFNA(VLOOKUP(A369, Wildcard!$A$1:$N$377, 2, FALSE), "")</f>
        <v/>
      </c>
      <c r="K369" s="6" t="str">
        <f>_xlfn.IFNA(VLOOKUP(A369, Game8!$A$1:$N$377, 2, FALSE), "")</f>
        <v/>
      </c>
      <c r="L369" s="6" t="str">
        <f>_xlfn.IFNA(VLOOKUP(A369, Game7!$A$1:$N$389, 2, FALSE), "")</f>
        <v/>
      </c>
      <c r="M369" s="6" t="str">
        <f>_xlfn.IFNA(VLOOKUP(A369, Game6!$A$1:$N$389, 2, FALSE), "")</f>
        <v/>
      </c>
      <c r="N369" s="6" t="str">
        <f>_xlfn.IFNA(VLOOKUP(A369, Game5!$A$1:$N$389, 2, FALSE), "")</f>
        <v/>
      </c>
      <c r="O369" s="6" t="str">
        <f>_xlfn.IFNA(VLOOKUP(A369, Game4!$A$1:$N$389, 2, FALSE), "")</f>
        <v/>
      </c>
      <c r="P369" s="6" t="str">
        <f>_xlfn.IFNA(VLOOKUP(A369, Game3!$A$1:$N$389, 2, FALSE), "")</f>
        <v/>
      </c>
      <c r="Q369" s="6" t="str">
        <f>_xlfn.IFNA(VLOOKUP(A369, Game2!$A$1:$N$388, 2, FALSE), "")</f>
        <v/>
      </c>
      <c r="R369" s="3" t="str">
        <f>_xlfn.IFNA(VLOOKUP(A369, Game1!$A$1:$N$391, 2, FALSE), "")</f>
        <v/>
      </c>
    </row>
    <row r="370" spans="1:18" x14ac:dyDescent="0.2">
      <c r="A370" s="27" t="s">
        <v>366</v>
      </c>
      <c r="B370" s="9">
        <f>SUM(F370:R370)</f>
        <v>2</v>
      </c>
      <c r="C370" s="8">
        <f>SUM(F370:R370)/COUNT(F370:R370)</f>
        <v>2</v>
      </c>
      <c r="D370" s="9">
        <f>IF(COUNT(F370:R370)&gt;=5,LARGE(F370:R370,1)+LARGE(F370:R370,2)+LARGE(F370:R370,3)+LARGE(F370:R370,4)+LARGE(F370:R370,5)) + IF(COUNT(F370:R370)=4,LARGE(F370:R370,1)+LARGE(F370:R370,2)+LARGE(F370:R370,3)+LARGE(F370:R370,4)) + IF(COUNT(F370:R370)=3,LARGE(F370:R370,1)+LARGE(F370:R370,2)+LARGE(F370:R370,3)) + IF(COUNT(F370:R370)=2,LARGE(F370:R370,1)+LARGE(F370:R370,2)) + IF(COUNT(F370:R370)=1,LARGE(F370:R370,1))</f>
        <v>2</v>
      </c>
      <c r="E370" s="9">
        <f>SUM(F370:I370)</f>
        <v>0</v>
      </c>
      <c r="F370" s="6" t="str">
        <f>_xlfn.IFNA(VLOOKUP(A370, Championship!$A$1:$N$377, 2, FALSE), "")</f>
        <v/>
      </c>
      <c r="G370" s="6" t="str">
        <f>_xlfn.IFNA(VLOOKUP(A370, Playoff3!$A$1:$N$377, 2, FALSE), "")</f>
        <v/>
      </c>
      <c r="H370" s="6" t="str">
        <f>_xlfn.IFNA(VLOOKUP(A370, Playoff2!$A$1:$N$377, 2, FALSE), "")</f>
        <v/>
      </c>
      <c r="I370" s="6" t="str">
        <f>_xlfn.IFNA(VLOOKUP(A370, Playoff1!$A$1:$N$377, 2, FALSE), "")</f>
        <v/>
      </c>
      <c r="J370" s="6" t="str">
        <f>_xlfn.IFNA(VLOOKUP(A370, Wildcard!$A$1:$N$377, 2, FALSE), "")</f>
        <v/>
      </c>
      <c r="K370" s="6" t="str">
        <f>_xlfn.IFNA(VLOOKUP(A370, Game8!$A$1:$N$377, 2, FALSE), "")</f>
        <v/>
      </c>
      <c r="L370" s="6" t="str">
        <f>_xlfn.IFNA(VLOOKUP(A370, Game7!$A$1:$N$389, 2, FALSE), "")</f>
        <v/>
      </c>
      <c r="M370" s="6" t="str">
        <f>_xlfn.IFNA(VLOOKUP(A370, Game6!$A$1:$N$389, 2, FALSE), "")</f>
        <v/>
      </c>
      <c r="N370" s="6" t="str">
        <f>_xlfn.IFNA(VLOOKUP(A370, Game5!$A$1:$N$389, 2, FALSE), "")</f>
        <v/>
      </c>
      <c r="O370" s="6" t="str">
        <f>_xlfn.IFNA(VLOOKUP(A370, Game4!$A$1:$N$389, 2, FALSE), "")</f>
        <v/>
      </c>
      <c r="P370" s="6" t="str">
        <f>_xlfn.IFNA(VLOOKUP(A370, Game3!$A$1:$N$389, 2, FALSE), "")</f>
        <v/>
      </c>
      <c r="Q370" s="6" t="str">
        <f>_xlfn.IFNA(VLOOKUP(A370, Game2!$A$1:$N$388, 2, FALSE), "")</f>
        <v/>
      </c>
      <c r="R370" s="3">
        <f>_xlfn.IFNA(VLOOKUP(A370, Game1!$A$1:$N$391, 2, FALSE), "")</f>
        <v>2</v>
      </c>
    </row>
    <row r="371" spans="1:18" x14ac:dyDescent="0.2">
      <c r="A371" s="27" t="s">
        <v>243</v>
      </c>
      <c r="B371" s="9">
        <f>SUM(F371:R371)</f>
        <v>1</v>
      </c>
      <c r="C371" s="8">
        <f>SUM(F371:R371)/COUNT(F371:R371)</f>
        <v>1</v>
      </c>
      <c r="D371" s="9">
        <f>IF(COUNT(F371:R371)&gt;=5,LARGE(F371:R371,1)+LARGE(F371:R371,2)+LARGE(F371:R371,3)+LARGE(F371:R371,4)+LARGE(F371:R371,5)) + IF(COUNT(F371:R371)=4,LARGE(F371:R371,1)+LARGE(F371:R371,2)+LARGE(F371:R371,3)+LARGE(F371:R371,4)) + IF(COUNT(F371:R371)=3,LARGE(F371:R371,1)+LARGE(F371:R371,2)+LARGE(F371:R371,3)) + IF(COUNT(F371:R371)=2,LARGE(F371:R371,1)+LARGE(F371:R371,2)) + IF(COUNT(F371:R371)=1,LARGE(F371:R371,1))</f>
        <v>1</v>
      </c>
      <c r="E371" s="9">
        <f>SUM(F371:I371)</f>
        <v>0</v>
      </c>
      <c r="F371" s="6" t="str">
        <f>_xlfn.IFNA(VLOOKUP(A371, Championship!$A$1:$N$377, 2, FALSE), "")</f>
        <v/>
      </c>
      <c r="G371" s="6" t="str">
        <f>_xlfn.IFNA(VLOOKUP(A371, Playoff3!$A$1:$N$377, 2, FALSE), "")</f>
        <v/>
      </c>
      <c r="H371" s="6" t="str">
        <f>_xlfn.IFNA(VLOOKUP(A371, Playoff2!$A$1:$N$377, 2, FALSE), "")</f>
        <v/>
      </c>
      <c r="I371" s="6" t="str">
        <f>_xlfn.IFNA(VLOOKUP(A371, Playoff1!$A$1:$N$377, 2, FALSE), "")</f>
        <v/>
      </c>
      <c r="J371" s="6" t="str">
        <f>_xlfn.IFNA(VLOOKUP(A371, Wildcard!$A$1:$N$377, 2, FALSE), "")</f>
        <v/>
      </c>
      <c r="K371" s="6" t="str">
        <f>_xlfn.IFNA(VLOOKUP(A371, Game8!$A$1:$N$377, 2, FALSE), "")</f>
        <v/>
      </c>
      <c r="L371" s="6" t="str">
        <f>_xlfn.IFNA(VLOOKUP(A371, Game7!$A$1:$N$389, 2, FALSE), "")</f>
        <v/>
      </c>
      <c r="M371" s="6" t="str">
        <f>_xlfn.IFNA(VLOOKUP(A371, Game6!$A$1:$N$389, 2, FALSE), "")</f>
        <v/>
      </c>
      <c r="N371" s="6" t="str">
        <f>_xlfn.IFNA(VLOOKUP(A371, Game5!$A$1:$N$389, 2, FALSE), "")</f>
        <v/>
      </c>
      <c r="O371" s="6" t="str">
        <f>_xlfn.IFNA(VLOOKUP(A371, Game4!$A$1:$N$389, 2, FALSE), "")</f>
        <v/>
      </c>
      <c r="P371" s="6" t="str">
        <f>_xlfn.IFNA(VLOOKUP(A371, Game3!$A$1:$N$389, 2, FALSE), "")</f>
        <v/>
      </c>
      <c r="Q371" s="6" t="str">
        <f>_xlfn.IFNA(VLOOKUP(A371, Game2!$A$1:$N$388, 2, FALSE), "")</f>
        <v/>
      </c>
      <c r="R371" s="3">
        <f>_xlfn.IFNA(VLOOKUP(A371, Game1!$A$1:$N$391, 2, FALSE), "")</f>
        <v>1</v>
      </c>
    </row>
    <row r="372" spans="1:18" x14ac:dyDescent="0.2">
      <c r="A372" s="27" t="s">
        <v>409</v>
      </c>
      <c r="B372" s="9">
        <f>SUM(F372:R372)</f>
        <v>1</v>
      </c>
      <c r="C372" s="8">
        <f>SUM(F372:R372)/COUNT(F372:R372)</f>
        <v>1</v>
      </c>
      <c r="D372" s="9">
        <f>IF(COUNT(F372:R372)&gt;=5,LARGE(F372:R372,1)+LARGE(F372:R372,2)+LARGE(F372:R372,3)+LARGE(F372:R372,4)+LARGE(F372:R372,5)) + IF(COUNT(F372:R372)=4,LARGE(F372:R372,1)+LARGE(F372:R372,2)+LARGE(F372:R372,3)+LARGE(F372:R372,4)) + IF(COUNT(F372:R372)=3,LARGE(F372:R372,1)+LARGE(F372:R372,2)+LARGE(F372:R372,3)) + IF(COUNT(F372:R372)=2,LARGE(F372:R372,1)+LARGE(F372:R372,2)) + IF(COUNT(F372:R372)=1,LARGE(F372:R372,1))</f>
        <v>1</v>
      </c>
      <c r="E372" s="9">
        <f>SUM(F372:I372)</f>
        <v>0</v>
      </c>
      <c r="F372" s="6" t="str">
        <f>_xlfn.IFNA(VLOOKUP(A372, Championship!$A$1:$N$377, 2, FALSE), "")</f>
        <v/>
      </c>
      <c r="G372" s="6" t="str">
        <f>_xlfn.IFNA(VLOOKUP(A372, Playoff3!$A$1:$N$377, 2, FALSE), "")</f>
        <v/>
      </c>
      <c r="H372" s="6" t="str">
        <f>_xlfn.IFNA(VLOOKUP(A372, Playoff2!$A$1:$N$377, 2, FALSE), "")</f>
        <v/>
      </c>
      <c r="I372" s="6" t="str">
        <f>_xlfn.IFNA(VLOOKUP(A372, Playoff1!$A$1:$N$377, 2, FALSE), "")</f>
        <v/>
      </c>
      <c r="J372" s="6" t="str">
        <f>_xlfn.IFNA(VLOOKUP(A372, Wildcard!$A$1:$N$377, 2, FALSE), "")</f>
        <v/>
      </c>
      <c r="K372" s="6" t="str">
        <f>_xlfn.IFNA(VLOOKUP(A372, Game8!$A$1:$N$377, 2, FALSE), "")</f>
        <v/>
      </c>
      <c r="L372" s="6" t="str">
        <f>_xlfn.IFNA(VLOOKUP(A372, Game7!$A$1:$N$389, 2, FALSE), "")</f>
        <v/>
      </c>
      <c r="M372" s="6" t="str">
        <f>_xlfn.IFNA(VLOOKUP(A372, Game6!$A$1:$N$389, 2, FALSE), "")</f>
        <v/>
      </c>
      <c r="N372" s="6" t="str">
        <f>_xlfn.IFNA(VLOOKUP(A372, Game5!$A$1:$N$389, 2, FALSE), "")</f>
        <v/>
      </c>
      <c r="O372" s="6" t="str">
        <f>_xlfn.IFNA(VLOOKUP(A372, Game4!$A$1:$N$389, 2, FALSE), "")</f>
        <v/>
      </c>
      <c r="P372" s="6" t="str">
        <f>_xlfn.IFNA(VLOOKUP(A372, Game3!$A$1:$N$389, 2, FALSE), "")</f>
        <v/>
      </c>
      <c r="Q372" s="6">
        <f>_xlfn.IFNA(VLOOKUP(A372, Game2!$A$1:$N$388, 2, FALSE), "")</f>
        <v>1</v>
      </c>
      <c r="R372" s="3" t="str">
        <f>_xlfn.IFNA(VLOOKUP(A372, Game1!$A$1:$N$391, 2, FALSE), "")</f>
        <v/>
      </c>
    </row>
    <row r="373" spans="1:18" x14ac:dyDescent="0.2">
      <c r="A373" s="27" t="s">
        <v>516</v>
      </c>
      <c r="B373" s="9">
        <f>SUM(F373:R373)</f>
        <v>1</v>
      </c>
      <c r="C373" s="8">
        <f>SUM(F373:R373)/COUNT(F373:R373)</f>
        <v>1</v>
      </c>
      <c r="D373" s="9">
        <f>IF(COUNT(F373:R373)&gt;=5,LARGE(F373:R373,1)+LARGE(F373:R373,2)+LARGE(F373:R373,3)+LARGE(F373:R373,4)+LARGE(F373:R373,5)) + IF(COUNT(F373:R373)=4,LARGE(F373:R373,1)+LARGE(F373:R373,2)+LARGE(F373:R373,3)+LARGE(F373:R373,4)) + IF(COUNT(F373:R373)=3,LARGE(F373:R373,1)+LARGE(F373:R373,2)+LARGE(F373:R373,3)) + IF(COUNT(F373:R373)=2,LARGE(F373:R373,1)+LARGE(F373:R373,2)) + IF(COUNT(F373:R373)=1,LARGE(F373:R373,1))</f>
        <v>1</v>
      </c>
      <c r="E373" s="9">
        <f>SUM(F373:I373)</f>
        <v>0</v>
      </c>
      <c r="F373" s="6" t="str">
        <f>_xlfn.IFNA(VLOOKUP(A373, Championship!$A$1:$N$377, 2, FALSE), "")</f>
        <v/>
      </c>
      <c r="G373" s="6" t="str">
        <f>_xlfn.IFNA(VLOOKUP(A373, Playoff3!$A$1:$N$377, 2, FALSE), "")</f>
        <v/>
      </c>
      <c r="H373" s="6" t="str">
        <f>_xlfn.IFNA(VLOOKUP(A373, Playoff2!$A$1:$N$377, 2, FALSE), "")</f>
        <v/>
      </c>
      <c r="I373" s="6" t="str">
        <f>_xlfn.IFNA(VLOOKUP(A373, Playoff1!$A$1:$N$377, 2, FALSE), "")</f>
        <v/>
      </c>
      <c r="J373" s="6" t="str">
        <f>_xlfn.IFNA(VLOOKUP(A373, Wildcard!$A$1:$N$377, 2, FALSE), "")</f>
        <v/>
      </c>
      <c r="K373" s="6" t="str">
        <f>_xlfn.IFNA(VLOOKUP(A373, Game8!$A$1:$N$377, 2, FALSE), "")</f>
        <v/>
      </c>
      <c r="L373" s="6" t="str">
        <f>_xlfn.IFNA(VLOOKUP(A373, Game7!$A$1:$N$389, 2, FALSE), "")</f>
        <v/>
      </c>
      <c r="M373" s="6" t="str">
        <f>_xlfn.IFNA(VLOOKUP(A373, Game6!$A$1:$N$389, 2, FALSE), "")</f>
        <v/>
      </c>
      <c r="N373" s="6">
        <f>_xlfn.IFNA(VLOOKUP(A373, Game5!$A$1:$N$389, 2, FALSE), "")</f>
        <v>1</v>
      </c>
      <c r="O373" s="6" t="str">
        <f>_xlfn.IFNA(VLOOKUP(A373, Game4!$A$1:$N$389, 2, FALSE), "")</f>
        <v/>
      </c>
      <c r="P373" s="6" t="str">
        <f>_xlfn.IFNA(VLOOKUP(A373, Game3!$A$1:$N$389, 2, FALSE), "")</f>
        <v/>
      </c>
      <c r="Q373" s="6" t="str">
        <f>_xlfn.IFNA(VLOOKUP(A373, Game2!$A$1:$N$388, 2, FALSE), "")</f>
        <v/>
      </c>
      <c r="R373" s="3" t="str">
        <f>_xlfn.IFNA(VLOOKUP(A373, Game1!$A$1:$N$391, 2, FALSE), "")</f>
        <v/>
      </c>
    </row>
    <row r="374" spans="1:18" x14ac:dyDescent="0.2">
      <c r="A374" s="27" t="s">
        <v>379</v>
      </c>
      <c r="B374" s="9">
        <f>SUM(F374:R374)</f>
        <v>1</v>
      </c>
      <c r="C374" s="8">
        <f>SUM(F374:R374)/COUNT(F374:R374)</f>
        <v>1</v>
      </c>
      <c r="D374" s="9">
        <f>IF(COUNT(F374:R374)&gt;=5,LARGE(F374:R374,1)+LARGE(F374:R374,2)+LARGE(F374:R374,3)+LARGE(F374:R374,4)+LARGE(F374:R374,5)) + IF(COUNT(F374:R374)=4,LARGE(F374:R374,1)+LARGE(F374:R374,2)+LARGE(F374:R374,3)+LARGE(F374:R374,4)) + IF(COUNT(F374:R374)=3,LARGE(F374:R374,1)+LARGE(F374:R374,2)+LARGE(F374:R374,3)) + IF(COUNT(F374:R374)=2,LARGE(F374:R374,1)+LARGE(F374:R374,2)) + IF(COUNT(F374:R374)=1,LARGE(F374:R374,1))</f>
        <v>1</v>
      </c>
      <c r="E374" s="9">
        <f>SUM(F374:I374)</f>
        <v>0</v>
      </c>
      <c r="F374" s="6" t="str">
        <f>_xlfn.IFNA(VLOOKUP(A374, Championship!$A$1:$N$377, 2, FALSE), "")</f>
        <v/>
      </c>
      <c r="G374" s="6" t="str">
        <f>_xlfn.IFNA(VLOOKUP(A374, Playoff3!$A$1:$N$377, 2, FALSE), "")</f>
        <v/>
      </c>
      <c r="H374" s="6" t="str">
        <f>_xlfn.IFNA(VLOOKUP(A374, Playoff2!$A$1:$N$377, 2, FALSE), "")</f>
        <v/>
      </c>
      <c r="I374" s="6" t="str">
        <f>_xlfn.IFNA(VLOOKUP(A374, Playoff1!$A$1:$N$377, 2, FALSE), "")</f>
        <v/>
      </c>
      <c r="J374" s="6" t="str">
        <f>_xlfn.IFNA(VLOOKUP(A374, Wildcard!$A$1:$N$377, 2, FALSE), "")</f>
        <v/>
      </c>
      <c r="K374" s="6" t="str">
        <f>_xlfn.IFNA(VLOOKUP(A374, Game8!$A$1:$N$377, 2, FALSE), "")</f>
        <v/>
      </c>
      <c r="L374" s="6" t="str">
        <f>_xlfn.IFNA(VLOOKUP(A374, Game7!$A$1:$N$389, 2, FALSE), "")</f>
        <v/>
      </c>
      <c r="M374" s="6" t="str">
        <f>_xlfn.IFNA(VLOOKUP(A374, Game6!$A$1:$N$389, 2, FALSE), "")</f>
        <v/>
      </c>
      <c r="N374" s="6" t="str">
        <f>_xlfn.IFNA(VLOOKUP(A374, Game5!$A$1:$N$389, 2, FALSE), "")</f>
        <v/>
      </c>
      <c r="O374" s="6" t="str">
        <f>_xlfn.IFNA(VLOOKUP(A374, Game4!$A$1:$N$389, 2, FALSE), "")</f>
        <v/>
      </c>
      <c r="P374" s="6" t="str">
        <f>_xlfn.IFNA(VLOOKUP(A374, Game3!$A$1:$N$389, 2, FALSE), "")</f>
        <v/>
      </c>
      <c r="Q374" s="6" t="str">
        <f>_xlfn.IFNA(VLOOKUP(A374, Game2!$A$1:$N$388, 2, FALSE), "")</f>
        <v/>
      </c>
      <c r="R374" s="3">
        <f>_xlfn.IFNA(VLOOKUP(A374, Game1!$A$1:$N$391, 2, FALSE), "")</f>
        <v>1</v>
      </c>
    </row>
    <row r="375" spans="1:18" x14ac:dyDescent="0.2">
      <c r="A375" s="27" t="s">
        <v>419</v>
      </c>
      <c r="B375" s="9">
        <f>SUM(F375:R375)</f>
        <v>1</v>
      </c>
      <c r="C375" s="8">
        <f>SUM(F375:R375)/COUNT(F375:R375)</f>
        <v>1</v>
      </c>
      <c r="D375" s="9">
        <f>IF(COUNT(F375:R375)&gt;=5,LARGE(F375:R375,1)+LARGE(F375:R375,2)+LARGE(F375:R375,3)+LARGE(F375:R375,4)+LARGE(F375:R375,5)) + IF(COUNT(F375:R375)=4,LARGE(F375:R375,1)+LARGE(F375:R375,2)+LARGE(F375:R375,3)+LARGE(F375:R375,4)) + IF(COUNT(F375:R375)=3,LARGE(F375:R375,1)+LARGE(F375:R375,2)+LARGE(F375:R375,3)) + IF(COUNT(F375:R375)=2,LARGE(F375:R375,1)+LARGE(F375:R375,2)) + IF(COUNT(F375:R375)=1,LARGE(F375:R375,1))</f>
        <v>1</v>
      </c>
      <c r="E375" s="9">
        <f>SUM(F375:I375)</f>
        <v>0</v>
      </c>
      <c r="F375" s="6" t="str">
        <f>_xlfn.IFNA(VLOOKUP(A375, Championship!$A$1:$N$377, 2, FALSE), "")</f>
        <v/>
      </c>
      <c r="G375" s="6" t="str">
        <f>_xlfn.IFNA(VLOOKUP(A375, Playoff3!$A$1:$N$377, 2, FALSE), "")</f>
        <v/>
      </c>
      <c r="H375" s="6" t="str">
        <f>_xlfn.IFNA(VLOOKUP(A375, Playoff2!$A$1:$N$377, 2, FALSE), "")</f>
        <v/>
      </c>
      <c r="I375" s="6" t="str">
        <f>_xlfn.IFNA(VLOOKUP(A375, Playoff1!$A$1:$N$377, 2, FALSE), "")</f>
        <v/>
      </c>
      <c r="J375" s="6" t="str">
        <f>_xlfn.IFNA(VLOOKUP(A375, Wildcard!$A$1:$N$377, 2, FALSE), "")</f>
        <v/>
      </c>
      <c r="K375" s="6" t="str">
        <f>_xlfn.IFNA(VLOOKUP(A375, Game8!$A$1:$N$377, 2, FALSE), "")</f>
        <v/>
      </c>
      <c r="L375" s="6" t="str">
        <f>_xlfn.IFNA(VLOOKUP(A375, Game7!$A$1:$N$389, 2, FALSE), "")</f>
        <v/>
      </c>
      <c r="M375" s="6" t="str">
        <f>_xlfn.IFNA(VLOOKUP(A375, Game6!$A$1:$N$389, 2, FALSE), "")</f>
        <v/>
      </c>
      <c r="N375" s="6" t="str">
        <f>_xlfn.IFNA(VLOOKUP(A375, Game5!$A$1:$N$389, 2, FALSE), "")</f>
        <v/>
      </c>
      <c r="O375" s="6" t="str">
        <f>_xlfn.IFNA(VLOOKUP(A375, Game4!$A$1:$N$389, 2, FALSE), "")</f>
        <v/>
      </c>
      <c r="P375" s="6" t="str">
        <f>_xlfn.IFNA(VLOOKUP(A375, Game3!$A$1:$N$389, 2, FALSE), "")</f>
        <v/>
      </c>
      <c r="Q375" s="6">
        <f>_xlfn.IFNA(VLOOKUP(A375, Game2!$A$1:$N$388, 2, FALSE), "")</f>
        <v>1</v>
      </c>
      <c r="R375" s="3" t="str">
        <f>_xlfn.IFNA(VLOOKUP(A375, Game1!$A$1:$N$391, 2, FALSE), "")</f>
        <v/>
      </c>
    </row>
    <row r="376" spans="1:18" x14ac:dyDescent="0.2">
      <c r="A376" s="27" t="s">
        <v>522</v>
      </c>
      <c r="B376" s="9">
        <f>SUM(F376:R376)</f>
        <v>1</v>
      </c>
      <c r="C376" s="8">
        <f>SUM(F376:R376)/COUNT(F376:R376)</f>
        <v>1</v>
      </c>
      <c r="D376" s="9">
        <f>IF(COUNT(F376:R376)&gt;=5,LARGE(F376:R376,1)+LARGE(F376:R376,2)+LARGE(F376:R376,3)+LARGE(F376:R376,4)+LARGE(F376:R376,5)) + IF(COUNT(F376:R376)=4,LARGE(F376:R376,1)+LARGE(F376:R376,2)+LARGE(F376:R376,3)+LARGE(F376:R376,4)) + IF(COUNT(F376:R376)=3,LARGE(F376:R376,1)+LARGE(F376:R376,2)+LARGE(F376:R376,3)) + IF(COUNT(F376:R376)=2,LARGE(F376:R376,1)+LARGE(F376:R376,2)) + IF(COUNT(F376:R376)=1,LARGE(F376:R376,1))</f>
        <v>1</v>
      </c>
      <c r="E376" s="9">
        <f>SUM(F376:I376)</f>
        <v>0</v>
      </c>
      <c r="F376" s="6" t="str">
        <f>_xlfn.IFNA(VLOOKUP(A376, Championship!$A$1:$N$377, 2, FALSE), "")</f>
        <v/>
      </c>
      <c r="G376" s="6" t="str">
        <f>_xlfn.IFNA(VLOOKUP(A376, Playoff3!$A$1:$N$377, 2, FALSE), "")</f>
        <v/>
      </c>
      <c r="H376" s="6" t="str">
        <f>_xlfn.IFNA(VLOOKUP(A376, Playoff2!$A$1:$N$377, 2, FALSE), "")</f>
        <v/>
      </c>
      <c r="I376" s="6" t="str">
        <f>_xlfn.IFNA(VLOOKUP(A376, Playoff1!$A$1:$N$377, 2, FALSE), "")</f>
        <v/>
      </c>
      <c r="J376" s="6" t="str">
        <f>_xlfn.IFNA(VLOOKUP(A376, Wildcard!$A$1:$N$377, 2, FALSE), "")</f>
        <v/>
      </c>
      <c r="K376" s="6" t="str">
        <f>_xlfn.IFNA(VLOOKUP(A376, Game8!$A$1:$N$377, 2, FALSE), "")</f>
        <v/>
      </c>
      <c r="L376" s="6" t="str">
        <f>_xlfn.IFNA(VLOOKUP(A376, Game7!$A$1:$N$389, 2, FALSE), "")</f>
        <v/>
      </c>
      <c r="M376" s="6" t="str">
        <f>_xlfn.IFNA(VLOOKUP(A376, Game6!$A$1:$N$389, 2, FALSE), "")</f>
        <v/>
      </c>
      <c r="N376" s="6">
        <f>_xlfn.IFNA(VLOOKUP(A376, Game5!$A$1:$N$389, 2, FALSE), "")</f>
        <v>1</v>
      </c>
      <c r="O376" s="6" t="str">
        <f>_xlfn.IFNA(VLOOKUP(A376, Game4!$A$1:$N$389, 2, FALSE), "")</f>
        <v/>
      </c>
      <c r="P376" s="6" t="str">
        <f>_xlfn.IFNA(VLOOKUP(A376, Game3!$A$1:$N$389, 2, FALSE), "")</f>
        <v/>
      </c>
      <c r="Q376" s="6" t="str">
        <f>_xlfn.IFNA(VLOOKUP(A376, Game2!$A$1:$N$388, 2, FALSE), "")</f>
        <v/>
      </c>
      <c r="R376" s="3" t="str">
        <f>_xlfn.IFNA(VLOOKUP(A376, Game1!$A$1:$N$391, 2, FALSE), "")</f>
        <v/>
      </c>
    </row>
    <row r="377" spans="1:18" x14ac:dyDescent="0.2">
      <c r="A377" s="27" t="s">
        <v>187</v>
      </c>
      <c r="B377" s="9">
        <f>SUM(F377:R377)</f>
        <v>1</v>
      </c>
      <c r="C377" s="8">
        <f>SUM(F377:R377)/COUNT(F377:R377)</f>
        <v>1</v>
      </c>
      <c r="D377" s="9">
        <f>IF(COUNT(F377:R377)&gt;=5,LARGE(F377:R377,1)+LARGE(F377:R377,2)+LARGE(F377:R377,3)+LARGE(F377:R377,4)+LARGE(F377:R377,5)) + IF(COUNT(F377:R377)=4,LARGE(F377:R377,1)+LARGE(F377:R377,2)+LARGE(F377:R377,3)+LARGE(F377:R377,4)) + IF(COUNT(F377:R377)=3,LARGE(F377:R377,1)+LARGE(F377:R377,2)+LARGE(F377:R377,3)) + IF(COUNT(F377:R377)=2,LARGE(F377:R377,1)+LARGE(F377:R377,2)) + IF(COUNT(F377:R377)=1,LARGE(F377:R377,1))</f>
        <v>1</v>
      </c>
      <c r="E377" s="9">
        <f>SUM(F377:I377)</f>
        <v>0</v>
      </c>
      <c r="F377" s="6" t="str">
        <f>_xlfn.IFNA(VLOOKUP(A377, Championship!$A$1:$N$377, 2, FALSE), "")</f>
        <v/>
      </c>
      <c r="G377" s="6" t="str">
        <f>_xlfn.IFNA(VLOOKUP(A377, Playoff3!$A$1:$N$377, 2, FALSE), "")</f>
        <v/>
      </c>
      <c r="H377" s="6" t="str">
        <f>_xlfn.IFNA(VLOOKUP(A377, Playoff2!$A$1:$N$377, 2, FALSE), "")</f>
        <v/>
      </c>
      <c r="I377" s="6" t="str">
        <f>_xlfn.IFNA(VLOOKUP(A377, Playoff1!$A$1:$N$377, 2, FALSE), "")</f>
        <v/>
      </c>
      <c r="J377" s="6" t="str">
        <f>_xlfn.IFNA(VLOOKUP(A377, Wildcard!$A$1:$N$377, 2, FALSE), "")</f>
        <v/>
      </c>
      <c r="K377" s="6" t="str">
        <f>_xlfn.IFNA(VLOOKUP(A377, Game8!$A$1:$N$377, 2, FALSE), "")</f>
        <v/>
      </c>
      <c r="L377" s="6" t="str">
        <f>_xlfn.IFNA(VLOOKUP(A377, Game7!$A$1:$N$389, 2, FALSE), "")</f>
        <v/>
      </c>
      <c r="M377" s="6" t="str">
        <f>_xlfn.IFNA(VLOOKUP(A377, Game6!$A$1:$N$389, 2, FALSE), "")</f>
        <v/>
      </c>
      <c r="N377" s="6" t="str">
        <f>_xlfn.IFNA(VLOOKUP(A377, Game5!$A$1:$N$389, 2, FALSE), "")</f>
        <v/>
      </c>
      <c r="O377" s="6" t="str">
        <f>_xlfn.IFNA(VLOOKUP(A377, Game4!$A$1:$N$389, 2, FALSE), "")</f>
        <v/>
      </c>
      <c r="P377" s="6" t="str">
        <f>_xlfn.IFNA(VLOOKUP(A377, Game3!$A$1:$N$389, 2, FALSE), "")</f>
        <v/>
      </c>
      <c r="Q377" s="6" t="str">
        <f>_xlfn.IFNA(VLOOKUP(A377, Game2!$A$1:$N$388, 2, FALSE), "")</f>
        <v/>
      </c>
      <c r="R377" s="3">
        <f>_xlfn.IFNA(VLOOKUP(A377, Game1!$A$1:$N$391, 2, FALSE), "")</f>
        <v>1</v>
      </c>
    </row>
    <row r="378" spans="1:18" x14ac:dyDescent="0.2">
      <c r="A378" s="27" t="s">
        <v>580</v>
      </c>
      <c r="B378" s="9">
        <f>SUM(F378:R378)</f>
        <v>1</v>
      </c>
      <c r="C378" s="8">
        <f>SUM(F378:R378)/COUNT(F378:R378)</f>
        <v>1</v>
      </c>
      <c r="D378" s="9">
        <f>IF(COUNT(F378:R378)&gt;=5,LARGE(F378:R378,1)+LARGE(F378:R378,2)+LARGE(F378:R378,3)+LARGE(F378:R378,4)+LARGE(F378:R378,5)) + IF(COUNT(F378:R378)=4,LARGE(F378:R378,1)+LARGE(F378:R378,2)+LARGE(F378:R378,3)+LARGE(F378:R378,4)) + IF(COUNT(F378:R378)=3,LARGE(F378:R378,1)+LARGE(F378:R378,2)+LARGE(F378:R378,3)) + IF(COUNT(F378:R378)=2,LARGE(F378:R378,1)+LARGE(F378:R378,2)) + IF(COUNT(F378:R378)=1,LARGE(F378:R378,1))</f>
        <v>1</v>
      </c>
      <c r="E378" s="9">
        <f>SUM(F378:I378)</f>
        <v>0</v>
      </c>
      <c r="F378" s="6" t="str">
        <f>_xlfn.IFNA(VLOOKUP(A378, Championship!$A$1:$N$377, 2, FALSE), "")</f>
        <v/>
      </c>
      <c r="G378" s="6" t="str">
        <f>_xlfn.IFNA(VLOOKUP(A378, Playoff3!$A$1:$N$377, 2, FALSE), "")</f>
        <v/>
      </c>
      <c r="H378" s="6" t="str">
        <f>_xlfn.IFNA(VLOOKUP(A378, Playoff2!$A$1:$N$377, 2, FALSE), "")</f>
        <v/>
      </c>
      <c r="I378" s="6" t="str">
        <f>_xlfn.IFNA(VLOOKUP(A378, Playoff1!$A$1:$N$377, 2, FALSE), "")</f>
        <v/>
      </c>
      <c r="J378" s="6">
        <f>_xlfn.IFNA(VLOOKUP(A378, Wildcard!$A$1:$N$377, 2, FALSE), "")</f>
        <v>1</v>
      </c>
      <c r="K378" s="6" t="str">
        <f>_xlfn.IFNA(VLOOKUP(A378, Game8!$A$1:$N$377, 2, FALSE), "")</f>
        <v/>
      </c>
      <c r="L378" s="6" t="str">
        <f>_xlfn.IFNA(VLOOKUP(A378, Game7!$A$1:$N$389, 2, FALSE), "")</f>
        <v/>
      </c>
      <c r="M378" s="6" t="str">
        <f>_xlfn.IFNA(VLOOKUP(A378, Game6!$A$1:$N$389, 2, FALSE), "")</f>
        <v/>
      </c>
      <c r="N378" s="6" t="str">
        <f>_xlfn.IFNA(VLOOKUP(A378, Game5!$A$1:$N$389, 2, FALSE), "")</f>
        <v/>
      </c>
      <c r="O378" s="6" t="str">
        <f>_xlfn.IFNA(VLOOKUP(A378, Game4!$A$1:$N$389, 2, FALSE), "")</f>
        <v/>
      </c>
      <c r="P378" s="6" t="str">
        <f>_xlfn.IFNA(VLOOKUP(A378, Game3!$A$1:$N$389, 2, FALSE), "")</f>
        <v/>
      </c>
      <c r="Q378" s="6" t="str">
        <f>_xlfn.IFNA(VLOOKUP(A378, Game2!$A$1:$N$388, 2, FALSE), "")</f>
        <v/>
      </c>
      <c r="R378" s="3" t="str">
        <f>_xlfn.IFNA(VLOOKUP(A378, Game1!$A$1:$N$391, 2, FALSE), "")</f>
        <v/>
      </c>
    </row>
    <row r="379" spans="1:18" x14ac:dyDescent="0.2">
      <c r="A379" s="27" t="s">
        <v>430</v>
      </c>
      <c r="B379" s="9">
        <f>SUM(F379:R379)</f>
        <v>1</v>
      </c>
      <c r="C379" s="8">
        <f>SUM(F379:R379)/COUNT(F379:R379)</f>
        <v>1</v>
      </c>
      <c r="D379" s="9">
        <f>IF(COUNT(F379:R379)&gt;=5,LARGE(F379:R379,1)+LARGE(F379:R379,2)+LARGE(F379:R379,3)+LARGE(F379:R379,4)+LARGE(F379:R379,5)) + IF(COUNT(F379:R379)=4,LARGE(F379:R379,1)+LARGE(F379:R379,2)+LARGE(F379:R379,3)+LARGE(F379:R379,4)) + IF(COUNT(F379:R379)=3,LARGE(F379:R379,1)+LARGE(F379:R379,2)+LARGE(F379:R379,3)) + IF(COUNT(F379:R379)=2,LARGE(F379:R379,1)+LARGE(F379:R379,2)) + IF(COUNT(F379:R379)=1,LARGE(F379:R379,1))</f>
        <v>1</v>
      </c>
      <c r="E379" s="9">
        <f>SUM(F379:I379)</f>
        <v>0</v>
      </c>
      <c r="F379" s="6" t="str">
        <f>_xlfn.IFNA(VLOOKUP(A379, Championship!$A$1:$N$377, 2, FALSE), "")</f>
        <v/>
      </c>
      <c r="G379" s="6" t="str">
        <f>_xlfn.IFNA(VLOOKUP(A379, Playoff3!$A$1:$N$377, 2, FALSE), "")</f>
        <v/>
      </c>
      <c r="H379" s="6" t="str">
        <f>_xlfn.IFNA(VLOOKUP(A379, Playoff2!$A$1:$N$377, 2, FALSE), "")</f>
        <v/>
      </c>
      <c r="I379" s="6" t="str">
        <f>_xlfn.IFNA(VLOOKUP(A379, Playoff1!$A$1:$N$377, 2, FALSE), "")</f>
        <v/>
      </c>
      <c r="J379" s="6" t="str">
        <f>_xlfn.IFNA(VLOOKUP(A379, Wildcard!$A$1:$N$377, 2, FALSE), "")</f>
        <v/>
      </c>
      <c r="K379" s="6" t="str">
        <f>_xlfn.IFNA(VLOOKUP(A379, Game8!$A$1:$N$377, 2, FALSE), "")</f>
        <v/>
      </c>
      <c r="L379" s="6" t="str">
        <f>_xlfn.IFNA(VLOOKUP(A379, Game7!$A$1:$N$389, 2, FALSE), "")</f>
        <v/>
      </c>
      <c r="M379" s="6" t="str">
        <f>_xlfn.IFNA(VLOOKUP(A379, Game6!$A$1:$N$389, 2, FALSE), "")</f>
        <v/>
      </c>
      <c r="N379" s="6" t="str">
        <f>_xlfn.IFNA(VLOOKUP(A379, Game5!$A$1:$N$389, 2, FALSE), "")</f>
        <v/>
      </c>
      <c r="O379" s="6" t="str">
        <f>_xlfn.IFNA(VLOOKUP(A379, Game4!$A$1:$N$389, 2, FALSE), "")</f>
        <v/>
      </c>
      <c r="P379" s="6" t="str">
        <f>_xlfn.IFNA(VLOOKUP(A379, Game3!$A$1:$N$389, 2, FALSE), "")</f>
        <v/>
      </c>
      <c r="Q379" s="6">
        <f>_xlfn.IFNA(VLOOKUP(A379, Game2!$A$1:$N$388, 2, FALSE), "")</f>
        <v>1</v>
      </c>
      <c r="R379" s="3" t="str">
        <f>_xlfn.IFNA(VLOOKUP(A379, Game1!$A$1:$N$391, 2, FALSE), "")</f>
        <v/>
      </c>
    </row>
    <row r="380" spans="1:18" x14ac:dyDescent="0.2">
      <c r="A380" s="27" t="s">
        <v>174</v>
      </c>
      <c r="B380" s="9">
        <f>SUM(F380:R380)</f>
        <v>1</v>
      </c>
      <c r="C380" s="8">
        <f>SUM(F380:R380)/COUNT(F380:R380)</f>
        <v>1</v>
      </c>
      <c r="D380" s="9">
        <f>IF(COUNT(F380:R380)&gt;=5,LARGE(F380:R380,1)+LARGE(F380:R380,2)+LARGE(F380:R380,3)+LARGE(F380:R380,4)+LARGE(F380:R380,5)) + IF(COUNT(F380:R380)=4,LARGE(F380:R380,1)+LARGE(F380:R380,2)+LARGE(F380:R380,3)+LARGE(F380:R380,4)) + IF(COUNT(F380:R380)=3,LARGE(F380:R380,1)+LARGE(F380:R380,2)+LARGE(F380:R380,3)) + IF(COUNT(F380:R380)=2,LARGE(F380:R380,1)+LARGE(F380:R380,2)) + IF(COUNT(F380:R380)=1,LARGE(F380:R380,1))</f>
        <v>1</v>
      </c>
      <c r="E380" s="9">
        <f>SUM(F380:I380)</f>
        <v>0</v>
      </c>
      <c r="F380" s="6" t="str">
        <f>_xlfn.IFNA(VLOOKUP(A380, Championship!$A$1:$N$377, 2, FALSE), "")</f>
        <v/>
      </c>
      <c r="G380" s="6" t="str">
        <f>_xlfn.IFNA(VLOOKUP(A380, Playoff3!$A$1:$N$377, 2, FALSE), "")</f>
        <v/>
      </c>
      <c r="H380" s="6" t="str">
        <f>_xlfn.IFNA(VLOOKUP(A380, Playoff2!$A$1:$N$377, 2, FALSE), "")</f>
        <v/>
      </c>
      <c r="I380" s="6" t="str">
        <f>_xlfn.IFNA(VLOOKUP(A380, Playoff1!$A$1:$N$377, 2, FALSE), "")</f>
        <v/>
      </c>
      <c r="J380" s="6" t="str">
        <f>_xlfn.IFNA(VLOOKUP(A380, Wildcard!$A$1:$N$377, 2, FALSE), "")</f>
        <v/>
      </c>
      <c r="K380" s="6" t="str">
        <f>_xlfn.IFNA(VLOOKUP(A380, Game8!$A$1:$N$377, 2, FALSE), "")</f>
        <v/>
      </c>
      <c r="L380" s="6" t="str">
        <f>_xlfn.IFNA(VLOOKUP(A380, Game7!$A$1:$N$389, 2, FALSE), "")</f>
        <v/>
      </c>
      <c r="M380" s="6" t="str">
        <f>_xlfn.IFNA(VLOOKUP(A380, Game6!$A$1:$N$389, 2, FALSE), "")</f>
        <v/>
      </c>
      <c r="N380" s="6" t="str">
        <f>_xlfn.IFNA(VLOOKUP(A380, Game5!$A$1:$N$389, 2, FALSE), "")</f>
        <v/>
      </c>
      <c r="O380" s="6" t="str">
        <f>_xlfn.IFNA(VLOOKUP(A380, Game4!$A$1:$N$389, 2, FALSE), "")</f>
        <v/>
      </c>
      <c r="P380" s="6" t="str">
        <f>_xlfn.IFNA(VLOOKUP(A380, Game3!$A$1:$N$389, 2, FALSE), "")</f>
        <v/>
      </c>
      <c r="Q380" s="6" t="str">
        <f>_xlfn.IFNA(VLOOKUP(A380, Game2!$A$1:$N$388, 2, FALSE), "")</f>
        <v/>
      </c>
      <c r="R380" s="3">
        <f>_xlfn.IFNA(VLOOKUP(A380, Game1!$A$1:$N$391, 2, FALSE), "")</f>
        <v>1</v>
      </c>
    </row>
    <row r="381" spans="1:18" x14ac:dyDescent="0.2">
      <c r="A381" s="27" t="s">
        <v>302</v>
      </c>
      <c r="B381" s="9">
        <f>SUM(F381:R381)</f>
        <v>1</v>
      </c>
      <c r="C381" s="8">
        <f>SUM(F381:R381)/COUNT(F381:R381)</f>
        <v>1</v>
      </c>
      <c r="D381" s="9">
        <f>IF(COUNT(F381:R381)&gt;=5,LARGE(F381:R381,1)+LARGE(F381:R381,2)+LARGE(F381:R381,3)+LARGE(F381:R381,4)+LARGE(F381:R381,5)) + IF(COUNT(F381:R381)=4,LARGE(F381:R381,1)+LARGE(F381:R381,2)+LARGE(F381:R381,3)+LARGE(F381:R381,4)) + IF(COUNT(F381:R381)=3,LARGE(F381:R381,1)+LARGE(F381:R381,2)+LARGE(F381:R381,3)) + IF(COUNT(F381:R381)=2,LARGE(F381:R381,1)+LARGE(F381:R381,2)) + IF(COUNT(F381:R381)=1,LARGE(F381:R381,1))</f>
        <v>1</v>
      </c>
      <c r="E381" s="9">
        <f>SUM(F381:I381)</f>
        <v>0</v>
      </c>
      <c r="F381" s="6" t="str">
        <f>_xlfn.IFNA(VLOOKUP(A381, Championship!$A$1:$N$377, 2, FALSE), "")</f>
        <v/>
      </c>
      <c r="G381" s="6" t="str">
        <f>_xlfn.IFNA(VLOOKUP(A381, Playoff3!$A$1:$N$377, 2, FALSE), "")</f>
        <v/>
      </c>
      <c r="H381" s="6" t="str">
        <f>_xlfn.IFNA(VLOOKUP(A381, Playoff2!$A$1:$N$377, 2, FALSE), "")</f>
        <v/>
      </c>
      <c r="I381" s="6" t="str">
        <f>_xlfn.IFNA(VLOOKUP(A381, Playoff1!$A$1:$N$377, 2, FALSE), "")</f>
        <v/>
      </c>
      <c r="J381" s="6" t="str">
        <f>_xlfn.IFNA(VLOOKUP(A381, Wildcard!$A$1:$N$377, 2, FALSE), "")</f>
        <v/>
      </c>
      <c r="K381" s="6" t="str">
        <f>_xlfn.IFNA(VLOOKUP(A381, Game8!$A$1:$N$377, 2, FALSE), "")</f>
        <v/>
      </c>
      <c r="L381" s="6" t="str">
        <f>_xlfn.IFNA(VLOOKUP(A381, Game7!$A$1:$N$389, 2, FALSE), "")</f>
        <v/>
      </c>
      <c r="M381" s="6" t="str">
        <f>_xlfn.IFNA(VLOOKUP(A381, Game6!$A$1:$N$389, 2, FALSE), "")</f>
        <v/>
      </c>
      <c r="N381" s="6" t="str">
        <f>_xlfn.IFNA(VLOOKUP(A381, Game5!$A$1:$N$389, 2, FALSE), "")</f>
        <v/>
      </c>
      <c r="O381" s="6" t="str">
        <f>_xlfn.IFNA(VLOOKUP(A381, Game4!$A$1:$N$389, 2, FALSE), "")</f>
        <v/>
      </c>
      <c r="P381" s="6" t="str">
        <f>_xlfn.IFNA(VLOOKUP(A381, Game3!$A$1:$N$389, 2, FALSE), "")</f>
        <v/>
      </c>
      <c r="Q381" s="6" t="str">
        <f>_xlfn.IFNA(VLOOKUP(A381, Game2!$A$1:$N$388, 2, FALSE), "")</f>
        <v/>
      </c>
      <c r="R381" s="3">
        <f>_xlfn.IFNA(VLOOKUP(A381, Game1!$A$1:$N$391, 2, FALSE), "")</f>
        <v>1</v>
      </c>
    </row>
    <row r="382" spans="1:18" x14ac:dyDescent="0.2">
      <c r="A382" s="27" t="s">
        <v>380</v>
      </c>
      <c r="B382" s="9">
        <f>SUM(F382:R382)</f>
        <v>0</v>
      </c>
      <c r="C382" s="8">
        <f>SUM(F382:R382)/COUNT(F382:R382)</f>
        <v>0</v>
      </c>
      <c r="D382" s="9">
        <f>IF(COUNT(F382:R382)&gt;=5,LARGE(F382:R382,1)+LARGE(F382:R382,2)+LARGE(F382:R382,3)+LARGE(F382:R382,4)+LARGE(F382:R382,5)) + IF(COUNT(F382:R382)=4,LARGE(F382:R382,1)+LARGE(F382:R382,2)+LARGE(F382:R382,3)+LARGE(F382:R382,4)) + IF(COUNT(F382:R382)=3,LARGE(F382:R382,1)+LARGE(F382:R382,2)+LARGE(F382:R382,3)) + IF(COUNT(F382:R382)=2,LARGE(F382:R382,1)+LARGE(F382:R382,2)) + IF(COUNT(F382:R382)=1,LARGE(F382:R382,1))</f>
        <v>0</v>
      </c>
      <c r="E382" s="9">
        <f>SUM(F382:I382)</f>
        <v>0</v>
      </c>
      <c r="F382" s="6" t="str">
        <f>_xlfn.IFNA(VLOOKUP(A382, Championship!$A$1:$N$377, 2, FALSE), "")</f>
        <v/>
      </c>
      <c r="G382" s="6" t="str">
        <f>_xlfn.IFNA(VLOOKUP(A382, Playoff3!$A$1:$N$377, 2, FALSE), "")</f>
        <v/>
      </c>
      <c r="H382" s="6" t="str">
        <f>_xlfn.IFNA(VLOOKUP(A382, Playoff2!$A$1:$N$377, 2, FALSE), "")</f>
        <v/>
      </c>
      <c r="I382" s="6" t="str">
        <f>_xlfn.IFNA(VLOOKUP(A382, Playoff1!$A$1:$N$377, 2, FALSE), "")</f>
        <v/>
      </c>
      <c r="J382" s="6" t="str">
        <f>_xlfn.IFNA(VLOOKUP(A382, Wildcard!$A$1:$N$377, 2, FALSE), "")</f>
        <v/>
      </c>
      <c r="K382" s="6" t="str">
        <f>_xlfn.IFNA(VLOOKUP(A382, Game8!$A$1:$N$377, 2, FALSE), "")</f>
        <v/>
      </c>
      <c r="L382" s="6" t="str">
        <f>_xlfn.IFNA(VLOOKUP(A382, Game7!$A$1:$N$389, 2, FALSE), "")</f>
        <v/>
      </c>
      <c r="M382" s="6" t="str">
        <f>_xlfn.IFNA(VLOOKUP(A382, Game6!$A$1:$N$389, 2, FALSE), "")</f>
        <v/>
      </c>
      <c r="N382" s="6" t="str">
        <f>_xlfn.IFNA(VLOOKUP(A382, Game5!$A$1:$N$389, 2, FALSE), "")</f>
        <v/>
      </c>
      <c r="O382" s="6" t="str">
        <f>_xlfn.IFNA(VLOOKUP(A382, Game4!$A$1:$N$389, 2, FALSE), "")</f>
        <v/>
      </c>
      <c r="P382" s="6" t="str">
        <f>_xlfn.IFNA(VLOOKUP(A382, Game3!$A$1:$N$389, 2, FALSE), "")</f>
        <v/>
      </c>
      <c r="Q382" s="6" t="str">
        <f>_xlfn.IFNA(VLOOKUP(A382, Game2!$A$1:$N$388, 2, FALSE), "")</f>
        <v/>
      </c>
      <c r="R382" s="3">
        <f>_xlfn.IFNA(VLOOKUP(A382, Game1!$A$1:$N$391, 2, FALSE), "")</f>
        <v>0</v>
      </c>
    </row>
    <row r="383" spans="1:18" x14ac:dyDescent="0.2">
      <c r="A383" s="27" t="s">
        <v>598</v>
      </c>
      <c r="B383" s="9">
        <f>SUM(F383:R383)</f>
        <v>0</v>
      </c>
      <c r="C383" s="8">
        <f>SUM(F383:R383)/COUNT(F383:R383)</f>
        <v>0</v>
      </c>
      <c r="D383" s="9">
        <f>IF(COUNT(F383:R383)&gt;=5,LARGE(F383:R383,1)+LARGE(F383:R383,2)+LARGE(F383:R383,3)+LARGE(F383:R383,4)+LARGE(F383:R383,5)) + IF(COUNT(F383:R383)=4,LARGE(F383:R383,1)+LARGE(F383:R383,2)+LARGE(F383:R383,3)+LARGE(F383:R383,4)) + IF(COUNT(F383:R383)=3,LARGE(F383:R383,1)+LARGE(F383:R383,2)+LARGE(F383:R383,3)) + IF(COUNT(F383:R383)=2,LARGE(F383:R383,1)+LARGE(F383:R383,2)) + IF(COUNT(F383:R383)=1,LARGE(F383:R383,1))</f>
        <v>0</v>
      </c>
      <c r="E383" s="9">
        <f>SUM(F383:I383)</f>
        <v>0</v>
      </c>
      <c r="F383" s="6" t="str">
        <f>_xlfn.IFNA(VLOOKUP(A383, Championship!$A$1:$N$377, 2, FALSE), "")</f>
        <v/>
      </c>
      <c r="G383" s="6" t="str">
        <f>_xlfn.IFNA(VLOOKUP(A383, Playoff3!$A$1:$N$377, 2, FALSE), "")</f>
        <v/>
      </c>
      <c r="H383" s="6">
        <f>_xlfn.IFNA(VLOOKUP(A383, Playoff2!$A$1:$N$377, 2, FALSE), "")</f>
        <v>0</v>
      </c>
      <c r="I383" s="6" t="str">
        <f>_xlfn.IFNA(VLOOKUP(A383, Playoff1!$A$1:$N$377, 2, FALSE), "")</f>
        <v/>
      </c>
      <c r="J383" s="6" t="str">
        <f>_xlfn.IFNA(VLOOKUP(A383, Wildcard!$A$1:$N$377, 2, FALSE), "")</f>
        <v/>
      </c>
      <c r="K383" s="6" t="str">
        <f>_xlfn.IFNA(VLOOKUP(A383, Game8!$A$1:$N$377, 2, FALSE), "")</f>
        <v/>
      </c>
      <c r="L383" s="6" t="str">
        <f>_xlfn.IFNA(VLOOKUP(A383, Game7!$A$1:$N$389, 2, FALSE), "")</f>
        <v/>
      </c>
      <c r="M383" s="6" t="str">
        <f>_xlfn.IFNA(VLOOKUP(A383, Game6!$A$1:$N$389, 2, FALSE), "")</f>
        <v/>
      </c>
      <c r="N383" s="6" t="str">
        <f>_xlfn.IFNA(VLOOKUP(A383, Game5!$A$1:$N$389, 2, FALSE), "")</f>
        <v/>
      </c>
      <c r="O383" s="6" t="str">
        <f>_xlfn.IFNA(VLOOKUP(A383, Game4!$A$1:$N$389, 2, FALSE), "")</f>
        <v/>
      </c>
      <c r="P383" s="6" t="str">
        <f>_xlfn.IFNA(VLOOKUP(A383, Game3!$A$1:$N$389, 2, FALSE), "")</f>
        <v/>
      </c>
      <c r="Q383" s="6" t="str">
        <f>_xlfn.IFNA(VLOOKUP(A383, Game2!$A$1:$N$388, 2, FALSE), "")</f>
        <v/>
      </c>
      <c r="R383" s="3" t="str">
        <f>_xlfn.IFNA(VLOOKUP(A383, Game1!$A$1:$N$391, 2, FALSE), "")</f>
        <v/>
      </c>
    </row>
    <row r="384" spans="1:18" x14ac:dyDescent="0.2">
      <c r="A384" s="94"/>
      <c r="B384" s="9"/>
      <c r="C384" s="8"/>
      <c r="D384" s="9"/>
      <c r="E384" s="9"/>
      <c r="N384" s="6"/>
    </row>
    <row r="385" spans="1:14" x14ac:dyDescent="0.2">
      <c r="B385" s="9"/>
      <c r="C385" s="8"/>
      <c r="D385" s="9"/>
      <c r="E385" s="9"/>
      <c r="N385" s="6"/>
    </row>
    <row r="386" spans="1:14" x14ac:dyDescent="0.2">
      <c r="B386" s="9"/>
      <c r="C386" s="8"/>
      <c r="D386" s="9"/>
      <c r="E386" s="9"/>
      <c r="N386" s="6"/>
    </row>
    <row r="387" spans="1:14" x14ac:dyDescent="0.2">
      <c r="A387" s="94"/>
      <c r="B387" s="9"/>
      <c r="C387" s="8"/>
      <c r="D387" s="9"/>
      <c r="E387" s="9"/>
      <c r="N387" s="6"/>
    </row>
    <row r="388" spans="1:14" x14ac:dyDescent="0.2">
      <c r="A388" s="56"/>
      <c r="B388" s="9"/>
      <c r="C388" s="8"/>
      <c r="D388" s="9"/>
      <c r="E388" s="9"/>
      <c r="N388" s="6"/>
    </row>
    <row r="389" spans="1:14" x14ac:dyDescent="0.2">
      <c r="A389" s="27"/>
      <c r="B389" s="9"/>
      <c r="C389" s="8"/>
      <c r="D389" s="9"/>
      <c r="E389" s="9"/>
      <c r="N389" s="6"/>
    </row>
    <row r="390" spans="1:14" x14ac:dyDescent="0.2">
      <c r="A390" s="27"/>
      <c r="B390" s="9"/>
      <c r="C390" s="8"/>
      <c r="D390" s="9"/>
      <c r="E390" s="9"/>
      <c r="N390" s="6"/>
    </row>
    <row r="391" spans="1:14" x14ac:dyDescent="0.2">
      <c r="A391" s="27"/>
      <c r="B391" s="9"/>
      <c r="C391" s="8"/>
      <c r="D391" s="9"/>
      <c r="E391" s="9"/>
      <c r="N391" s="6"/>
    </row>
    <row r="392" spans="1:14" x14ac:dyDescent="0.2">
      <c r="A392" s="56"/>
      <c r="B392" s="9"/>
      <c r="C392" s="8"/>
      <c r="D392" s="9"/>
      <c r="E392" s="9"/>
      <c r="N392" s="6"/>
    </row>
    <row r="393" spans="1:14" x14ac:dyDescent="0.2">
      <c r="A393" s="27"/>
      <c r="B393" s="9"/>
      <c r="C393" s="8"/>
      <c r="D393" s="9"/>
      <c r="E393" s="9"/>
      <c r="N393" s="6"/>
    </row>
    <row r="394" spans="1:14" x14ac:dyDescent="0.2">
      <c r="A394" s="27"/>
      <c r="B394" s="9"/>
      <c r="C394" s="8"/>
      <c r="D394" s="9"/>
      <c r="E394" s="9"/>
      <c r="N394" s="6"/>
    </row>
    <row r="395" spans="1:14" x14ac:dyDescent="0.2">
      <c r="A395" s="94"/>
      <c r="B395" s="9"/>
      <c r="C395" s="8"/>
      <c r="D395" s="9"/>
      <c r="E395" s="9"/>
      <c r="N395" s="6"/>
    </row>
    <row r="396" spans="1:14" x14ac:dyDescent="0.2">
      <c r="A396" s="27"/>
      <c r="B396" s="9"/>
      <c r="C396" s="8"/>
      <c r="D396" s="9"/>
      <c r="E396" s="9"/>
      <c r="N396" s="6"/>
    </row>
    <row r="397" spans="1:14" x14ac:dyDescent="0.2">
      <c r="A397" s="27"/>
      <c r="B397" s="9"/>
      <c r="C397" s="8"/>
      <c r="D397" s="9"/>
      <c r="E397" s="9"/>
      <c r="N397" s="6"/>
    </row>
    <row r="398" spans="1:14" x14ac:dyDescent="0.2">
      <c r="A398" s="27"/>
      <c r="B398" s="9"/>
      <c r="C398" s="8"/>
      <c r="D398" s="9"/>
      <c r="E398" s="9"/>
      <c r="N398" s="6"/>
    </row>
    <row r="399" spans="1:14" x14ac:dyDescent="0.2">
      <c r="B399" s="9"/>
      <c r="C399" s="8"/>
      <c r="D399" s="9"/>
      <c r="E399" s="9"/>
      <c r="N399" s="6"/>
    </row>
    <row r="400" spans="1:14" x14ac:dyDescent="0.2">
      <c r="A400" s="27"/>
      <c r="B400" s="9"/>
      <c r="C400" s="8"/>
      <c r="D400" s="9"/>
      <c r="E400" s="9"/>
      <c r="N400" s="6"/>
    </row>
    <row r="401" spans="1:14" x14ac:dyDescent="0.2">
      <c r="A401" s="27"/>
      <c r="B401" s="9"/>
      <c r="C401" s="8"/>
      <c r="D401" s="9"/>
      <c r="E401" s="9"/>
      <c r="N401" s="6"/>
    </row>
    <row r="402" spans="1:14" x14ac:dyDescent="0.2">
      <c r="A402" s="94"/>
      <c r="B402" s="9"/>
      <c r="C402" s="8"/>
      <c r="D402" s="9"/>
      <c r="E402" s="9"/>
      <c r="N402" s="6"/>
    </row>
    <row r="403" spans="1:14" x14ac:dyDescent="0.2">
      <c r="A403" s="27"/>
      <c r="B403" s="9"/>
      <c r="C403" s="8"/>
      <c r="D403" s="9"/>
      <c r="E403" s="9"/>
      <c r="N403" s="6"/>
    </row>
    <row r="404" spans="1:14" x14ac:dyDescent="0.2">
      <c r="A404" s="27"/>
      <c r="B404" s="9"/>
      <c r="C404" s="8"/>
      <c r="D404" s="9"/>
      <c r="E404" s="9"/>
      <c r="N404" s="6"/>
    </row>
    <row r="405" spans="1:14" x14ac:dyDescent="0.2">
      <c r="A405" s="94"/>
      <c r="B405" s="9"/>
      <c r="C405" s="8"/>
      <c r="D405" s="9"/>
      <c r="E405" s="9"/>
      <c r="N405" s="6"/>
    </row>
    <row r="406" spans="1:14" x14ac:dyDescent="0.2">
      <c r="A406" s="27"/>
      <c r="B406" s="9"/>
      <c r="C406" s="8"/>
      <c r="D406" s="9"/>
      <c r="E406" s="9"/>
      <c r="N406" s="6"/>
    </row>
    <row r="407" spans="1:14" x14ac:dyDescent="0.2">
      <c r="A407" s="94"/>
      <c r="B407" s="9"/>
      <c r="C407" s="8"/>
      <c r="D407" s="9"/>
      <c r="E407" s="9"/>
      <c r="N407" s="6"/>
    </row>
    <row r="408" spans="1:14" x14ac:dyDescent="0.2">
      <c r="A408" s="27"/>
      <c r="B408" s="9"/>
      <c r="C408" s="8"/>
      <c r="D408" s="9"/>
      <c r="E408" s="9"/>
      <c r="N408" s="6"/>
    </row>
    <row r="409" spans="1:14" x14ac:dyDescent="0.2">
      <c r="A409" s="94"/>
      <c r="B409" s="9"/>
      <c r="C409" s="8"/>
      <c r="D409" s="9"/>
      <c r="E409" s="9"/>
      <c r="N409" s="6"/>
    </row>
  </sheetData>
  <sortState xmlns:xlrd2="http://schemas.microsoft.com/office/spreadsheetml/2017/richdata2" ref="A5:S383">
    <sortCondition descending="1" ref="B383"/>
  </sortState>
  <phoneticPr fontId="5" type="noConversion"/>
  <hyperlinks>
    <hyperlink ref="A224" r:id="rId1" display="http://random.org/" xr:uid="{8B4679F9-7111-47A2-911B-C07FC535FEBE}"/>
  </hyperlinks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35" customWidth="1"/>
    <col min="2" max="2" width="22.140625" style="34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4"/>
  </cols>
  <sheetData>
    <row r="1" spans="1:14" ht="15.75" x14ac:dyDescent="0.25">
      <c r="A1" s="30" t="s">
        <v>41</v>
      </c>
      <c r="B1" s="31" t="s">
        <v>79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A2" s="61"/>
      <c r="B2" s="26"/>
    </row>
    <row r="3" spans="1:14" x14ac:dyDescent="0.2">
      <c r="A3" s="62" t="s">
        <v>29</v>
      </c>
      <c r="B3" s="38"/>
      <c r="C3" s="39" t="s">
        <v>57</v>
      </c>
      <c r="D3" s="58">
        <v>5</v>
      </c>
      <c r="E3" s="39" t="s">
        <v>118</v>
      </c>
      <c r="F3" s="40">
        <v>5</v>
      </c>
      <c r="G3" s="49" t="s">
        <v>49</v>
      </c>
      <c r="H3" s="40">
        <v>5</v>
      </c>
      <c r="I3" s="39">
        <v>10</v>
      </c>
      <c r="J3" s="41" t="s">
        <v>30</v>
      </c>
      <c r="K3" s="39" t="s">
        <v>38</v>
      </c>
      <c r="L3" s="40">
        <v>3</v>
      </c>
      <c r="M3" s="39">
        <v>325</v>
      </c>
      <c r="N3" s="42" t="s">
        <v>31</v>
      </c>
    </row>
    <row r="4" spans="1:14" x14ac:dyDescent="0.2">
      <c r="A4" s="61"/>
      <c r="B4" s="26"/>
    </row>
    <row r="5" spans="1:14" x14ac:dyDescent="0.2">
      <c r="A5" s="27" t="s">
        <v>395</v>
      </c>
      <c r="B5" s="26">
        <f>D5+F5+H5+J5+L5+N5</f>
        <v>23</v>
      </c>
      <c r="C5" s="29" t="s">
        <v>118</v>
      </c>
      <c r="D5" s="28">
        <f>IF(C5=C$3, 5,) + IF(AND(C5=E$3, E5=C$3), 2.5, 0)</f>
        <v>2.5</v>
      </c>
      <c r="E5" s="29" t="s">
        <v>57</v>
      </c>
      <c r="F5" s="28">
        <f>IF(E5=E$3,5, 0) + IF(AND(E5=C$3, C5=E$3), 2.5, 0)</f>
        <v>2.5</v>
      </c>
      <c r="G5" s="29" t="s">
        <v>49</v>
      </c>
      <c r="H5" s="28">
        <f>IF(G5=G$3, 5, 0)</f>
        <v>5</v>
      </c>
      <c r="I5" s="29">
        <v>8</v>
      </c>
      <c r="J5" s="28">
        <f>IF(I5=I$3, 5, 0) + IF(AND(I5&gt;=(I$3-2), I5&lt;=(I$3+2), I5&lt;&gt;I$3), 3, 0) + IF(AND(I5&gt;=(I$3-5), I5&lt;(I$3-2)), 1, 0) + IF(AND(I5&gt;(I$3+2), I5&lt;=(I$3+5)), 1, 0)</f>
        <v>3</v>
      </c>
      <c r="K5" s="29" t="s">
        <v>81</v>
      </c>
      <c r="L5" s="28">
        <f>IF(K5=K$3, 3, 0)</f>
        <v>0</v>
      </c>
      <c r="M5" s="29">
        <v>325</v>
      </c>
      <c r="N5" s="28">
        <f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10</v>
      </c>
    </row>
    <row r="6" spans="1:14" x14ac:dyDescent="0.2">
      <c r="A6" s="27" t="s">
        <v>439</v>
      </c>
      <c r="B6" s="26">
        <f>D6+F6+H6+J6+L6+N6</f>
        <v>21</v>
      </c>
      <c r="C6" s="29" t="s">
        <v>118</v>
      </c>
      <c r="D6" s="28">
        <f>IF(C6=C$3, 5,) + IF(AND(C6=E$3, E6=C$3), 2.5, 0)</f>
        <v>2.5</v>
      </c>
      <c r="E6" s="29" t="s">
        <v>57</v>
      </c>
      <c r="F6" s="28">
        <f>IF(E6=E$3,5, 0) + IF(AND(E6=C$3, C6=E$3), 2.5, 0)</f>
        <v>2.5</v>
      </c>
      <c r="G6" s="29" t="s">
        <v>49</v>
      </c>
      <c r="H6" s="28">
        <f>IF(G6=G$3, 5, 0)</f>
        <v>5</v>
      </c>
      <c r="I6" s="29">
        <v>14</v>
      </c>
      <c r="J6" s="28">
        <f>IF(I6=I$3, 5, 0) + IF(AND(I6&gt;=(I$3-2), I6&lt;=(I$3+2), I6&lt;&gt;I$3), 3, 0) + IF(AND(I6&gt;=(I$3-5), I6&lt;(I$3-2)), 1, 0) + IF(AND(I6&gt;(I$3+2), I6&lt;=(I$3+5)), 1, 0)</f>
        <v>1</v>
      </c>
      <c r="K6" s="29" t="s">
        <v>37</v>
      </c>
      <c r="L6" s="28">
        <f>IF(K6=K$3, 3, 0)</f>
        <v>0</v>
      </c>
      <c r="M6" s="29">
        <v>325</v>
      </c>
      <c r="N6" s="28">
        <f>IF(M6=M$3, 10, 0) + IF(AND(M6&gt;=(M$3-10), M6&lt;=(M$3+10), M6&lt;&gt;M$3), 5, 0) + IF(AND(M6&gt;=(M$3-25), M6&lt;(M$3-10)), 3, 0) + IF(AND(M6&gt;(M$3+10), M6&lt;=(M$3+25)), 3, 0) +  IF(AND(M6&gt;=(M$3-50), M6&lt;(M$3-25)), 1, 0) +  IF(AND(M6&gt;(M$3+25), M6&lt;=(M$3+50)), 1, 0)</f>
        <v>10</v>
      </c>
    </row>
    <row r="7" spans="1:14" x14ac:dyDescent="0.2">
      <c r="A7" s="27" t="s">
        <v>322</v>
      </c>
      <c r="B7" s="26">
        <f>D7+F7+H7+J7+L7+N7</f>
        <v>21</v>
      </c>
      <c r="C7" s="29" t="s">
        <v>57</v>
      </c>
      <c r="D7" s="28">
        <f>IF(C7=C$3, 5,) + IF(AND(C7=E$3, E7=C$3), 2.5, 0)</f>
        <v>5</v>
      </c>
      <c r="E7" s="29" t="s">
        <v>44</v>
      </c>
      <c r="F7" s="28">
        <f>IF(E7=E$3,5, 0) + IF(AND(E7=C$3, C7=E$3), 2.5, 0)</f>
        <v>0</v>
      </c>
      <c r="G7" s="29" t="s">
        <v>49</v>
      </c>
      <c r="H7" s="28">
        <f>IF(G7=G$3, 5, 0)</f>
        <v>5</v>
      </c>
      <c r="I7" s="29">
        <v>12</v>
      </c>
      <c r="J7" s="28">
        <f>IF(I7=I$3, 5, 0) + IF(AND(I7&gt;=(I$3-2), I7&lt;=(I$3+2), I7&lt;&gt;I$3), 3, 0) + IF(AND(I7&gt;=(I$3-5), I7&lt;(I$3-2)), 1, 0) + IF(AND(I7&gt;(I$3+2), I7&lt;=(I$3+5)), 1, 0)</f>
        <v>3</v>
      </c>
      <c r="K7" s="29" t="s">
        <v>38</v>
      </c>
      <c r="L7" s="28">
        <f>IF(K7=K$3, 3, 0)</f>
        <v>3</v>
      </c>
      <c r="M7" s="29">
        <v>320</v>
      </c>
      <c r="N7" s="28">
        <f>IF(M7=M$3, 10, 0) + IF(AND(M7&gt;=(M$3-10), M7&lt;=(M$3+10), M7&lt;&gt;M$3), 5, 0) + IF(AND(M7&gt;=(M$3-25), M7&lt;(M$3-10)), 3, 0) + IF(AND(M7&gt;(M$3+10), M7&lt;=(M$3+25)), 3, 0) +  IF(AND(M7&gt;=(M$3-50), M7&lt;(M$3-25)), 1, 0) +  IF(AND(M7&gt;(M$3+25), M7&lt;=(M$3+50)), 1, 0)</f>
        <v>5</v>
      </c>
    </row>
    <row r="8" spans="1:14" x14ac:dyDescent="0.2">
      <c r="A8" s="27" t="s">
        <v>140</v>
      </c>
      <c r="B8" s="26">
        <f>D8+F8+H8+J8+L8+N8</f>
        <v>19</v>
      </c>
      <c r="C8" s="29" t="s">
        <v>57</v>
      </c>
      <c r="D8" s="28">
        <f>IF(C8=C$3, 5,) + IF(AND(C8=E$3, E8=C$3), 2.5, 0)</f>
        <v>5</v>
      </c>
      <c r="E8" s="29" t="s">
        <v>44</v>
      </c>
      <c r="F8" s="28">
        <f>IF(E8=E$3,5, 0) + IF(AND(E8=C$3, C8=E$3), 2.5, 0)</f>
        <v>0</v>
      </c>
      <c r="G8" s="29" t="s">
        <v>49</v>
      </c>
      <c r="H8" s="28">
        <f>IF(G8=G$3, 5, 0)</f>
        <v>5</v>
      </c>
      <c r="I8" s="29">
        <v>12</v>
      </c>
      <c r="J8" s="28">
        <f>IF(I8=I$3, 5, 0) + IF(AND(I8&gt;=(I$3-2), I8&lt;=(I$3+2), I8&lt;&gt;I$3), 3, 0) + IF(AND(I8&gt;=(I$3-5), I8&lt;(I$3-2)), 1, 0) + IF(AND(I8&gt;(I$3+2), I8&lt;=(I$3+5)), 1, 0)</f>
        <v>3</v>
      </c>
      <c r="K8" s="29" t="s">
        <v>38</v>
      </c>
      <c r="L8" s="28">
        <f>IF(K8=K$3, 3, 0)</f>
        <v>3</v>
      </c>
      <c r="M8" s="29">
        <v>300</v>
      </c>
      <c r="N8" s="28">
        <f>IF(M8=M$3, 10, 0) + IF(AND(M8&gt;=(M$3-10), M8&lt;=(M$3+10), M8&lt;&gt;M$3), 5, 0) + IF(AND(M8&gt;=(M$3-25), M8&lt;(M$3-10)), 3, 0) + IF(AND(M8&gt;(M$3+10), M8&lt;=(M$3+25)), 3, 0) +  IF(AND(M8&gt;=(M$3-50), M8&lt;(M$3-25)), 1, 0) +  IF(AND(M8&gt;(M$3+25), M8&lt;=(M$3+50)), 1, 0)</f>
        <v>3</v>
      </c>
    </row>
    <row r="9" spans="1:14" x14ac:dyDescent="0.2">
      <c r="A9" s="27" t="s">
        <v>424</v>
      </c>
      <c r="B9" s="26">
        <f>D9+F9+H9+J9+L9+N9</f>
        <v>19</v>
      </c>
      <c r="C9" s="29" t="s">
        <v>57</v>
      </c>
      <c r="D9" s="28">
        <f>IF(C9=C$3, 5,) + IF(AND(C9=E$3, E9=C$3), 2.5, 0)</f>
        <v>5</v>
      </c>
      <c r="E9" s="29" t="s">
        <v>44</v>
      </c>
      <c r="F9" s="28">
        <f>IF(E9=E$3,5, 0) + IF(AND(E9=C$3, C9=E$3), 2.5, 0)</f>
        <v>0</v>
      </c>
      <c r="G9" s="29" t="s">
        <v>49</v>
      </c>
      <c r="H9" s="28">
        <f>IF(G9=G$3, 5, 0)</f>
        <v>5</v>
      </c>
      <c r="I9" s="29">
        <v>10</v>
      </c>
      <c r="J9" s="28">
        <f>IF(I9=I$3, 5, 0) + IF(AND(I9&gt;=(I$3-2), I9&lt;=(I$3+2), I9&lt;&gt;I$3), 3, 0) + IF(AND(I9&gt;=(I$3-5), I9&lt;(I$3-2)), 1, 0) + IF(AND(I9&gt;(I$3+2), I9&lt;=(I$3+5)), 1, 0)</f>
        <v>5</v>
      </c>
      <c r="K9" s="29" t="s">
        <v>38</v>
      </c>
      <c r="L9" s="28">
        <f>IF(K9=K$3, 3, 0)</f>
        <v>3</v>
      </c>
      <c r="M9" s="29">
        <v>299</v>
      </c>
      <c r="N9" s="28">
        <f>IF(M9=M$3, 10, 0) + IF(AND(M9&gt;=(M$3-10), M9&lt;=(M$3+10), M9&lt;&gt;M$3), 5, 0) + IF(AND(M9&gt;=(M$3-25), M9&lt;(M$3-10)), 3, 0) + IF(AND(M9&gt;(M$3+10), M9&lt;=(M$3+25)), 3, 0) +  IF(AND(M9&gt;=(M$3-50), M9&lt;(M$3-25)), 1, 0) +  IF(AND(M9&gt;(M$3+25), M9&lt;=(M$3+50)), 1, 0)</f>
        <v>1</v>
      </c>
    </row>
    <row r="10" spans="1:14" x14ac:dyDescent="0.2">
      <c r="A10" s="27" t="s">
        <v>259</v>
      </c>
      <c r="B10" s="26">
        <f>D10+F10+H10+J10+L10+N10</f>
        <v>18</v>
      </c>
      <c r="C10" s="29" t="s">
        <v>66</v>
      </c>
      <c r="D10" s="28">
        <f>IF(C10=C$3, 5,) + IF(AND(C10=E$3, E10=C$3), 2.5, 0)</f>
        <v>0</v>
      </c>
      <c r="E10" s="29" t="s">
        <v>118</v>
      </c>
      <c r="F10" s="28">
        <f>IF(E10=E$3,5, 0) + IF(AND(E10=C$3, C10=E$3), 2.5, 0)</f>
        <v>5</v>
      </c>
      <c r="G10" s="29" t="s">
        <v>49</v>
      </c>
      <c r="H10" s="28">
        <f>IF(G10=G$3, 5, 0)</f>
        <v>5</v>
      </c>
      <c r="I10" s="29">
        <v>10</v>
      </c>
      <c r="J10" s="28">
        <f>IF(I10=I$3, 5, 0) + IF(AND(I10&gt;=(I$3-2), I10&lt;=(I$3+2), I10&lt;&gt;I$3), 3, 0) + IF(AND(I10&gt;=(I$3-5), I10&lt;(I$3-2)), 1, 0) + IF(AND(I10&gt;(I$3+2), I10&lt;=(I$3+5)), 1, 0)</f>
        <v>5</v>
      </c>
      <c r="K10" s="29" t="s">
        <v>35</v>
      </c>
      <c r="L10" s="28">
        <f>IF(K10=K$3, 3, 0)</f>
        <v>0</v>
      </c>
      <c r="M10" s="29">
        <v>312</v>
      </c>
      <c r="N10" s="28">
        <f>IF(M10=M$3, 10, 0) + IF(AND(M10&gt;=(M$3-10), M10&lt;=(M$3+10), M10&lt;&gt;M$3), 5, 0) + IF(AND(M10&gt;=(M$3-25), M10&lt;(M$3-10)), 3, 0) + IF(AND(M10&gt;(M$3+10), M10&lt;=(M$3+25)), 3, 0) +  IF(AND(M10&gt;=(M$3-50), M10&lt;(M$3-25)), 1, 0) +  IF(AND(M10&gt;(M$3+25), M10&lt;=(M$3+50)), 1, 0)</f>
        <v>3</v>
      </c>
    </row>
    <row r="11" spans="1:14" x14ac:dyDescent="0.2">
      <c r="A11" s="27" t="s">
        <v>274</v>
      </c>
      <c r="B11" s="26">
        <f>D11+F11+H11+J11+L11+N11</f>
        <v>18</v>
      </c>
      <c r="C11" s="29" t="s">
        <v>57</v>
      </c>
      <c r="D11" s="28">
        <f>IF(C11=C$3, 5,) + IF(AND(C11=E$3, E11=C$3), 2.5, 0)</f>
        <v>5</v>
      </c>
      <c r="E11" s="29" t="s">
        <v>65</v>
      </c>
      <c r="F11" s="28">
        <f>IF(E11=E$3,5, 0) + IF(AND(E11=C$3, C11=E$3), 2.5, 0)</f>
        <v>0</v>
      </c>
      <c r="G11" s="29" t="s">
        <v>118</v>
      </c>
      <c r="H11" s="28">
        <f>IF(G11=G$3, 5, 0)</f>
        <v>0</v>
      </c>
      <c r="I11" s="29">
        <v>10</v>
      </c>
      <c r="J11" s="28">
        <f>IF(I11=I$3, 5, 0) + IF(AND(I11&gt;=(I$3-2), I11&lt;=(I$3+2), I11&lt;&gt;I$3), 3, 0) + IF(AND(I11&gt;=(I$3-5), I11&lt;(I$3-2)), 1, 0) + IF(AND(I11&gt;(I$3+2), I11&lt;=(I$3+5)), 1, 0)</f>
        <v>5</v>
      </c>
      <c r="K11" s="29" t="s">
        <v>38</v>
      </c>
      <c r="L11" s="28">
        <f>IF(K11=K$3, 3, 0)</f>
        <v>3</v>
      </c>
      <c r="M11" s="29">
        <v>320</v>
      </c>
      <c r="N11" s="28">
        <f>IF(M11=M$3, 10, 0) + IF(AND(M11&gt;=(M$3-10), M11&lt;=(M$3+10), M11&lt;&gt;M$3), 5, 0) + IF(AND(M11&gt;=(M$3-25), M11&lt;(M$3-10)), 3, 0) + IF(AND(M11&gt;(M$3+10), M11&lt;=(M$3+25)), 3, 0) +  IF(AND(M11&gt;=(M$3-50), M11&lt;(M$3-25)), 1, 0) +  IF(AND(M11&gt;(M$3+25), M11&lt;=(M$3+50)), 1, 0)</f>
        <v>5</v>
      </c>
    </row>
    <row r="12" spans="1:14" x14ac:dyDescent="0.2">
      <c r="A12" s="27" t="s">
        <v>315</v>
      </c>
      <c r="B12" s="26">
        <f>D12+F12+H12+J12+L12+N12</f>
        <v>18</v>
      </c>
      <c r="C12" s="29" t="s">
        <v>57</v>
      </c>
      <c r="D12" s="28">
        <f>IF(C12=C$3, 5,) + IF(AND(C12=E$3, E12=C$3), 2.5, 0)</f>
        <v>5</v>
      </c>
      <c r="E12" s="29" t="s">
        <v>44</v>
      </c>
      <c r="F12" s="28">
        <f>IF(E12=E$3,5, 0) + IF(AND(E12=C$3, C12=E$3), 2.5, 0)</f>
        <v>0</v>
      </c>
      <c r="G12" s="29" t="s">
        <v>66</v>
      </c>
      <c r="H12" s="28">
        <f>IF(G12=G$3, 5, 0)</f>
        <v>0</v>
      </c>
      <c r="I12" s="29">
        <v>11</v>
      </c>
      <c r="J12" s="28">
        <f>IF(I12=I$3, 5, 0) + IF(AND(I12&gt;=(I$3-2), I12&lt;=(I$3+2), I12&lt;&gt;I$3), 3, 0) + IF(AND(I12&gt;=(I$3-5), I12&lt;(I$3-2)), 1, 0) + IF(AND(I12&gt;(I$3+2), I12&lt;=(I$3+5)), 1, 0)</f>
        <v>3</v>
      </c>
      <c r="K12" s="29" t="s">
        <v>37</v>
      </c>
      <c r="L12" s="28">
        <f>IF(K12=K$3, 3, 0)</f>
        <v>0</v>
      </c>
      <c r="M12" s="29">
        <v>325</v>
      </c>
      <c r="N12" s="28">
        <f>IF(M12=M$3, 10, 0) + IF(AND(M12&gt;=(M$3-10), M12&lt;=(M$3+10), M12&lt;&gt;M$3), 5, 0) + IF(AND(M12&gt;=(M$3-25), M12&lt;(M$3-10)), 3, 0) + IF(AND(M12&gt;(M$3+10), M12&lt;=(M$3+25)), 3, 0) +  IF(AND(M12&gt;=(M$3-50), M12&lt;(M$3-25)), 1, 0) +  IF(AND(M12&gt;(M$3+25), M12&lt;=(M$3+50)), 1, 0)</f>
        <v>10</v>
      </c>
    </row>
    <row r="13" spans="1:14" x14ac:dyDescent="0.2">
      <c r="A13" s="27" t="s">
        <v>349</v>
      </c>
      <c r="B13" s="26">
        <f>D13+F13+H13+J13+L13+N13</f>
        <v>18</v>
      </c>
      <c r="C13" s="29" t="s">
        <v>57</v>
      </c>
      <c r="D13" s="28">
        <f>IF(C13=C$3, 5,) + IF(AND(C13=E$3, E13=C$3), 2.5, 0)</f>
        <v>5</v>
      </c>
      <c r="E13" s="29" t="s">
        <v>118</v>
      </c>
      <c r="F13" s="28">
        <f>IF(E13=E$3,5, 0) + IF(AND(E13=C$3, C13=E$3), 2.5, 0)</f>
        <v>5</v>
      </c>
      <c r="G13" s="29" t="s">
        <v>66</v>
      </c>
      <c r="H13" s="28">
        <f>IF(G13=G$3, 5, 0)</f>
        <v>0</v>
      </c>
      <c r="I13" s="29">
        <v>11</v>
      </c>
      <c r="J13" s="28">
        <f>IF(I13=I$3, 5, 0) + IF(AND(I13&gt;=(I$3-2), I13&lt;=(I$3+2), I13&lt;&gt;I$3), 3, 0) + IF(AND(I13&gt;=(I$3-5), I13&lt;(I$3-2)), 1, 0) + IF(AND(I13&gt;(I$3+2), I13&lt;=(I$3+5)), 1, 0)</f>
        <v>3</v>
      </c>
      <c r="K13" s="29" t="s">
        <v>37</v>
      </c>
      <c r="L13" s="28">
        <f>IF(K13=K$3, 3, 0)</f>
        <v>0</v>
      </c>
      <c r="M13" s="29">
        <v>335</v>
      </c>
      <c r="N13" s="28">
        <f>IF(M13=M$3, 10, 0) + IF(AND(M13&gt;=(M$3-10), M13&lt;=(M$3+10), M13&lt;&gt;M$3), 5, 0) + IF(AND(M13&gt;=(M$3-25), M13&lt;(M$3-10)), 3, 0) + IF(AND(M13&gt;(M$3+10), M13&lt;=(M$3+25)), 3, 0) +  IF(AND(M13&gt;=(M$3-50), M13&lt;(M$3-25)), 1, 0) +  IF(AND(M13&gt;(M$3+25), M13&lt;=(M$3+50)), 1, 0)</f>
        <v>5</v>
      </c>
    </row>
    <row r="14" spans="1:14" x14ac:dyDescent="0.2">
      <c r="A14" s="27" t="s">
        <v>301</v>
      </c>
      <c r="B14" s="26">
        <f>D14+F14+H14+J14+L14+N14</f>
        <v>17</v>
      </c>
      <c r="C14" s="29" t="s">
        <v>57</v>
      </c>
      <c r="D14" s="28">
        <f>IF(C14=C$3, 5,) + IF(AND(C14=E$3, E14=C$3), 2.5, 0)</f>
        <v>5</v>
      </c>
      <c r="E14" s="29" t="s">
        <v>44</v>
      </c>
      <c r="F14" s="28">
        <f>IF(E14=E$3,5, 0) + IF(AND(E14=C$3, C14=E$3), 2.5, 0)</f>
        <v>0</v>
      </c>
      <c r="G14" s="29" t="s">
        <v>49</v>
      </c>
      <c r="H14" s="28">
        <f>IF(G14=G$3, 5, 0)</f>
        <v>5</v>
      </c>
      <c r="I14" s="29">
        <v>13</v>
      </c>
      <c r="J14" s="28">
        <f>IF(I14=I$3, 5, 0) + IF(AND(I14&gt;=(I$3-2), I14&lt;=(I$3+2), I14&lt;&gt;I$3), 3, 0) + IF(AND(I14&gt;=(I$3-5), I14&lt;(I$3-2)), 1, 0) + IF(AND(I14&gt;(I$3+2), I14&lt;=(I$3+5)), 1, 0)</f>
        <v>1</v>
      </c>
      <c r="K14" s="29" t="s">
        <v>38</v>
      </c>
      <c r="L14" s="28">
        <f>IF(K14=K$3, 3, 0)</f>
        <v>3</v>
      </c>
      <c r="M14" s="29">
        <v>313</v>
      </c>
      <c r="N14" s="28">
        <f>IF(M14=M$3, 10, 0) + IF(AND(M14&gt;=(M$3-10), M14&lt;=(M$3+10), M14&lt;&gt;M$3), 5, 0) + IF(AND(M14&gt;=(M$3-25), M14&lt;(M$3-10)), 3, 0) + IF(AND(M14&gt;(M$3+10), M14&lt;=(M$3+25)), 3, 0) +  IF(AND(M14&gt;=(M$3-50), M14&lt;(M$3-25)), 1, 0) +  IF(AND(M14&gt;(M$3+25), M14&lt;=(M$3+50)), 1, 0)</f>
        <v>3</v>
      </c>
    </row>
    <row r="15" spans="1:14" x14ac:dyDescent="0.2">
      <c r="A15" s="27" t="s">
        <v>375</v>
      </c>
      <c r="B15" s="26">
        <f>D15+F15+H15+J15+L15+N15</f>
        <v>17</v>
      </c>
      <c r="C15" s="29" t="s">
        <v>57</v>
      </c>
      <c r="D15" s="28">
        <f>IF(C15=C$3, 5,) + IF(AND(C15=E$3, E15=C$3), 2.5, 0)</f>
        <v>5</v>
      </c>
      <c r="E15" s="29" t="s">
        <v>66</v>
      </c>
      <c r="F15" s="28">
        <f>IF(E15=E$3,5, 0) + IF(AND(E15=C$3, C15=E$3), 2.5, 0)</f>
        <v>0</v>
      </c>
      <c r="G15" s="29" t="s">
        <v>49</v>
      </c>
      <c r="H15" s="28">
        <f>IF(G15=G$3, 5, 0)</f>
        <v>5</v>
      </c>
      <c r="I15" s="29">
        <v>12</v>
      </c>
      <c r="J15" s="28">
        <f>IF(I15=I$3, 5, 0) + IF(AND(I15&gt;=(I$3-2), I15&lt;=(I$3+2), I15&lt;&gt;I$3), 3, 0) + IF(AND(I15&gt;=(I$3-5), I15&lt;(I$3-2)), 1, 0) + IF(AND(I15&gt;(I$3+2), I15&lt;=(I$3+5)), 1, 0)</f>
        <v>3</v>
      </c>
      <c r="K15" s="29" t="s">
        <v>38</v>
      </c>
      <c r="L15" s="28">
        <f>IF(K15=K$3, 3, 0)</f>
        <v>3</v>
      </c>
      <c r="M15" s="29">
        <v>299</v>
      </c>
      <c r="N15" s="28">
        <f>IF(M15=M$3, 10, 0) + IF(AND(M15&gt;=(M$3-10), M15&lt;=(M$3+10), M15&lt;&gt;M$3), 5, 0) + IF(AND(M15&gt;=(M$3-25), M15&lt;(M$3-10)), 3, 0) + IF(AND(M15&gt;(M$3+10), M15&lt;=(M$3+25)), 3, 0) +  IF(AND(M15&gt;=(M$3-50), M15&lt;(M$3-25)), 1, 0) +  IF(AND(M15&gt;(M$3+25), M15&lt;=(M$3+50)), 1, 0)</f>
        <v>1</v>
      </c>
    </row>
    <row r="16" spans="1:14" x14ac:dyDescent="0.2">
      <c r="A16" s="27" t="s">
        <v>340</v>
      </c>
      <c r="B16" s="26">
        <f>D16+F16+H16+J16+L16+N16</f>
        <v>17</v>
      </c>
      <c r="C16" s="29" t="s">
        <v>57</v>
      </c>
      <c r="D16" s="28">
        <f>IF(C16=C$3, 5,) + IF(AND(C16=E$3, E16=C$3), 2.5, 0)</f>
        <v>5</v>
      </c>
      <c r="E16" s="29" t="s">
        <v>118</v>
      </c>
      <c r="F16" s="28">
        <f>IF(E16=E$3,5, 0) + IF(AND(E16=C$3, C16=E$3), 2.5, 0)</f>
        <v>5</v>
      </c>
      <c r="G16" s="29" t="s">
        <v>65</v>
      </c>
      <c r="H16" s="28">
        <f>IF(G16=G$3, 5, 0)</f>
        <v>0</v>
      </c>
      <c r="I16" s="29">
        <v>12</v>
      </c>
      <c r="J16" s="28">
        <f>IF(I16=I$3, 5, 0) + IF(AND(I16&gt;=(I$3-2), I16&lt;=(I$3+2), I16&lt;&gt;I$3), 3, 0) + IF(AND(I16&gt;=(I$3-5), I16&lt;(I$3-2)), 1, 0) + IF(AND(I16&gt;(I$3+2), I16&lt;=(I$3+5)), 1, 0)</f>
        <v>3</v>
      </c>
      <c r="K16" s="29" t="s">
        <v>38</v>
      </c>
      <c r="L16" s="28">
        <f>IF(K16=K$3, 3, 0)</f>
        <v>3</v>
      </c>
      <c r="M16" s="29">
        <v>295</v>
      </c>
      <c r="N16" s="28">
        <f>IF(M16=M$3, 10, 0) + IF(AND(M16&gt;=(M$3-10), M16&lt;=(M$3+10), M16&lt;&gt;M$3), 5, 0) + IF(AND(M16&gt;=(M$3-25), M16&lt;(M$3-10)), 3, 0) + IF(AND(M16&gt;(M$3+10), M16&lt;=(M$3+25)), 3, 0) +  IF(AND(M16&gt;=(M$3-50), M16&lt;(M$3-25)), 1, 0) +  IF(AND(M16&gt;(M$3+25), M16&lt;=(M$3+50)), 1, 0)</f>
        <v>1</v>
      </c>
    </row>
    <row r="17" spans="1:14" x14ac:dyDescent="0.2">
      <c r="A17" s="27" t="s">
        <v>182</v>
      </c>
      <c r="B17" s="26">
        <f>D17+F17+H17+J17+L17+N17</f>
        <v>16</v>
      </c>
      <c r="C17" s="29" t="s">
        <v>44</v>
      </c>
      <c r="D17" s="28">
        <f>IF(C17=C$3, 5,) + IF(AND(C17=E$3, E17=C$3), 2.5, 0)</f>
        <v>0</v>
      </c>
      <c r="E17" s="29" t="s">
        <v>66</v>
      </c>
      <c r="F17" s="28">
        <f>IF(E17=E$3,5, 0) + IF(AND(E17=C$3, C17=E$3), 2.5, 0)</f>
        <v>0</v>
      </c>
      <c r="G17" s="29" t="s">
        <v>49</v>
      </c>
      <c r="H17" s="28">
        <f>IF(G17=G$3, 5, 0)</f>
        <v>5</v>
      </c>
      <c r="I17" s="29">
        <v>11</v>
      </c>
      <c r="J17" s="28">
        <f>IF(I17=I$3, 5, 0) + IF(AND(I17&gt;=(I$3-2), I17&lt;=(I$3+2), I17&lt;&gt;I$3), 3, 0) + IF(AND(I17&gt;=(I$3-5), I17&lt;(I$3-2)), 1, 0) + IF(AND(I17&gt;(I$3+2), I17&lt;=(I$3+5)), 1, 0)</f>
        <v>3</v>
      </c>
      <c r="K17" s="29" t="s">
        <v>38</v>
      </c>
      <c r="L17" s="28">
        <f>IF(K17=K$3, 3, 0)</f>
        <v>3</v>
      </c>
      <c r="M17" s="29">
        <v>323</v>
      </c>
      <c r="N17" s="28">
        <f>IF(M17=M$3, 10, 0) + IF(AND(M17&gt;=(M$3-10), M17&lt;=(M$3+10), M17&lt;&gt;M$3), 5, 0) + IF(AND(M17&gt;=(M$3-25), M17&lt;(M$3-10)), 3, 0) + IF(AND(M17&gt;(M$3+10), M17&lt;=(M$3+25)), 3, 0) +  IF(AND(M17&gt;=(M$3-50), M17&lt;(M$3-25)), 1, 0) +  IF(AND(M17&gt;(M$3+25), M17&lt;=(M$3+50)), 1, 0)</f>
        <v>5</v>
      </c>
    </row>
    <row r="18" spans="1:14" x14ac:dyDescent="0.2">
      <c r="A18" s="27" t="s">
        <v>266</v>
      </c>
      <c r="B18" s="26">
        <f>D18+F18+H18+J18+L18+N18</f>
        <v>16</v>
      </c>
      <c r="C18" s="29" t="s">
        <v>44</v>
      </c>
      <c r="D18" s="28">
        <f>IF(C18=C$3, 5,) + IF(AND(C18=E$3, E18=C$3), 2.5, 0)</f>
        <v>0</v>
      </c>
      <c r="E18" s="29" t="s">
        <v>65</v>
      </c>
      <c r="F18" s="28">
        <f>IF(E18=E$3,5, 0) + IF(AND(E18=C$3, C18=E$3), 2.5, 0)</f>
        <v>0</v>
      </c>
      <c r="G18" s="29" t="s">
        <v>57</v>
      </c>
      <c r="H18" s="28">
        <f>IF(G18=G$3, 5, 0)</f>
        <v>0</v>
      </c>
      <c r="I18" s="29">
        <v>11</v>
      </c>
      <c r="J18" s="28">
        <f>IF(I18=I$3, 5, 0) + IF(AND(I18&gt;=(I$3-2), I18&lt;=(I$3+2), I18&lt;&gt;I$3), 3, 0) + IF(AND(I18&gt;=(I$3-5), I18&lt;(I$3-2)), 1, 0) + IF(AND(I18&gt;(I$3+2), I18&lt;=(I$3+5)), 1, 0)</f>
        <v>3</v>
      </c>
      <c r="K18" s="29" t="s">
        <v>38</v>
      </c>
      <c r="L18" s="28">
        <f>IF(K18=K$3, 3, 0)</f>
        <v>3</v>
      </c>
      <c r="M18" s="29">
        <v>325</v>
      </c>
      <c r="N18" s="28">
        <f>IF(M18=M$3, 10, 0) + IF(AND(M18&gt;=(M$3-10), M18&lt;=(M$3+10), M18&lt;&gt;M$3), 5, 0) + IF(AND(M18&gt;=(M$3-25), M18&lt;(M$3-10)), 3, 0) + IF(AND(M18&gt;(M$3+10), M18&lt;=(M$3+25)), 3, 0) +  IF(AND(M18&gt;=(M$3-50), M18&lt;(M$3-25)), 1, 0) +  IF(AND(M18&gt;(M$3+25), M18&lt;=(M$3+50)), 1, 0)</f>
        <v>10</v>
      </c>
    </row>
    <row r="19" spans="1:14" x14ac:dyDescent="0.2">
      <c r="A19" s="27" t="s">
        <v>196</v>
      </c>
      <c r="B19" s="26">
        <f>D19+F19+H19+J19+L19+N19</f>
        <v>16</v>
      </c>
      <c r="C19" s="29" t="s">
        <v>44</v>
      </c>
      <c r="D19" s="28">
        <f>IF(C19=C$3, 5,) + IF(AND(C19=E$3, E19=C$3), 2.5, 0)</f>
        <v>0</v>
      </c>
      <c r="E19" s="29" t="s">
        <v>65</v>
      </c>
      <c r="F19" s="28">
        <f>IF(E19=E$3,5, 0) + IF(AND(E19=C$3, C19=E$3), 2.5, 0)</f>
        <v>0</v>
      </c>
      <c r="G19" s="29" t="s">
        <v>57</v>
      </c>
      <c r="H19" s="28">
        <f>IF(G19=G$3, 5, 0)</f>
        <v>0</v>
      </c>
      <c r="I19" s="29">
        <v>11</v>
      </c>
      <c r="J19" s="28">
        <f>IF(I19=I$3, 5, 0) + IF(AND(I19&gt;=(I$3-2), I19&lt;=(I$3+2), I19&lt;&gt;I$3), 3, 0) + IF(AND(I19&gt;=(I$3-5), I19&lt;(I$3-2)), 1, 0) + IF(AND(I19&gt;(I$3+2), I19&lt;=(I$3+5)), 1, 0)</f>
        <v>3</v>
      </c>
      <c r="K19" s="29" t="s">
        <v>38</v>
      </c>
      <c r="L19" s="28">
        <f>IF(K19=K$3, 3, 0)</f>
        <v>3</v>
      </c>
      <c r="M19" s="29">
        <v>325</v>
      </c>
      <c r="N19" s="28">
        <f>IF(M19=M$3, 10, 0) + IF(AND(M19&gt;=(M$3-10), M19&lt;=(M$3+10), M19&lt;&gt;M$3), 5, 0) + IF(AND(M19&gt;=(M$3-25), M19&lt;(M$3-10)), 3, 0) + IF(AND(M19&gt;(M$3+10), M19&lt;=(M$3+25)), 3, 0) +  IF(AND(M19&gt;=(M$3-50), M19&lt;(M$3-25)), 1, 0) +  IF(AND(M19&gt;(M$3+25), M19&lt;=(M$3+50)), 1, 0)</f>
        <v>10</v>
      </c>
    </row>
    <row r="20" spans="1:14" x14ac:dyDescent="0.2">
      <c r="A20" s="27" t="s">
        <v>280</v>
      </c>
      <c r="B20" s="26">
        <f>D20+F20+H20+J20+L20+N20</f>
        <v>16</v>
      </c>
      <c r="C20" s="29" t="s">
        <v>57</v>
      </c>
      <c r="D20" s="28">
        <f>IF(C20=C$3, 5,) + IF(AND(C20=E$3, E20=C$3), 2.5, 0)</f>
        <v>5</v>
      </c>
      <c r="E20" s="29" t="s">
        <v>44</v>
      </c>
      <c r="F20" s="28">
        <f>IF(E20=E$3,5, 0) + IF(AND(E20=C$3, C20=E$3), 2.5, 0)</f>
        <v>0</v>
      </c>
      <c r="G20" s="29" t="s">
        <v>65</v>
      </c>
      <c r="H20" s="28">
        <f>IF(G20=G$3, 5, 0)</f>
        <v>0</v>
      </c>
      <c r="I20" s="29">
        <v>12</v>
      </c>
      <c r="J20" s="28">
        <f>IF(I20=I$3, 5, 0) + IF(AND(I20&gt;=(I$3-2), I20&lt;=(I$3+2), I20&lt;&gt;I$3), 3, 0) + IF(AND(I20&gt;=(I$3-5), I20&lt;(I$3-2)), 1, 0) + IF(AND(I20&gt;(I$3+2), I20&lt;=(I$3+5)), 1, 0)</f>
        <v>3</v>
      </c>
      <c r="K20" s="29" t="s">
        <v>38</v>
      </c>
      <c r="L20" s="28">
        <f>IF(K20=K$3, 3, 0)</f>
        <v>3</v>
      </c>
      <c r="M20" s="29">
        <v>321</v>
      </c>
      <c r="N20" s="28">
        <f>IF(M20=M$3, 10, 0) + IF(AND(M20&gt;=(M$3-10), M20&lt;=(M$3+10), M20&lt;&gt;M$3), 5, 0) + IF(AND(M20&gt;=(M$3-25), M20&lt;(M$3-10)), 3, 0) + IF(AND(M20&gt;(M$3+10), M20&lt;=(M$3+25)), 3, 0) +  IF(AND(M20&gt;=(M$3-50), M20&lt;(M$3-25)), 1, 0) +  IF(AND(M20&gt;(M$3+25), M20&lt;=(M$3+50)), 1, 0)</f>
        <v>5</v>
      </c>
    </row>
    <row r="21" spans="1:14" x14ac:dyDescent="0.2">
      <c r="A21" s="27" t="s">
        <v>319</v>
      </c>
      <c r="B21" s="26">
        <f>D21+F21+H21+J21+L21+N21</f>
        <v>16</v>
      </c>
      <c r="C21" s="29" t="s">
        <v>44</v>
      </c>
      <c r="D21" s="28">
        <f>IF(C21=C$3, 5,) + IF(AND(C21=E$3, E21=C$3), 2.5, 0)</f>
        <v>0</v>
      </c>
      <c r="E21" s="29" t="s">
        <v>49</v>
      </c>
      <c r="F21" s="28">
        <f>IF(E21=E$3,5, 0) + IF(AND(E21=C$3, C21=E$3), 2.5, 0)</f>
        <v>0</v>
      </c>
      <c r="G21" s="29" t="s">
        <v>57</v>
      </c>
      <c r="H21" s="28">
        <f>IF(G21=G$3, 5, 0)</f>
        <v>0</v>
      </c>
      <c r="I21" s="29">
        <v>11</v>
      </c>
      <c r="J21" s="28">
        <f>IF(I21=I$3, 5, 0) + IF(AND(I21&gt;=(I$3-2), I21&lt;=(I$3+2), I21&lt;&gt;I$3), 3, 0) + IF(AND(I21&gt;=(I$3-5), I21&lt;(I$3-2)), 1, 0) + IF(AND(I21&gt;(I$3+2), I21&lt;=(I$3+5)), 1, 0)</f>
        <v>3</v>
      </c>
      <c r="K21" s="29" t="s">
        <v>38</v>
      </c>
      <c r="L21" s="28">
        <f>IF(K21=K$3, 3, 0)</f>
        <v>3</v>
      </c>
      <c r="M21" s="29">
        <v>325</v>
      </c>
      <c r="N21" s="28">
        <f>IF(M21=M$3, 10, 0) + IF(AND(M21&gt;=(M$3-10), M21&lt;=(M$3+10), M21&lt;&gt;M$3), 5, 0) + IF(AND(M21&gt;=(M$3-25), M21&lt;(M$3-10)), 3, 0) + IF(AND(M21&gt;(M$3+10), M21&lt;=(M$3+25)), 3, 0) +  IF(AND(M21&gt;=(M$3-50), M21&lt;(M$3-25)), 1, 0) +  IF(AND(M21&gt;(M$3+25), M21&lt;=(M$3+50)), 1, 0)</f>
        <v>10</v>
      </c>
    </row>
    <row r="22" spans="1:14" x14ac:dyDescent="0.2">
      <c r="A22" s="27" t="s">
        <v>178</v>
      </c>
      <c r="B22" s="26">
        <f>D22+F22+H22+J22+L22+N22</f>
        <v>14</v>
      </c>
      <c r="C22" s="29" t="s">
        <v>44</v>
      </c>
      <c r="D22" s="28">
        <f>IF(C22=C$3, 5,) + IF(AND(C22=E$3, E22=C$3), 2.5, 0)</f>
        <v>0</v>
      </c>
      <c r="E22" s="29" t="s">
        <v>65</v>
      </c>
      <c r="F22" s="28">
        <f>IF(E22=E$3,5, 0) + IF(AND(E22=C$3, C22=E$3), 2.5, 0)</f>
        <v>0</v>
      </c>
      <c r="G22" s="29" t="s">
        <v>118</v>
      </c>
      <c r="H22" s="28">
        <f>IF(G22=G$3, 5, 0)</f>
        <v>0</v>
      </c>
      <c r="I22" s="29">
        <v>13</v>
      </c>
      <c r="J22" s="28">
        <f>IF(I22=I$3, 5, 0) + IF(AND(I22&gt;=(I$3-2), I22&lt;=(I$3+2), I22&lt;&gt;I$3), 3, 0) + IF(AND(I22&gt;=(I$3-5), I22&lt;(I$3-2)), 1, 0) + IF(AND(I22&gt;(I$3+2), I22&lt;=(I$3+5)), 1, 0)</f>
        <v>1</v>
      </c>
      <c r="K22" s="29" t="s">
        <v>38</v>
      </c>
      <c r="L22" s="28">
        <f>IF(K22=K$3, 3, 0)</f>
        <v>3</v>
      </c>
      <c r="M22" s="29">
        <v>325</v>
      </c>
      <c r="N22" s="28">
        <f>IF(M22=M$3, 10, 0) + IF(AND(M22&gt;=(M$3-10), M22&lt;=(M$3+10), M22&lt;&gt;M$3), 5, 0) + IF(AND(M22&gt;=(M$3-25), M22&lt;(M$3-10)), 3, 0) + IF(AND(M22&gt;(M$3+10), M22&lt;=(M$3+25)), 3, 0) +  IF(AND(M22&gt;=(M$3-50), M22&lt;(M$3-25)), 1, 0) +  IF(AND(M22&gt;(M$3+25), M22&lt;=(M$3+50)), 1, 0)</f>
        <v>10</v>
      </c>
    </row>
    <row r="23" spans="1:14" x14ac:dyDescent="0.2">
      <c r="A23" s="27" t="s">
        <v>170</v>
      </c>
      <c r="B23" s="26">
        <f>D23+F23+H23+J23+L23+N23</f>
        <v>14</v>
      </c>
      <c r="C23" s="29" t="s">
        <v>44</v>
      </c>
      <c r="D23" s="28">
        <f>IF(C23=C$3, 5,) + IF(AND(C23=E$3, E23=C$3), 2.5, 0)</f>
        <v>0</v>
      </c>
      <c r="E23" s="29" t="s">
        <v>57</v>
      </c>
      <c r="F23" s="28">
        <f>IF(E23=E$3,5, 0) + IF(AND(E23=C$3, C23=E$3), 2.5, 0)</f>
        <v>0</v>
      </c>
      <c r="G23" s="29" t="s">
        <v>118</v>
      </c>
      <c r="H23" s="28">
        <f>IF(G23=G$3, 5, 0)</f>
        <v>0</v>
      </c>
      <c r="I23" s="29">
        <v>14</v>
      </c>
      <c r="J23" s="28">
        <f>IF(I23=I$3, 5, 0) + IF(AND(I23&gt;=(I$3-2), I23&lt;=(I$3+2), I23&lt;&gt;I$3), 3, 0) + IF(AND(I23&gt;=(I$3-5), I23&lt;(I$3-2)), 1, 0) + IF(AND(I23&gt;(I$3+2), I23&lt;=(I$3+5)), 1, 0)</f>
        <v>1</v>
      </c>
      <c r="K23" s="29" t="s">
        <v>38</v>
      </c>
      <c r="L23" s="28">
        <f>IF(K23=K$3, 3, 0)</f>
        <v>3</v>
      </c>
      <c r="M23" s="29">
        <v>325</v>
      </c>
      <c r="N23" s="28">
        <f>IF(M23=M$3, 10, 0) + IF(AND(M23&gt;=(M$3-10), M23&lt;=(M$3+10), M23&lt;&gt;M$3), 5, 0) + IF(AND(M23&gt;=(M$3-25), M23&lt;(M$3-10)), 3, 0) + IF(AND(M23&gt;(M$3+10), M23&lt;=(M$3+25)), 3, 0) +  IF(AND(M23&gt;=(M$3-50), M23&lt;(M$3-25)), 1, 0) +  IF(AND(M23&gt;(M$3+25), M23&lt;=(M$3+50)), 1, 0)</f>
        <v>10</v>
      </c>
    </row>
    <row r="24" spans="1:14" x14ac:dyDescent="0.2">
      <c r="A24" s="27" t="s">
        <v>194</v>
      </c>
      <c r="B24" s="26">
        <f>D24+F24+H24+J24+L24+N24</f>
        <v>14</v>
      </c>
      <c r="C24" s="29" t="s">
        <v>57</v>
      </c>
      <c r="D24" s="28">
        <f>IF(C24=C$3, 5,) + IF(AND(C24=E$3, E24=C$3), 2.5, 0)</f>
        <v>5</v>
      </c>
      <c r="E24" s="29" t="s">
        <v>49</v>
      </c>
      <c r="F24" s="28">
        <f>IF(E24=E$3,5, 0) + IF(AND(E24=C$3, C24=E$3), 2.5, 0)</f>
        <v>0</v>
      </c>
      <c r="G24" s="29" t="s">
        <v>66</v>
      </c>
      <c r="H24" s="28">
        <f>IF(G24=G$3, 5, 0)</f>
        <v>0</v>
      </c>
      <c r="I24" s="29">
        <v>8</v>
      </c>
      <c r="J24" s="28">
        <f>IF(I24=I$3, 5, 0) + IF(AND(I24&gt;=(I$3-2), I24&lt;=(I$3+2), I24&lt;&gt;I$3), 3, 0) + IF(AND(I24&gt;=(I$3-5), I24&lt;(I$3-2)), 1, 0) + IF(AND(I24&gt;(I$3+2), I24&lt;=(I$3+5)), 1, 0)</f>
        <v>3</v>
      </c>
      <c r="K24" s="29" t="s">
        <v>38</v>
      </c>
      <c r="L24" s="28">
        <f>IF(K24=K$3, 3, 0)</f>
        <v>3</v>
      </c>
      <c r="M24" s="29">
        <v>304</v>
      </c>
      <c r="N24" s="28">
        <f>IF(M24=M$3, 10, 0) + IF(AND(M24&gt;=(M$3-10), M24&lt;=(M$3+10), M24&lt;&gt;M$3), 5, 0) + IF(AND(M24&gt;=(M$3-25), M24&lt;(M$3-10)), 3, 0) + IF(AND(M24&gt;(M$3+10), M24&lt;=(M$3+25)), 3, 0) +  IF(AND(M24&gt;=(M$3-50), M24&lt;(M$3-25)), 1, 0) +  IF(AND(M24&gt;(M$3+25), M24&lt;=(M$3+50)), 1, 0)</f>
        <v>3</v>
      </c>
    </row>
    <row r="25" spans="1:14" x14ac:dyDescent="0.2">
      <c r="A25" s="27" t="s">
        <v>189</v>
      </c>
      <c r="B25" s="26">
        <f>D25+F25+H25+J25+L25+N25</f>
        <v>14</v>
      </c>
      <c r="C25" s="29" t="s">
        <v>44</v>
      </c>
      <c r="D25" s="28">
        <f>IF(C25=C$3, 5,) + IF(AND(C25=E$3, E25=C$3), 2.5, 0)</f>
        <v>0</v>
      </c>
      <c r="E25" s="29" t="s">
        <v>65</v>
      </c>
      <c r="F25" s="28">
        <f>IF(E25=E$3,5, 0) + IF(AND(E25=C$3, C25=E$3), 2.5, 0)</f>
        <v>0</v>
      </c>
      <c r="G25" s="29" t="s">
        <v>49</v>
      </c>
      <c r="H25" s="28">
        <f>IF(G25=G$3, 5, 0)</f>
        <v>5</v>
      </c>
      <c r="I25" s="29">
        <v>13</v>
      </c>
      <c r="J25" s="28">
        <f>IF(I25=I$3, 5, 0) + IF(AND(I25&gt;=(I$3-2), I25&lt;=(I$3+2), I25&lt;&gt;I$3), 3, 0) + IF(AND(I25&gt;=(I$3-5), I25&lt;(I$3-2)), 1, 0) + IF(AND(I25&gt;(I$3+2), I25&lt;=(I$3+5)), 1, 0)</f>
        <v>1</v>
      </c>
      <c r="K25" s="29" t="s">
        <v>38</v>
      </c>
      <c r="L25" s="28">
        <f>IF(K25=K$3, 3, 0)</f>
        <v>3</v>
      </c>
      <c r="M25" s="29">
        <v>320</v>
      </c>
      <c r="N25" s="28">
        <f>IF(M25=M$3, 10, 0) + IF(AND(M25&gt;=(M$3-10), M25&lt;=(M$3+10), M25&lt;&gt;M$3), 5, 0) + IF(AND(M25&gt;=(M$3-25), M25&lt;(M$3-10)), 3, 0) + IF(AND(M25&gt;(M$3+10), M25&lt;=(M$3+25)), 3, 0) +  IF(AND(M25&gt;=(M$3-50), M25&lt;(M$3-25)), 1, 0) +  IF(AND(M25&gt;(M$3+25), M25&lt;=(M$3+50)), 1, 0)</f>
        <v>5</v>
      </c>
    </row>
    <row r="26" spans="1:14" x14ac:dyDescent="0.2">
      <c r="A26" s="27" t="s">
        <v>204</v>
      </c>
      <c r="B26" s="26">
        <f>D26+F26+H26+J26+L26+N26</f>
        <v>14</v>
      </c>
      <c r="C26" s="29" t="s">
        <v>57</v>
      </c>
      <c r="D26" s="28">
        <f>IF(C26=C$3, 5,) + IF(AND(C26=E$3, E26=C$3), 2.5, 0)</f>
        <v>5</v>
      </c>
      <c r="E26" s="29" t="s">
        <v>66</v>
      </c>
      <c r="F26" s="28">
        <f>IF(E26=E$3,5, 0) + IF(AND(E26=C$3, C26=E$3), 2.5, 0)</f>
        <v>0</v>
      </c>
      <c r="G26" s="29" t="s">
        <v>44</v>
      </c>
      <c r="H26" s="28">
        <f>IF(G26=G$3, 5, 0)</f>
        <v>0</v>
      </c>
      <c r="I26" s="29">
        <v>12</v>
      </c>
      <c r="J26" s="28">
        <f>IF(I26=I$3, 5, 0) + IF(AND(I26&gt;=(I$3-2), I26&lt;=(I$3+2), I26&lt;&gt;I$3), 3, 0) + IF(AND(I26&gt;=(I$3-5), I26&lt;(I$3-2)), 1, 0) + IF(AND(I26&gt;(I$3+2), I26&lt;=(I$3+5)), 1, 0)</f>
        <v>3</v>
      </c>
      <c r="K26" s="29" t="s">
        <v>38</v>
      </c>
      <c r="L26" s="28">
        <f>IF(K26=K$3, 3, 0)</f>
        <v>3</v>
      </c>
      <c r="M26" s="29">
        <v>311</v>
      </c>
      <c r="N26" s="28">
        <f>IF(M26=M$3, 10, 0) + IF(AND(M26&gt;=(M$3-10), M26&lt;=(M$3+10), M26&lt;&gt;M$3), 5, 0) + IF(AND(M26&gt;=(M$3-25), M26&lt;(M$3-10)), 3, 0) + IF(AND(M26&gt;(M$3+10), M26&lt;=(M$3+25)), 3, 0) +  IF(AND(M26&gt;=(M$3-50), M26&lt;(M$3-25)), 1, 0) +  IF(AND(M26&gt;(M$3+25), M26&lt;=(M$3+50)), 1, 0)</f>
        <v>3</v>
      </c>
    </row>
    <row r="27" spans="1:14" x14ac:dyDescent="0.2">
      <c r="A27" s="27" t="s">
        <v>228</v>
      </c>
      <c r="B27" s="26">
        <f>D27+F27+H27+J27+L27+N27</f>
        <v>14</v>
      </c>
      <c r="C27" s="29" t="s">
        <v>57</v>
      </c>
      <c r="D27" s="28">
        <f>IF(C27=C$3, 5,) + IF(AND(C27=E$3, E27=C$3), 2.5, 0)</f>
        <v>5</v>
      </c>
      <c r="E27" s="29" t="s">
        <v>44</v>
      </c>
      <c r="F27" s="28">
        <f>IF(E27=E$3,5, 0) + IF(AND(E27=C$3, C27=E$3), 2.5, 0)</f>
        <v>0</v>
      </c>
      <c r="G27" s="29" t="s">
        <v>66</v>
      </c>
      <c r="H27" s="28">
        <f>IF(G27=G$3, 5, 0)</f>
        <v>0</v>
      </c>
      <c r="I27" s="29">
        <v>12</v>
      </c>
      <c r="J27" s="28">
        <f>IF(I27=I$3, 5, 0) + IF(AND(I27&gt;=(I$3-2), I27&lt;=(I$3+2), I27&lt;&gt;I$3), 3, 0) + IF(AND(I27&gt;=(I$3-5), I27&lt;(I$3-2)), 1, 0) + IF(AND(I27&gt;(I$3+2), I27&lt;=(I$3+5)), 1, 0)</f>
        <v>3</v>
      </c>
      <c r="K27" s="29" t="s">
        <v>38</v>
      </c>
      <c r="L27" s="28">
        <f>IF(K27=K$3, 3, 0)</f>
        <v>3</v>
      </c>
      <c r="M27" s="29">
        <v>307</v>
      </c>
      <c r="N27" s="28">
        <f>IF(M27=M$3, 10, 0) + IF(AND(M27&gt;=(M$3-10), M27&lt;=(M$3+10), M27&lt;&gt;M$3), 5, 0) + IF(AND(M27&gt;=(M$3-25), M27&lt;(M$3-10)), 3, 0) + IF(AND(M27&gt;(M$3+10), M27&lt;=(M$3+25)), 3, 0) +  IF(AND(M27&gt;=(M$3-50), M27&lt;(M$3-25)), 1, 0) +  IF(AND(M27&gt;(M$3+25), M27&lt;=(M$3+50)), 1, 0)</f>
        <v>3</v>
      </c>
    </row>
    <row r="28" spans="1:14" x14ac:dyDescent="0.2">
      <c r="A28" s="27" t="s">
        <v>438</v>
      </c>
      <c r="B28" s="26">
        <f>D28+F28+H28+J28+L28+N28</f>
        <v>14</v>
      </c>
      <c r="C28" s="29" t="s">
        <v>44</v>
      </c>
      <c r="D28" s="28">
        <f>IF(C28=C$3, 5,) + IF(AND(C28=E$3, E28=C$3), 2.5, 0)</f>
        <v>0</v>
      </c>
      <c r="E28" s="29" t="s">
        <v>118</v>
      </c>
      <c r="F28" s="28">
        <f>IF(E28=E$3,5, 0) + IF(AND(E28=C$3, C28=E$3), 2.5, 0)</f>
        <v>5</v>
      </c>
      <c r="G28" s="29" t="s">
        <v>65</v>
      </c>
      <c r="H28" s="28">
        <f>IF(G28=G$3, 5, 0)</f>
        <v>0</v>
      </c>
      <c r="I28" s="29">
        <v>11</v>
      </c>
      <c r="J28" s="28">
        <f>IF(I28=I$3, 5, 0) + IF(AND(I28&gt;=(I$3-2), I28&lt;=(I$3+2), I28&lt;&gt;I$3), 3, 0) + IF(AND(I28&gt;=(I$3-5), I28&lt;(I$3-2)), 1, 0) + IF(AND(I28&gt;(I$3+2), I28&lt;=(I$3+5)), 1, 0)</f>
        <v>3</v>
      </c>
      <c r="K28" s="29" t="s">
        <v>38</v>
      </c>
      <c r="L28" s="28">
        <f>IF(K28=K$3, 3, 0)</f>
        <v>3</v>
      </c>
      <c r="M28" s="29">
        <v>313</v>
      </c>
      <c r="N28" s="28">
        <f>IF(M28=M$3, 10, 0) + IF(AND(M28&gt;=(M$3-10), M28&lt;=(M$3+10), M28&lt;&gt;M$3), 5, 0) + IF(AND(M28&gt;=(M$3-25), M28&lt;(M$3-10)), 3, 0) + IF(AND(M28&gt;(M$3+10), M28&lt;=(M$3+25)), 3, 0) +  IF(AND(M28&gt;=(M$3-50), M28&lt;(M$3-25)), 1, 0) +  IF(AND(M28&gt;(M$3+25), M28&lt;=(M$3+50)), 1, 0)</f>
        <v>3</v>
      </c>
    </row>
    <row r="29" spans="1:14" x14ac:dyDescent="0.2">
      <c r="A29" s="27" t="s">
        <v>272</v>
      </c>
      <c r="B29" s="26">
        <f>D29+F29+H29+J29+L29+N29</f>
        <v>13</v>
      </c>
      <c r="C29" s="29" t="s">
        <v>44</v>
      </c>
      <c r="D29" s="28">
        <f>IF(C29=C$3, 5,) + IF(AND(C29=E$3, E29=C$3), 2.5, 0)</f>
        <v>0</v>
      </c>
      <c r="E29" s="29" t="s">
        <v>66</v>
      </c>
      <c r="F29" s="28">
        <f>IF(E29=E$3,5, 0) + IF(AND(E29=C$3, C29=E$3), 2.5, 0)</f>
        <v>0</v>
      </c>
      <c r="G29" s="29" t="s">
        <v>57</v>
      </c>
      <c r="H29" s="28">
        <f>IF(G29=G$3, 5, 0)</f>
        <v>0</v>
      </c>
      <c r="I29" s="29">
        <v>10</v>
      </c>
      <c r="J29" s="28">
        <f>IF(I29=I$3, 5, 0) + IF(AND(I29&gt;=(I$3-2), I29&lt;=(I$3+2), I29&lt;&gt;I$3), 3, 0) + IF(AND(I29&gt;=(I$3-5), I29&lt;(I$3-2)), 1, 0) + IF(AND(I29&gt;(I$3+2), I29&lt;=(I$3+5)), 1, 0)</f>
        <v>5</v>
      </c>
      <c r="K29" s="29" t="s">
        <v>38</v>
      </c>
      <c r="L29" s="28">
        <f>IF(K29=K$3, 3, 0)</f>
        <v>3</v>
      </c>
      <c r="M29" s="29">
        <v>318</v>
      </c>
      <c r="N29" s="28">
        <f>IF(M29=M$3, 10, 0) + IF(AND(M29&gt;=(M$3-10), M29&lt;=(M$3+10), M29&lt;&gt;M$3), 5, 0) + IF(AND(M29&gt;=(M$3-25), M29&lt;(M$3-10)), 3, 0) + IF(AND(M29&gt;(M$3+10), M29&lt;=(M$3+25)), 3, 0) +  IF(AND(M29&gt;=(M$3-50), M29&lt;(M$3-25)), 1, 0) +  IF(AND(M29&gt;(M$3+25), M29&lt;=(M$3+50)), 1, 0)</f>
        <v>5</v>
      </c>
    </row>
    <row r="30" spans="1:14" x14ac:dyDescent="0.2">
      <c r="A30" s="27" t="s">
        <v>262</v>
      </c>
      <c r="B30" s="26">
        <f>D30+F30+H30+J30+L30+N30</f>
        <v>13</v>
      </c>
      <c r="C30" s="29" t="s">
        <v>44</v>
      </c>
      <c r="D30" s="28">
        <f>IF(C30=C$3, 5,) + IF(AND(C30=E$3, E30=C$3), 2.5, 0)</f>
        <v>0</v>
      </c>
      <c r="E30" s="29" t="s">
        <v>65</v>
      </c>
      <c r="F30" s="28">
        <f>IF(E30=E$3,5, 0) + IF(AND(E30=C$3, C30=E$3), 2.5, 0)</f>
        <v>0</v>
      </c>
      <c r="G30" s="29" t="s">
        <v>118</v>
      </c>
      <c r="H30" s="28">
        <f>IF(G30=G$3, 5, 0)</f>
        <v>0</v>
      </c>
      <c r="I30" s="29">
        <v>11</v>
      </c>
      <c r="J30" s="28">
        <f>IF(I30=I$3, 5, 0) + IF(AND(I30&gt;=(I$3-2), I30&lt;=(I$3+2), I30&lt;&gt;I$3), 3, 0) + IF(AND(I30&gt;=(I$3-5), I30&lt;(I$3-2)), 1, 0) + IF(AND(I30&gt;(I$3+2), I30&lt;=(I$3+5)), 1, 0)</f>
        <v>3</v>
      </c>
      <c r="K30" s="29" t="s">
        <v>37</v>
      </c>
      <c r="L30" s="28">
        <f>IF(K30=K$3, 3, 0)</f>
        <v>0</v>
      </c>
      <c r="M30" s="29">
        <v>325</v>
      </c>
      <c r="N30" s="28">
        <f>IF(M30=M$3, 10, 0) + IF(AND(M30&gt;=(M$3-10), M30&lt;=(M$3+10), M30&lt;&gt;M$3), 5, 0) + IF(AND(M30&gt;=(M$3-25), M30&lt;(M$3-10)), 3, 0) + IF(AND(M30&gt;(M$3+10), M30&lt;=(M$3+25)), 3, 0) +  IF(AND(M30&gt;=(M$3-50), M30&lt;(M$3-25)), 1, 0) +  IF(AND(M30&gt;(M$3+25), M30&lt;=(M$3+50)), 1, 0)</f>
        <v>10</v>
      </c>
    </row>
    <row r="31" spans="1:14" x14ac:dyDescent="0.2">
      <c r="A31" s="27" t="s">
        <v>165</v>
      </c>
      <c r="B31" s="26">
        <f>D31+F31+H31+J31+L31+N31</f>
        <v>13</v>
      </c>
      <c r="C31" s="29" t="s">
        <v>44</v>
      </c>
      <c r="D31" s="28">
        <f>IF(C31=C$3, 5,) + IF(AND(C31=E$3, E31=C$3), 2.5, 0)</f>
        <v>0</v>
      </c>
      <c r="E31" s="29" t="s">
        <v>66</v>
      </c>
      <c r="F31" s="28">
        <f>IF(E31=E$3,5, 0) + IF(AND(E31=C$3, C31=E$3), 2.5, 0)</f>
        <v>0</v>
      </c>
      <c r="G31" s="29" t="s">
        <v>118</v>
      </c>
      <c r="H31" s="28">
        <f>IF(G31=G$3, 5, 0)</f>
        <v>0</v>
      </c>
      <c r="I31" s="29">
        <v>10</v>
      </c>
      <c r="J31" s="28">
        <f>IF(I31=I$3, 5, 0) + IF(AND(I31&gt;=(I$3-2), I31&lt;=(I$3+2), I31&lt;&gt;I$3), 3, 0) + IF(AND(I31&gt;=(I$3-5), I31&lt;(I$3-2)), 1, 0) + IF(AND(I31&gt;(I$3+2), I31&lt;=(I$3+5)), 1, 0)</f>
        <v>5</v>
      </c>
      <c r="K31" s="29" t="s">
        <v>38</v>
      </c>
      <c r="L31" s="28">
        <f>IF(K31=K$3, 3, 0)</f>
        <v>3</v>
      </c>
      <c r="M31" s="29">
        <v>320</v>
      </c>
      <c r="N31" s="28">
        <f>IF(M31=M$3, 10, 0) + IF(AND(M31&gt;=(M$3-10), M31&lt;=(M$3+10), M31&lt;&gt;M$3), 5, 0) + IF(AND(M31&gt;=(M$3-25), M31&lt;(M$3-10)), 3, 0) + IF(AND(M31&gt;(M$3+10), M31&lt;=(M$3+25)), 3, 0) +  IF(AND(M31&gt;=(M$3-50), M31&lt;(M$3-25)), 1, 0) +  IF(AND(M31&gt;(M$3+25), M31&lt;=(M$3+50)), 1, 0)</f>
        <v>5</v>
      </c>
    </row>
    <row r="32" spans="1:14" x14ac:dyDescent="0.2">
      <c r="A32" s="27" t="s">
        <v>432</v>
      </c>
      <c r="B32" s="26">
        <f>D32+F32+H32+J32+L32+N32</f>
        <v>13</v>
      </c>
      <c r="C32" s="29" t="s">
        <v>57</v>
      </c>
      <c r="D32" s="28">
        <f>IF(C32=C$3, 5,) + IF(AND(C32=E$3, E32=C$3), 2.5, 0)</f>
        <v>5</v>
      </c>
      <c r="E32" s="29" t="s">
        <v>66</v>
      </c>
      <c r="F32" s="28">
        <f>IF(E32=E$3,5, 0) + IF(AND(E32=C$3, C32=E$3), 2.5, 0)</f>
        <v>0</v>
      </c>
      <c r="G32" s="29" t="s">
        <v>118</v>
      </c>
      <c r="H32" s="28">
        <f>IF(G32=G$3, 5, 0)</f>
        <v>0</v>
      </c>
      <c r="I32" s="29">
        <v>10</v>
      </c>
      <c r="J32" s="28">
        <f>IF(I32=I$3, 5, 0) + IF(AND(I32&gt;=(I$3-2), I32&lt;=(I$3+2), I32&lt;&gt;I$3), 3, 0) + IF(AND(I32&gt;=(I$3-5), I32&lt;(I$3-2)), 1, 0) + IF(AND(I32&gt;(I$3+2), I32&lt;=(I$3+5)), 1, 0)</f>
        <v>5</v>
      </c>
      <c r="K32" s="29" t="s">
        <v>37</v>
      </c>
      <c r="L32" s="28">
        <f>IF(K32=K$3, 3, 0)</f>
        <v>0</v>
      </c>
      <c r="M32" s="29">
        <v>300</v>
      </c>
      <c r="N32" s="28">
        <f>IF(M32=M$3, 10, 0) + IF(AND(M32&gt;=(M$3-10), M32&lt;=(M$3+10), M32&lt;&gt;M$3), 5, 0) + IF(AND(M32&gt;=(M$3-25), M32&lt;(M$3-10)), 3, 0) + IF(AND(M32&gt;(M$3+10), M32&lt;=(M$3+25)), 3, 0) +  IF(AND(M32&gt;=(M$3-50), M32&lt;(M$3-25)), 1, 0) +  IF(AND(M32&gt;(M$3+25), M32&lt;=(M$3+50)), 1, 0)</f>
        <v>3</v>
      </c>
    </row>
    <row r="33" spans="1:14" x14ac:dyDescent="0.2">
      <c r="A33" s="27" t="s">
        <v>343</v>
      </c>
      <c r="B33" s="26">
        <f>D33+F33+H33+J33+L33+N33</f>
        <v>13</v>
      </c>
      <c r="C33" s="29" t="s">
        <v>49</v>
      </c>
      <c r="D33" s="28">
        <f>IF(C33=C$3, 5,) + IF(AND(C33=E$3, E33=C$3), 2.5, 0)</f>
        <v>0</v>
      </c>
      <c r="E33" s="29" t="s">
        <v>118</v>
      </c>
      <c r="F33" s="28">
        <f>IF(E33=E$3,5, 0) + IF(AND(E33=C$3, C33=E$3), 2.5, 0)</f>
        <v>5</v>
      </c>
      <c r="G33" s="29" t="s">
        <v>57</v>
      </c>
      <c r="H33" s="28">
        <f>IF(G33=G$3, 5, 0)</f>
        <v>0</v>
      </c>
      <c r="I33" s="29">
        <v>11</v>
      </c>
      <c r="J33" s="28">
        <f>IF(I33=I$3, 5, 0) + IF(AND(I33&gt;=(I$3-2), I33&lt;=(I$3+2), I33&lt;&gt;I$3), 3, 0) + IF(AND(I33&gt;=(I$3-5), I33&lt;(I$3-2)), 1, 0) + IF(AND(I33&gt;(I$3+2), I33&lt;=(I$3+5)), 1, 0)</f>
        <v>3</v>
      </c>
      <c r="K33" s="29" t="s">
        <v>35</v>
      </c>
      <c r="L33" s="28">
        <f>IF(K33=K$3, 3, 0)</f>
        <v>0</v>
      </c>
      <c r="M33" s="29">
        <v>320</v>
      </c>
      <c r="N33" s="28">
        <f>IF(M33=M$3, 10, 0) + IF(AND(M33&gt;=(M$3-10), M33&lt;=(M$3+10), M33&lt;&gt;M$3), 5, 0) + IF(AND(M33&gt;=(M$3-25), M33&lt;(M$3-10)), 3, 0) + IF(AND(M33&gt;(M$3+10), M33&lt;=(M$3+25)), 3, 0) +  IF(AND(M33&gt;=(M$3-50), M33&lt;(M$3-25)), 1, 0) +  IF(AND(M33&gt;(M$3+25), M33&lt;=(M$3+50)), 1, 0)</f>
        <v>5</v>
      </c>
    </row>
    <row r="34" spans="1:14" x14ac:dyDescent="0.2">
      <c r="A34" s="27" t="s">
        <v>341</v>
      </c>
      <c r="B34" s="26">
        <f>D34+F34+H34+J34+L34+N34</f>
        <v>13</v>
      </c>
      <c r="C34" s="29" t="s">
        <v>57</v>
      </c>
      <c r="D34" s="28">
        <f>IF(C34=C$3, 5,) + IF(AND(C34=E$3, E34=C$3), 2.5, 0)</f>
        <v>5</v>
      </c>
      <c r="E34" s="29" t="s">
        <v>49</v>
      </c>
      <c r="F34" s="28">
        <f>IF(E34=E$3,5, 0) + IF(AND(E34=C$3, C34=E$3), 2.5, 0)</f>
        <v>0</v>
      </c>
      <c r="G34" s="29" t="s">
        <v>65</v>
      </c>
      <c r="H34" s="28">
        <f>IF(G34=G$3, 5, 0)</f>
        <v>0</v>
      </c>
      <c r="I34" s="29">
        <v>12</v>
      </c>
      <c r="J34" s="28">
        <f>IF(I34=I$3, 5, 0) + IF(AND(I34&gt;=(I$3-2), I34&lt;=(I$3+2), I34&lt;&gt;I$3), 3, 0) + IF(AND(I34&gt;=(I$3-5), I34&lt;(I$3-2)), 1, 0) + IF(AND(I34&gt;(I$3+2), I34&lt;=(I$3+5)), 1, 0)</f>
        <v>3</v>
      </c>
      <c r="K34" s="29" t="s">
        <v>37</v>
      </c>
      <c r="L34" s="28">
        <f>IF(K34=K$3, 3, 0)</f>
        <v>0</v>
      </c>
      <c r="M34" s="29">
        <v>327</v>
      </c>
      <c r="N34" s="28">
        <f>IF(M34=M$3, 10, 0) + IF(AND(M34&gt;=(M$3-10), M34&lt;=(M$3+10), M34&lt;&gt;M$3), 5, 0) + IF(AND(M34&gt;=(M$3-25), M34&lt;(M$3-10)), 3, 0) + IF(AND(M34&gt;(M$3+10), M34&lt;=(M$3+25)), 3, 0) +  IF(AND(M34&gt;=(M$3-50), M34&lt;(M$3-25)), 1, 0) +  IF(AND(M34&gt;(M$3+25), M34&lt;=(M$3+50)), 1, 0)</f>
        <v>5</v>
      </c>
    </row>
    <row r="35" spans="1:14" x14ac:dyDescent="0.2">
      <c r="A35" s="27" t="s">
        <v>352</v>
      </c>
      <c r="B35" s="26">
        <f>D35+F35+H35+J35+L35+N35</f>
        <v>13</v>
      </c>
      <c r="C35" s="29" t="s">
        <v>44</v>
      </c>
      <c r="D35" s="28">
        <f>IF(C35=C$3, 5,) + IF(AND(C35=E$3, E35=C$3), 2.5, 0)</f>
        <v>0</v>
      </c>
      <c r="E35" s="29" t="s">
        <v>57</v>
      </c>
      <c r="F35" s="28">
        <f>IF(E35=E$3,5, 0) + IF(AND(E35=C$3, C35=E$3), 2.5, 0)</f>
        <v>0</v>
      </c>
      <c r="G35" s="29" t="s">
        <v>49</v>
      </c>
      <c r="H35" s="28">
        <f>IF(G35=G$3, 5, 0)</f>
        <v>5</v>
      </c>
      <c r="I35" s="29">
        <v>11</v>
      </c>
      <c r="J35" s="28">
        <f>IF(I35=I$3, 5, 0) + IF(AND(I35&gt;=(I$3-2), I35&lt;=(I$3+2), I35&lt;&gt;I$3), 3, 0) + IF(AND(I35&gt;=(I$3-5), I35&lt;(I$3-2)), 1, 0) + IF(AND(I35&gt;(I$3+2), I35&lt;=(I$3+5)), 1, 0)</f>
        <v>3</v>
      </c>
      <c r="K35" s="29" t="s">
        <v>37</v>
      </c>
      <c r="L35" s="28">
        <f>IF(K35=K$3, 3, 0)</f>
        <v>0</v>
      </c>
      <c r="M35" s="29">
        <v>328</v>
      </c>
      <c r="N35" s="28">
        <f>IF(M35=M$3, 10, 0) + IF(AND(M35&gt;=(M$3-10), M35&lt;=(M$3+10), M35&lt;&gt;M$3), 5, 0) + IF(AND(M35&gt;=(M$3-25), M35&lt;(M$3-10)), 3, 0) + IF(AND(M35&gt;(M$3+10), M35&lt;=(M$3+25)), 3, 0) +  IF(AND(M35&gt;=(M$3-50), M35&lt;(M$3-25)), 1, 0) +  IF(AND(M35&gt;(M$3+25), M35&lt;=(M$3+50)), 1, 0)</f>
        <v>5</v>
      </c>
    </row>
    <row r="36" spans="1:14" x14ac:dyDescent="0.2">
      <c r="A36" s="27" t="s">
        <v>248</v>
      </c>
      <c r="B36" s="26">
        <f>D36+F36+H36+J36+L36+N36</f>
        <v>13</v>
      </c>
      <c r="C36" s="29" t="s">
        <v>44</v>
      </c>
      <c r="D36" s="28">
        <f>IF(C36=C$3, 5,) + IF(AND(C36=E$3, E36=C$3), 2.5, 0)</f>
        <v>0</v>
      </c>
      <c r="E36" s="29" t="s">
        <v>49</v>
      </c>
      <c r="F36" s="28">
        <f>IF(E36=E$3,5, 0) + IF(AND(E36=C$3, C36=E$3), 2.5, 0)</f>
        <v>0</v>
      </c>
      <c r="G36" s="29" t="s">
        <v>57</v>
      </c>
      <c r="H36" s="28">
        <f>IF(G36=G$3, 5, 0)</f>
        <v>0</v>
      </c>
      <c r="I36" s="29">
        <v>10</v>
      </c>
      <c r="J36" s="28">
        <f>IF(I36=I$3, 5, 0) + IF(AND(I36&gt;=(I$3-2), I36&lt;=(I$3+2), I36&lt;&gt;I$3), 3, 0) + IF(AND(I36&gt;=(I$3-5), I36&lt;(I$3-2)), 1, 0) + IF(AND(I36&gt;(I$3+2), I36&lt;=(I$3+5)), 1, 0)</f>
        <v>5</v>
      </c>
      <c r="K36" s="29" t="s">
        <v>38</v>
      </c>
      <c r="L36" s="28">
        <f>IF(K36=K$3, 3, 0)</f>
        <v>3</v>
      </c>
      <c r="M36" s="29">
        <v>330</v>
      </c>
      <c r="N36" s="28">
        <f>IF(M36=M$3, 10, 0) + IF(AND(M36&gt;=(M$3-10), M36&lt;=(M$3+10), M36&lt;&gt;M$3), 5, 0) + IF(AND(M36&gt;=(M$3-25), M36&lt;(M$3-10)), 3, 0) + IF(AND(M36&gt;(M$3+10), M36&lt;=(M$3+25)), 3, 0) +  IF(AND(M36&gt;=(M$3-50), M36&lt;(M$3-25)), 1, 0) +  IF(AND(M36&gt;(M$3+25), M36&lt;=(M$3+50)), 1, 0)</f>
        <v>5</v>
      </c>
    </row>
    <row r="37" spans="1:14" x14ac:dyDescent="0.2">
      <c r="A37" s="27" t="s">
        <v>384</v>
      </c>
      <c r="B37" s="26">
        <f>D37+F37+H37+J37+L37+N37</f>
        <v>13</v>
      </c>
      <c r="C37" s="29" t="s">
        <v>44</v>
      </c>
      <c r="D37" s="28">
        <f>IF(C37=C$3, 5,) + IF(AND(C37=E$3, E37=C$3), 2.5, 0)</f>
        <v>0</v>
      </c>
      <c r="E37" s="29" t="s">
        <v>66</v>
      </c>
      <c r="F37" s="28">
        <f>IF(E37=E$3,5, 0) + IF(AND(E37=C$3, C37=E$3), 2.5, 0)</f>
        <v>0</v>
      </c>
      <c r="G37" s="29" t="s">
        <v>57</v>
      </c>
      <c r="H37" s="28">
        <f>IF(G37=G$3, 5, 0)</f>
        <v>0</v>
      </c>
      <c r="I37" s="29">
        <v>12</v>
      </c>
      <c r="J37" s="28">
        <f>IF(I37=I$3, 5, 0) + IF(AND(I37&gt;=(I$3-2), I37&lt;=(I$3+2), I37&lt;&gt;I$3), 3, 0) + IF(AND(I37&gt;=(I$3-5), I37&lt;(I$3-2)), 1, 0) + IF(AND(I37&gt;(I$3+2), I37&lt;=(I$3+5)), 1, 0)</f>
        <v>3</v>
      </c>
      <c r="K37" s="29" t="s">
        <v>37</v>
      </c>
      <c r="L37" s="28">
        <f>IF(K37=K$3, 3, 0)</f>
        <v>0</v>
      </c>
      <c r="M37" s="29">
        <v>325</v>
      </c>
      <c r="N37" s="28">
        <f>IF(M37=M$3, 10, 0) + IF(AND(M37&gt;=(M$3-10), M37&lt;=(M$3+10), M37&lt;&gt;M$3), 5, 0) + IF(AND(M37&gt;=(M$3-25), M37&lt;(M$3-10)), 3, 0) + IF(AND(M37&gt;(M$3+10), M37&lt;=(M$3+25)), 3, 0) +  IF(AND(M37&gt;=(M$3-50), M37&lt;(M$3-25)), 1, 0) +  IF(AND(M37&gt;(M$3+25), M37&lt;=(M$3+50)), 1, 0)</f>
        <v>10</v>
      </c>
    </row>
    <row r="38" spans="1:14" x14ac:dyDescent="0.2">
      <c r="A38" s="27" t="s">
        <v>342</v>
      </c>
      <c r="B38" s="26">
        <f>D38+F38+H38+J38+L38+N38</f>
        <v>12</v>
      </c>
      <c r="C38" s="29" t="s">
        <v>57</v>
      </c>
      <c r="D38" s="28">
        <f>IF(C38=C$3, 5,) + IF(AND(C38=E$3, E38=C$3), 2.5, 0)</f>
        <v>5</v>
      </c>
      <c r="E38" s="29" t="s">
        <v>66</v>
      </c>
      <c r="F38" s="28">
        <f>IF(E38=E$3,5, 0) + IF(AND(E38=C$3, C38=E$3), 2.5, 0)</f>
        <v>0</v>
      </c>
      <c r="G38" s="29" t="s">
        <v>65</v>
      </c>
      <c r="H38" s="28">
        <f>IF(G38=G$3, 5, 0)</f>
        <v>0</v>
      </c>
      <c r="I38" s="29">
        <v>8</v>
      </c>
      <c r="J38" s="28">
        <f>IF(I38=I$3, 5, 0) + IF(AND(I38&gt;=(I$3-2), I38&lt;=(I$3+2), I38&lt;&gt;I$3), 3, 0) + IF(AND(I38&gt;=(I$3-5), I38&lt;(I$3-2)), 1, 0) + IF(AND(I38&gt;(I$3+2), I38&lt;=(I$3+5)), 1, 0)</f>
        <v>3</v>
      </c>
      <c r="K38" s="29" t="s">
        <v>38</v>
      </c>
      <c r="L38" s="28">
        <f>IF(K38=K$3, 3, 0)</f>
        <v>3</v>
      </c>
      <c r="M38" s="29">
        <v>295</v>
      </c>
      <c r="N38" s="28">
        <f>IF(M38=M$3, 10, 0) + IF(AND(M38&gt;=(M$3-10), M38&lt;=(M$3+10), M38&lt;&gt;M$3), 5, 0) + IF(AND(M38&gt;=(M$3-25), M38&lt;(M$3-10)), 3, 0) + IF(AND(M38&gt;(M$3+10), M38&lt;=(M$3+25)), 3, 0) +  IF(AND(M38&gt;=(M$3-50), M38&lt;(M$3-25)), 1, 0) +  IF(AND(M38&gt;(M$3+25), M38&lt;=(M$3+50)), 1, 0)</f>
        <v>1</v>
      </c>
    </row>
    <row r="39" spans="1:14" x14ac:dyDescent="0.2">
      <c r="A39" s="27"/>
      <c r="B39" s="26">
        <f>D39+F39+H39+J39+L39+N39</f>
        <v>11</v>
      </c>
      <c r="C39" s="29" t="s">
        <v>65</v>
      </c>
      <c r="D39" s="28">
        <f>IF(C39=C$3, 5,) + IF(AND(C39=E$3, E39=C$3), 2.5, 0)</f>
        <v>0</v>
      </c>
      <c r="E39" s="29" t="s">
        <v>57</v>
      </c>
      <c r="F39" s="28">
        <f>IF(E39=E$3,5, 0) + IF(AND(E39=C$3, C39=E$3), 2.5, 0)</f>
        <v>0</v>
      </c>
      <c r="G39" s="29" t="s">
        <v>118</v>
      </c>
      <c r="H39" s="28">
        <f>IF(G39=G$3, 5, 0)</f>
        <v>0</v>
      </c>
      <c r="I39" s="29">
        <v>12</v>
      </c>
      <c r="J39" s="28">
        <f>IF(I39=I$3, 5, 0) + IF(AND(I39&gt;=(I$3-2), I39&lt;=(I$3+2), I39&lt;&gt;I$3), 3, 0) + IF(AND(I39&gt;=(I$3-5), I39&lt;(I$3-2)), 1, 0) + IF(AND(I39&gt;(I$3+2), I39&lt;=(I$3+5)), 1, 0)</f>
        <v>3</v>
      </c>
      <c r="K39" s="29" t="s">
        <v>38</v>
      </c>
      <c r="L39" s="28">
        <f>IF(K39=K$3, 3, 0)</f>
        <v>3</v>
      </c>
      <c r="M39" s="29">
        <v>326</v>
      </c>
      <c r="N39" s="28">
        <f>IF(M39=M$3, 10, 0) + IF(AND(M39&gt;=(M$3-10), M39&lt;=(M$3+10), M39&lt;&gt;M$3), 5, 0) + IF(AND(M39&gt;=(M$3-25), M39&lt;(M$3-10)), 3, 0) + IF(AND(M39&gt;(M$3+10), M39&lt;=(M$3+25)), 3, 0) +  IF(AND(M39&gt;=(M$3-50), M39&lt;(M$3-25)), 1, 0) +  IF(AND(M39&gt;(M$3+25), M39&lt;=(M$3+50)), 1, 0)</f>
        <v>5</v>
      </c>
    </row>
    <row r="40" spans="1:14" x14ac:dyDescent="0.2">
      <c r="A40" s="27" t="s">
        <v>138</v>
      </c>
      <c r="B40" s="26">
        <f>D40+F40+H40+J40+L40+N40</f>
        <v>11</v>
      </c>
      <c r="C40" s="29" t="s">
        <v>44</v>
      </c>
      <c r="D40" s="28">
        <f>IF(C40=C$3, 5,) + IF(AND(C40=E$3, E40=C$3), 2.5, 0)</f>
        <v>0</v>
      </c>
      <c r="E40" s="29" t="s">
        <v>66</v>
      </c>
      <c r="F40" s="28">
        <f>IF(E40=E$3,5, 0) + IF(AND(E40=C$3, C40=E$3), 2.5, 0)</f>
        <v>0</v>
      </c>
      <c r="G40" s="29" t="s">
        <v>118</v>
      </c>
      <c r="H40" s="28">
        <f>IF(G40=G$3, 5, 0)</f>
        <v>0</v>
      </c>
      <c r="I40" s="29">
        <v>13</v>
      </c>
      <c r="J40" s="28">
        <f>IF(I40=I$3, 5, 0) + IF(AND(I40&gt;=(I$3-2), I40&lt;=(I$3+2), I40&lt;&gt;I$3), 3, 0) + IF(AND(I40&gt;=(I$3-5), I40&lt;(I$3-2)), 1, 0) + IF(AND(I40&gt;(I$3+2), I40&lt;=(I$3+5)), 1, 0)</f>
        <v>1</v>
      </c>
      <c r="K40" s="29" t="s">
        <v>37</v>
      </c>
      <c r="L40" s="28">
        <f>IF(K40=K$3, 3, 0)</f>
        <v>0</v>
      </c>
      <c r="M40" s="29">
        <v>325</v>
      </c>
      <c r="N40" s="28">
        <f>IF(M40=M$3, 10, 0) + IF(AND(M40&gt;=(M$3-10), M40&lt;=(M$3+10), M40&lt;&gt;M$3), 5, 0) + IF(AND(M40&gt;=(M$3-25), M40&lt;(M$3-10)), 3, 0) + IF(AND(M40&gt;(M$3+10), M40&lt;=(M$3+25)), 3, 0) +  IF(AND(M40&gt;=(M$3-50), M40&lt;(M$3-25)), 1, 0) +  IF(AND(M40&gt;(M$3+25), M40&lt;=(M$3+50)), 1, 0)</f>
        <v>10</v>
      </c>
    </row>
    <row r="41" spans="1:14" x14ac:dyDescent="0.2">
      <c r="A41" s="27" t="s">
        <v>207</v>
      </c>
      <c r="B41" s="26">
        <f>D41+F41+H41+J41+L41+N41</f>
        <v>11</v>
      </c>
      <c r="C41" s="29" t="s">
        <v>65</v>
      </c>
      <c r="D41" s="28">
        <f>IF(C41=C$3, 5,) + IF(AND(C41=E$3, E41=C$3), 2.5, 0)</f>
        <v>0</v>
      </c>
      <c r="E41" s="29" t="s">
        <v>57</v>
      </c>
      <c r="F41" s="28">
        <f>IF(E41=E$3,5, 0) + IF(AND(E41=C$3, C41=E$3), 2.5, 0)</f>
        <v>0</v>
      </c>
      <c r="G41" s="29" t="s">
        <v>118</v>
      </c>
      <c r="H41" s="28">
        <f>IF(G41=G$3, 5, 0)</f>
        <v>0</v>
      </c>
      <c r="I41" s="29">
        <v>13</v>
      </c>
      <c r="J41" s="28">
        <f>IF(I41=I$3, 5, 0) + IF(AND(I41&gt;=(I$3-2), I41&lt;=(I$3+2), I41&lt;&gt;I$3), 3, 0) + IF(AND(I41&gt;=(I$3-5), I41&lt;(I$3-2)), 1, 0) + IF(AND(I41&gt;(I$3+2), I41&lt;=(I$3+5)), 1, 0)</f>
        <v>1</v>
      </c>
      <c r="K41" s="29" t="s">
        <v>37</v>
      </c>
      <c r="L41" s="28">
        <f>IF(K41=K$3, 3, 0)</f>
        <v>0</v>
      </c>
      <c r="M41" s="29">
        <v>325</v>
      </c>
      <c r="N41" s="28">
        <f>IF(M41=M$3, 10, 0) + IF(AND(M41&gt;=(M$3-10), M41&lt;=(M$3+10), M41&lt;&gt;M$3), 5, 0) + IF(AND(M41&gt;=(M$3-25), M41&lt;(M$3-10)), 3, 0) + IF(AND(M41&gt;(M$3+10), M41&lt;=(M$3+25)), 3, 0) +  IF(AND(M41&gt;=(M$3-50), M41&lt;(M$3-25)), 1, 0) +  IF(AND(M41&gt;(M$3+25), M41&lt;=(M$3+50)), 1, 0)</f>
        <v>10</v>
      </c>
    </row>
    <row r="42" spans="1:14" x14ac:dyDescent="0.2">
      <c r="A42" s="27" t="s">
        <v>202</v>
      </c>
      <c r="B42" s="26">
        <f>D42+F42+H42+J42+L42+N42</f>
        <v>11</v>
      </c>
      <c r="C42" s="29" t="s">
        <v>44</v>
      </c>
      <c r="D42" s="28">
        <f>IF(C42=C$3, 5,) + IF(AND(C42=E$3, E42=C$3), 2.5, 0)</f>
        <v>0</v>
      </c>
      <c r="E42" s="29" t="s">
        <v>49</v>
      </c>
      <c r="F42" s="28">
        <f>IF(E42=E$3,5, 0) + IF(AND(E42=C$3, C42=E$3), 2.5, 0)</f>
        <v>0</v>
      </c>
      <c r="G42" s="29" t="s">
        <v>66</v>
      </c>
      <c r="H42" s="28">
        <f>IF(G42=G$3, 5, 0)</f>
        <v>0</v>
      </c>
      <c r="I42" s="29">
        <v>14</v>
      </c>
      <c r="J42" s="28">
        <f>IF(I42=I$3, 5, 0) + IF(AND(I42&gt;=(I$3-2), I42&lt;=(I$3+2), I42&lt;&gt;I$3), 3, 0) + IF(AND(I42&gt;=(I$3-5), I42&lt;(I$3-2)), 1, 0) + IF(AND(I42&gt;(I$3+2), I42&lt;=(I$3+5)), 1, 0)</f>
        <v>1</v>
      </c>
      <c r="K42" s="29" t="s">
        <v>37</v>
      </c>
      <c r="L42" s="28">
        <f>IF(K42=K$3, 3, 0)</f>
        <v>0</v>
      </c>
      <c r="M42" s="29">
        <v>325</v>
      </c>
      <c r="N42" s="28">
        <f>IF(M42=M$3, 10, 0) + IF(AND(M42&gt;=(M$3-10), M42&lt;=(M$3+10), M42&lt;&gt;M$3), 5, 0) + IF(AND(M42&gt;=(M$3-25), M42&lt;(M$3-10)), 3, 0) + IF(AND(M42&gt;(M$3+10), M42&lt;=(M$3+25)), 3, 0) +  IF(AND(M42&gt;=(M$3-50), M42&lt;(M$3-25)), 1, 0) +  IF(AND(M42&gt;(M$3+25), M42&lt;=(M$3+50)), 1, 0)</f>
        <v>10</v>
      </c>
    </row>
    <row r="43" spans="1:14" x14ac:dyDescent="0.2">
      <c r="A43" s="27" t="s">
        <v>717</v>
      </c>
      <c r="B43" s="26">
        <f>D43+F43+H43+J43+L43+N43</f>
        <v>11</v>
      </c>
      <c r="C43" s="29" t="s">
        <v>49</v>
      </c>
      <c r="D43" s="28">
        <f>IF(C43=C$3, 5,) + IF(AND(C43=E$3, E43=C$3), 2.5, 0)</f>
        <v>0</v>
      </c>
      <c r="E43" s="29" t="s">
        <v>118</v>
      </c>
      <c r="F43" s="28">
        <f>IF(E43=E$3,5, 0) + IF(AND(E43=C$3, C43=E$3), 2.5, 0)</f>
        <v>5</v>
      </c>
      <c r="G43" s="29" t="s">
        <v>57</v>
      </c>
      <c r="H43" s="28">
        <f>IF(G43=G$3, 5, 0)</f>
        <v>0</v>
      </c>
      <c r="I43" s="29">
        <v>9</v>
      </c>
      <c r="J43" s="28">
        <f>IF(I43=I$3, 5, 0) + IF(AND(I43&gt;=(I$3-2), I43&lt;=(I$3+2), I43&lt;&gt;I$3), 3, 0) + IF(AND(I43&gt;=(I$3-5), I43&lt;(I$3-2)), 1, 0) + IF(AND(I43&gt;(I$3+2), I43&lt;=(I$3+5)), 1, 0)</f>
        <v>3</v>
      </c>
      <c r="K43" s="29" t="s">
        <v>35</v>
      </c>
      <c r="L43" s="28">
        <f>IF(K43=K$3, 3, 0)</f>
        <v>0</v>
      </c>
      <c r="M43" s="29">
        <v>313</v>
      </c>
      <c r="N43" s="28">
        <f>IF(M43=M$3, 10, 0) + IF(AND(M43&gt;=(M$3-10), M43&lt;=(M$3+10), M43&lt;&gt;M$3), 5, 0) + IF(AND(M43&gt;=(M$3-25), M43&lt;(M$3-10)), 3, 0) + IF(AND(M43&gt;(M$3+10), M43&lt;=(M$3+25)), 3, 0) +  IF(AND(M43&gt;=(M$3-50), M43&lt;(M$3-25)), 1, 0) +  IF(AND(M43&gt;(M$3+25), M43&lt;=(M$3+50)), 1, 0)</f>
        <v>3</v>
      </c>
    </row>
    <row r="44" spans="1:14" x14ac:dyDescent="0.2">
      <c r="A44" s="27" t="s">
        <v>719</v>
      </c>
      <c r="B44" s="26">
        <f>D44+F44+H44+J44+L44+N44</f>
        <v>11</v>
      </c>
      <c r="C44" s="29" t="s">
        <v>44</v>
      </c>
      <c r="D44" s="28">
        <f>IF(C44=C$3, 5,) + IF(AND(C44=E$3, E44=C$3), 2.5, 0)</f>
        <v>0</v>
      </c>
      <c r="E44" s="29" t="s">
        <v>65</v>
      </c>
      <c r="F44" s="28">
        <f>IF(E44=E$3,5, 0) + IF(AND(E44=C$3, C44=E$3), 2.5, 0)</f>
        <v>0</v>
      </c>
      <c r="G44" s="29" t="s">
        <v>49</v>
      </c>
      <c r="H44" s="28">
        <f>IF(G44=G$3, 5, 0)</f>
        <v>5</v>
      </c>
      <c r="I44" s="29">
        <v>11</v>
      </c>
      <c r="J44" s="28">
        <f>IF(I44=I$3, 5, 0) + IF(AND(I44&gt;=(I$3-2), I44&lt;=(I$3+2), I44&lt;&gt;I$3), 3, 0) + IF(AND(I44&gt;=(I$3-5), I44&lt;(I$3-2)), 1, 0) + IF(AND(I44&gt;(I$3+2), I44&lt;=(I$3+5)), 1, 0)</f>
        <v>3</v>
      </c>
      <c r="K44" s="29" t="s">
        <v>35</v>
      </c>
      <c r="L44" s="28">
        <f>IF(K44=K$3, 3, 0)</f>
        <v>0</v>
      </c>
      <c r="M44" s="29">
        <v>310</v>
      </c>
      <c r="N44" s="28">
        <f>IF(M44=M$3, 10, 0) + IF(AND(M44&gt;=(M$3-10), M44&lt;=(M$3+10), M44&lt;&gt;M$3), 5, 0) + IF(AND(M44&gt;=(M$3-25), M44&lt;(M$3-10)), 3, 0) + IF(AND(M44&gt;(M$3+10), M44&lt;=(M$3+25)), 3, 0) +  IF(AND(M44&gt;=(M$3-50), M44&lt;(M$3-25)), 1, 0) +  IF(AND(M44&gt;(M$3+25), M44&lt;=(M$3+50)), 1, 0)</f>
        <v>3</v>
      </c>
    </row>
    <row r="45" spans="1:14" x14ac:dyDescent="0.2">
      <c r="A45" s="27" t="s">
        <v>221</v>
      </c>
      <c r="B45" s="26">
        <f>D45+F45+H45+J45+L45+N45</f>
        <v>11</v>
      </c>
      <c r="C45" s="29" t="s">
        <v>44</v>
      </c>
      <c r="D45" s="28">
        <f>IF(C45=C$3, 5,) + IF(AND(C45=E$3, E45=C$3), 2.5, 0)</f>
        <v>0</v>
      </c>
      <c r="E45" s="29" t="s">
        <v>49</v>
      </c>
      <c r="F45" s="28">
        <f>IF(E45=E$3,5, 0) + IF(AND(E45=C$3, C45=E$3), 2.5, 0)</f>
        <v>0</v>
      </c>
      <c r="G45" s="29" t="s">
        <v>57</v>
      </c>
      <c r="H45" s="28">
        <f>IF(G45=G$3, 5, 0)</f>
        <v>0</v>
      </c>
      <c r="I45" s="29">
        <v>14</v>
      </c>
      <c r="J45" s="28">
        <f>IF(I45=I$3, 5, 0) + IF(AND(I45&gt;=(I$3-2), I45&lt;=(I$3+2), I45&lt;&gt;I$3), 3, 0) + IF(AND(I45&gt;=(I$3-5), I45&lt;(I$3-2)), 1, 0) + IF(AND(I45&gt;(I$3+2), I45&lt;=(I$3+5)), 1, 0)</f>
        <v>1</v>
      </c>
      <c r="K45" s="29" t="s">
        <v>37</v>
      </c>
      <c r="L45" s="28">
        <f>IF(K45=K$3, 3, 0)</f>
        <v>0</v>
      </c>
      <c r="M45" s="29">
        <v>325</v>
      </c>
      <c r="N45" s="28">
        <f>IF(M45=M$3, 10, 0) + IF(AND(M45&gt;=(M$3-10), M45&lt;=(M$3+10), M45&lt;&gt;M$3), 5, 0) + IF(AND(M45&gt;=(M$3-25), M45&lt;(M$3-10)), 3, 0) + IF(AND(M45&gt;(M$3+10), M45&lt;=(M$3+25)), 3, 0) +  IF(AND(M45&gt;=(M$3-50), M45&lt;(M$3-25)), 1, 0) +  IF(AND(M45&gt;(M$3+25), M45&lt;=(M$3+50)), 1, 0)</f>
        <v>10</v>
      </c>
    </row>
    <row r="46" spans="1:14" x14ac:dyDescent="0.2">
      <c r="A46" s="27" t="s">
        <v>332</v>
      </c>
      <c r="B46" s="26">
        <f>D46+F46+H46+J46+L46+N46</f>
        <v>11</v>
      </c>
      <c r="C46" s="29" t="s">
        <v>44</v>
      </c>
      <c r="D46" s="28">
        <f>IF(C46=C$3, 5,) + IF(AND(C46=E$3, E46=C$3), 2.5, 0)</f>
        <v>0</v>
      </c>
      <c r="E46" s="29" t="s">
        <v>66</v>
      </c>
      <c r="F46" s="28">
        <f>IF(E46=E$3,5, 0) + IF(AND(E46=C$3, C46=E$3), 2.5, 0)</f>
        <v>0</v>
      </c>
      <c r="G46" s="29" t="s">
        <v>49</v>
      </c>
      <c r="H46" s="28">
        <f>IF(G46=G$3, 5, 0)</f>
        <v>5</v>
      </c>
      <c r="I46" s="29">
        <v>15</v>
      </c>
      <c r="J46" s="28">
        <f>IF(I46=I$3, 5, 0) + IF(AND(I46&gt;=(I$3-2), I46&lt;=(I$3+2), I46&lt;&gt;I$3), 3, 0) + IF(AND(I46&gt;=(I$3-5), I46&lt;(I$3-2)), 1, 0) + IF(AND(I46&gt;(I$3+2), I46&lt;=(I$3+5)), 1, 0)</f>
        <v>1</v>
      </c>
      <c r="K46" s="29" t="s">
        <v>37</v>
      </c>
      <c r="L46" s="28">
        <f>IF(K46=K$3, 3, 0)</f>
        <v>0</v>
      </c>
      <c r="M46" s="29">
        <v>335</v>
      </c>
      <c r="N46" s="28">
        <f>IF(M46=M$3, 10, 0) + IF(AND(M46&gt;=(M$3-10), M46&lt;=(M$3+10), M46&lt;&gt;M$3), 5, 0) + IF(AND(M46&gt;=(M$3-25), M46&lt;(M$3-10)), 3, 0) + IF(AND(M46&gt;(M$3+10), M46&lt;=(M$3+25)), 3, 0) +  IF(AND(M46&gt;=(M$3-50), M46&lt;(M$3-25)), 1, 0) +  IF(AND(M46&gt;(M$3+25), M46&lt;=(M$3+50)), 1, 0)</f>
        <v>5</v>
      </c>
    </row>
    <row r="47" spans="1:14" x14ac:dyDescent="0.2">
      <c r="A47" s="27" t="s">
        <v>168</v>
      </c>
      <c r="B47" s="26">
        <f>D47+F47+H47+J47+L47+N47</f>
        <v>11</v>
      </c>
      <c r="C47" s="29" t="s">
        <v>44</v>
      </c>
      <c r="D47" s="28">
        <f>IF(C47=C$3, 5,) + IF(AND(C47=E$3, E47=C$3), 2.5, 0)</f>
        <v>0</v>
      </c>
      <c r="E47" s="29" t="s">
        <v>65</v>
      </c>
      <c r="F47" s="28">
        <f>IF(E47=E$3,5, 0) + IF(AND(E47=C$3, C47=E$3), 2.5, 0)</f>
        <v>0</v>
      </c>
      <c r="G47" s="29" t="s">
        <v>66</v>
      </c>
      <c r="H47" s="28">
        <f>IF(G47=G$3, 5, 0)</f>
        <v>0</v>
      </c>
      <c r="I47" s="29">
        <v>12</v>
      </c>
      <c r="J47" s="28">
        <f>IF(I47=I$3, 5, 0) + IF(AND(I47&gt;=(I$3-2), I47&lt;=(I$3+2), I47&lt;&gt;I$3), 3, 0) + IF(AND(I47&gt;=(I$3-5), I47&lt;(I$3-2)), 1, 0) + IF(AND(I47&gt;(I$3+2), I47&lt;=(I$3+5)), 1, 0)</f>
        <v>3</v>
      </c>
      <c r="K47" s="29" t="s">
        <v>38</v>
      </c>
      <c r="L47" s="28">
        <f>IF(K47=K$3, 3, 0)</f>
        <v>3</v>
      </c>
      <c r="M47" s="29">
        <v>326</v>
      </c>
      <c r="N47" s="28">
        <f>IF(M47=M$3, 10, 0) + IF(AND(M47&gt;=(M$3-10), M47&lt;=(M$3+10), M47&lt;&gt;M$3), 5, 0) + IF(AND(M47&gt;=(M$3-25), M47&lt;(M$3-10)), 3, 0) + IF(AND(M47&gt;(M$3+10), M47&lt;=(M$3+25)), 3, 0) +  IF(AND(M47&gt;=(M$3-50), M47&lt;(M$3-25)), 1, 0) +  IF(AND(M47&gt;(M$3+25), M47&lt;=(M$3+50)), 1, 0)</f>
        <v>5</v>
      </c>
    </row>
    <row r="48" spans="1:14" x14ac:dyDescent="0.2">
      <c r="A48" s="27" t="s">
        <v>297</v>
      </c>
      <c r="B48" s="26">
        <f>D48+F48+H48+J48+L48+N48</f>
        <v>11</v>
      </c>
      <c r="C48" s="29" t="s">
        <v>65</v>
      </c>
      <c r="D48" s="28">
        <f>IF(C48=C$3, 5,) + IF(AND(C48=E$3, E48=C$3), 2.5, 0)</f>
        <v>0</v>
      </c>
      <c r="E48" s="29" t="s">
        <v>44</v>
      </c>
      <c r="F48" s="28">
        <f>IF(E48=E$3,5, 0) + IF(AND(E48=C$3, C48=E$3), 2.5, 0)</f>
        <v>0</v>
      </c>
      <c r="G48" s="29" t="s">
        <v>57</v>
      </c>
      <c r="H48" s="28">
        <f>IF(G48=G$3, 5, 0)</f>
        <v>0</v>
      </c>
      <c r="I48" s="29">
        <v>13</v>
      </c>
      <c r="J48" s="28">
        <f>IF(I48=I$3, 5, 0) + IF(AND(I48&gt;=(I$3-2), I48&lt;=(I$3+2), I48&lt;&gt;I$3), 3, 0) + IF(AND(I48&gt;=(I$3-5), I48&lt;(I$3-2)), 1, 0) + IF(AND(I48&gt;(I$3+2), I48&lt;=(I$3+5)), 1, 0)</f>
        <v>1</v>
      </c>
      <c r="K48" s="29" t="s">
        <v>37</v>
      </c>
      <c r="L48" s="28">
        <f>IF(K48=K$3, 3, 0)</f>
        <v>0</v>
      </c>
      <c r="M48" s="29">
        <v>325</v>
      </c>
      <c r="N48" s="28">
        <f>IF(M48=M$3, 10, 0) + IF(AND(M48&gt;=(M$3-10), M48&lt;=(M$3+10), M48&lt;&gt;M$3), 5, 0) + IF(AND(M48&gt;=(M$3-25), M48&lt;(M$3-10)), 3, 0) + IF(AND(M48&gt;(M$3+10), M48&lt;=(M$3+25)), 3, 0) +  IF(AND(M48&gt;=(M$3-50), M48&lt;(M$3-25)), 1, 0) +  IF(AND(M48&gt;(M$3+25), M48&lt;=(M$3+50)), 1, 0)</f>
        <v>10</v>
      </c>
    </row>
    <row r="49" spans="1:14" x14ac:dyDescent="0.2">
      <c r="A49" s="27" t="s">
        <v>244</v>
      </c>
      <c r="B49" s="26">
        <f>D49+F49+H49+J49+L49+N49</f>
        <v>11</v>
      </c>
      <c r="C49" s="29" t="s">
        <v>44</v>
      </c>
      <c r="D49" s="28">
        <f>IF(C49=C$3, 5,) + IF(AND(C49=E$3, E49=C$3), 2.5, 0)</f>
        <v>0</v>
      </c>
      <c r="E49" s="29" t="s">
        <v>49</v>
      </c>
      <c r="F49" s="28">
        <f>IF(E49=E$3,5, 0) + IF(AND(E49=C$3, C49=E$3), 2.5, 0)</f>
        <v>0</v>
      </c>
      <c r="G49" s="29" t="s">
        <v>57</v>
      </c>
      <c r="H49" s="28">
        <f>IF(G49=G$3, 5, 0)</f>
        <v>0</v>
      </c>
      <c r="I49" s="29">
        <v>12</v>
      </c>
      <c r="J49" s="28">
        <f>IF(I49=I$3, 5, 0) + IF(AND(I49&gt;=(I$3-2), I49&lt;=(I$3+2), I49&lt;&gt;I$3), 3, 0) + IF(AND(I49&gt;=(I$3-5), I49&lt;(I$3-2)), 1, 0) + IF(AND(I49&gt;(I$3+2), I49&lt;=(I$3+5)), 1, 0)</f>
        <v>3</v>
      </c>
      <c r="K49" s="29" t="s">
        <v>38</v>
      </c>
      <c r="L49" s="28">
        <f>IF(K49=K$3, 3, 0)</f>
        <v>3</v>
      </c>
      <c r="M49" s="29">
        <v>315</v>
      </c>
      <c r="N49" s="28">
        <f>IF(M49=M$3, 10, 0) + IF(AND(M49&gt;=(M$3-10), M49&lt;=(M$3+10), M49&lt;&gt;M$3), 5, 0) + IF(AND(M49&gt;=(M$3-25), M49&lt;(M$3-10)), 3, 0) + IF(AND(M49&gt;(M$3+10), M49&lt;=(M$3+25)), 3, 0) +  IF(AND(M49&gt;=(M$3-50), M49&lt;(M$3-25)), 1, 0) +  IF(AND(M49&gt;(M$3+25), M49&lt;=(M$3+50)), 1, 0)</f>
        <v>5</v>
      </c>
    </row>
    <row r="50" spans="1:14" x14ac:dyDescent="0.2">
      <c r="A50" s="27" t="s">
        <v>353</v>
      </c>
      <c r="B50" s="26">
        <f>D50+F50+H50+J50+L50+N50</f>
        <v>11</v>
      </c>
      <c r="C50" s="29" t="s">
        <v>44</v>
      </c>
      <c r="D50" s="28">
        <f>IF(C50=C$3, 5,) + IF(AND(C50=E$3, E50=C$3), 2.5, 0)</f>
        <v>0</v>
      </c>
      <c r="E50" s="29" t="s">
        <v>49</v>
      </c>
      <c r="F50" s="28">
        <f>IF(E50=E$3,5, 0) + IF(AND(E50=C$3, C50=E$3), 2.5, 0)</f>
        <v>0</v>
      </c>
      <c r="G50" s="29" t="s">
        <v>57</v>
      </c>
      <c r="H50" s="28">
        <f>IF(G50=G$3, 5, 0)</f>
        <v>0</v>
      </c>
      <c r="I50" s="29">
        <v>12</v>
      </c>
      <c r="J50" s="28">
        <f>IF(I50=I$3, 5, 0) + IF(AND(I50&gt;=(I$3-2), I50&lt;=(I$3+2), I50&lt;&gt;I$3), 3, 0) + IF(AND(I50&gt;=(I$3-5), I50&lt;(I$3-2)), 1, 0) + IF(AND(I50&gt;(I$3+2), I50&lt;=(I$3+5)), 1, 0)</f>
        <v>3</v>
      </c>
      <c r="K50" s="29" t="s">
        <v>38</v>
      </c>
      <c r="L50" s="28">
        <f>IF(K50=K$3, 3, 0)</f>
        <v>3</v>
      </c>
      <c r="M50" s="29">
        <v>315</v>
      </c>
      <c r="N50" s="28">
        <f>IF(M50=M$3, 10, 0) + IF(AND(M50&gt;=(M$3-10), M50&lt;=(M$3+10), M50&lt;&gt;M$3), 5, 0) + IF(AND(M50&gt;=(M$3-25), M50&lt;(M$3-10)), 3, 0) + IF(AND(M50&gt;(M$3+10), M50&lt;=(M$3+25)), 3, 0) +  IF(AND(M50&gt;=(M$3-50), M50&lt;(M$3-25)), 1, 0) +  IF(AND(M50&gt;(M$3+25), M50&lt;=(M$3+50)), 1, 0)</f>
        <v>5</v>
      </c>
    </row>
    <row r="51" spans="1:14" x14ac:dyDescent="0.2">
      <c r="A51" s="27" t="s">
        <v>268</v>
      </c>
      <c r="B51" s="26">
        <f>D51+F51+H51+J51+L51+N51</f>
        <v>11</v>
      </c>
      <c r="C51" s="29" t="s">
        <v>44</v>
      </c>
      <c r="D51" s="28">
        <f>IF(C51=C$3, 5,) + IF(AND(C51=E$3, E51=C$3), 2.5, 0)</f>
        <v>0</v>
      </c>
      <c r="E51" s="29" t="s">
        <v>65</v>
      </c>
      <c r="F51" s="28">
        <f>IF(E51=E$3,5, 0) + IF(AND(E51=C$3, C51=E$3), 2.5, 0)</f>
        <v>0</v>
      </c>
      <c r="G51" s="29" t="s">
        <v>57</v>
      </c>
      <c r="H51" s="28">
        <f>IF(G51=G$3, 5, 0)</f>
        <v>0</v>
      </c>
      <c r="I51" s="29">
        <v>12</v>
      </c>
      <c r="J51" s="28">
        <f>IF(I51=I$3, 5, 0) + IF(AND(I51&gt;=(I$3-2), I51&lt;=(I$3+2), I51&lt;&gt;I$3), 3, 0) + IF(AND(I51&gt;=(I$3-5), I51&lt;(I$3-2)), 1, 0) + IF(AND(I51&gt;(I$3+2), I51&lt;=(I$3+5)), 1, 0)</f>
        <v>3</v>
      </c>
      <c r="K51" s="29" t="s">
        <v>38</v>
      </c>
      <c r="L51" s="28">
        <f>IF(K51=K$3, 3, 0)</f>
        <v>3</v>
      </c>
      <c r="M51" s="29">
        <v>315</v>
      </c>
      <c r="N51" s="28">
        <f>IF(M51=M$3, 10, 0) + IF(AND(M51&gt;=(M$3-10), M51&lt;=(M$3+10), M51&lt;&gt;M$3), 5, 0) + IF(AND(M51&gt;=(M$3-25), M51&lt;(M$3-10)), 3, 0) + IF(AND(M51&gt;(M$3+10), M51&lt;=(M$3+25)), 3, 0) +  IF(AND(M51&gt;=(M$3-50), M51&lt;(M$3-25)), 1, 0) +  IF(AND(M51&gt;(M$3+25), M51&lt;=(M$3+50)), 1, 0)</f>
        <v>5</v>
      </c>
    </row>
    <row r="52" spans="1:14" x14ac:dyDescent="0.2">
      <c r="A52" s="27" t="s">
        <v>173</v>
      </c>
      <c r="B52" s="26">
        <f>D52+F52+H52+J52+L52+N52</f>
        <v>11</v>
      </c>
      <c r="C52" s="29" t="s">
        <v>57</v>
      </c>
      <c r="D52" s="28">
        <f>IF(C52=C$3, 5,) + IF(AND(C52=E$3, E52=C$3), 2.5, 0)</f>
        <v>5</v>
      </c>
      <c r="E52" s="29" t="s">
        <v>65</v>
      </c>
      <c r="F52" s="28">
        <f>IF(E52=E$3,5, 0) + IF(AND(E52=C$3, C52=E$3), 2.5, 0)</f>
        <v>0</v>
      </c>
      <c r="G52" s="29" t="s">
        <v>118</v>
      </c>
      <c r="H52" s="28">
        <f>IF(G52=G$3, 5, 0)</f>
        <v>0</v>
      </c>
      <c r="I52" s="29">
        <v>13</v>
      </c>
      <c r="J52" s="28">
        <f>IF(I52=I$3, 5, 0) + IF(AND(I52&gt;=(I$3-2), I52&lt;=(I$3+2), I52&lt;&gt;I$3), 3, 0) + IF(AND(I52&gt;=(I$3-5), I52&lt;(I$3-2)), 1, 0) + IF(AND(I52&gt;(I$3+2), I52&lt;=(I$3+5)), 1, 0)</f>
        <v>1</v>
      </c>
      <c r="K52" s="29" t="s">
        <v>37</v>
      </c>
      <c r="L52" s="28">
        <f>IF(K52=K$3, 3, 0)</f>
        <v>0</v>
      </c>
      <c r="M52" s="29">
        <v>320</v>
      </c>
      <c r="N52" s="28">
        <f>IF(M52=M$3, 10, 0) + IF(AND(M52&gt;=(M$3-10), M52&lt;=(M$3+10), M52&lt;&gt;M$3), 5, 0) + IF(AND(M52&gt;=(M$3-25), M52&lt;(M$3-10)), 3, 0) + IF(AND(M52&gt;(M$3+10), M52&lt;=(M$3+25)), 3, 0) +  IF(AND(M52&gt;=(M$3-50), M52&lt;(M$3-25)), 1, 0) +  IF(AND(M52&gt;(M$3+25), M52&lt;=(M$3+50)), 1, 0)</f>
        <v>5</v>
      </c>
    </row>
    <row r="53" spans="1:14" x14ac:dyDescent="0.2">
      <c r="A53" s="27" t="s">
        <v>478</v>
      </c>
      <c r="B53" s="26">
        <f>D53+F53+H53+J53+L53+N53</f>
        <v>11</v>
      </c>
      <c r="C53" s="29" t="s">
        <v>44</v>
      </c>
      <c r="D53" s="28">
        <f>IF(C53=C$3, 5,) + IF(AND(C53=E$3, E53=C$3), 2.5, 0)</f>
        <v>0</v>
      </c>
      <c r="E53" s="29" t="s">
        <v>65</v>
      </c>
      <c r="F53" s="28">
        <f>IF(E53=E$3,5, 0) + IF(AND(E53=C$3, C53=E$3), 2.5, 0)</f>
        <v>0</v>
      </c>
      <c r="G53" s="29" t="s">
        <v>57</v>
      </c>
      <c r="H53" s="28">
        <f>IF(G53=G$3, 5, 0)</f>
        <v>0</v>
      </c>
      <c r="I53" s="29">
        <v>12</v>
      </c>
      <c r="J53" s="28">
        <f>IF(I53=I$3, 5, 0) + IF(AND(I53&gt;=(I$3-2), I53&lt;=(I$3+2), I53&lt;&gt;I$3), 3, 0) + IF(AND(I53&gt;=(I$3-5), I53&lt;(I$3-2)), 1, 0) + IF(AND(I53&gt;(I$3+2), I53&lt;=(I$3+5)), 1, 0)</f>
        <v>3</v>
      </c>
      <c r="K53" s="29" t="s">
        <v>38</v>
      </c>
      <c r="L53" s="28">
        <f>IF(K53=K$3, 3, 0)</f>
        <v>3</v>
      </c>
      <c r="M53" s="29">
        <v>320</v>
      </c>
      <c r="N53" s="28">
        <f>IF(M53=M$3, 10, 0) + IF(AND(M53&gt;=(M$3-10), M53&lt;=(M$3+10), M53&lt;&gt;M$3), 5, 0) + IF(AND(M53&gt;=(M$3-25), M53&lt;(M$3-10)), 3, 0) + IF(AND(M53&gt;(M$3+10), M53&lt;=(M$3+25)), 3, 0) +  IF(AND(M53&gt;=(M$3-50), M53&lt;(M$3-25)), 1, 0) +  IF(AND(M53&gt;(M$3+25), M53&lt;=(M$3+50)), 1, 0)</f>
        <v>5</v>
      </c>
    </row>
    <row r="54" spans="1:14" x14ac:dyDescent="0.2">
      <c r="A54" s="27" t="s">
        <v>328</v>
      </c>
      <c r="B54" s="26">
        <f>D54+F54+H54+J54+L54+N54</f>
        <v>11</v>
      </c>
      <c r="C54" s="29" t="s">
        <v>44</v>
      </c>
      <c r="D54" s="28">
        <f>IF(C54=C$3, 5,) + IF(AND(C54=E$3, E54=C$3), 2.5, 0)</f>
        <v>0</v>
      </c>
      <c r="E54" s="29" t="s">
        <v>49</v>
      </c>
      <c r="F54" s="28">
        <f>IF(E54=E$3,5, 0) + IF(AND(E54=C$3, C54=E$3), 2.5, 0)</f>
        <v>0</v>
      </c>
      <c r="G54" s="29" t="s">
        <v>57</v>
      </c>
      <c r="H54" s="28">
        <f>IF(G54=G$3, 5, 0)</f>
        <v>0</v>
      </c>
      <c r="I54" s="29">
        <v>15</v>
      </c>
      <c r="J54" s="28">
        <f>IF(I54=I$3, 5, 0) + IF(AND(I54&gt;=(I$3-2), I54&lt;=(I$3+2), I54&lt;&gt;I$3), 3, 0) + IF(AND(I54&gt;=(I$3-5), I54&lt;(I$3-2)), 1, 0) + IF(AND(I54&gt;(I$3+2), I54&lt;=(I$3+5)), 1, 0)</f>
        <v>1</v>
      </c>
      <c r="K54" s="29" t="s">
        <v>37</v>
      </c>
      <c r="L54" s="28">
        <f>IF(K54=K$3, 3, 0)</f>
        <v>0</v>
      </c>
      <c r="M54" s="29">
        <v>325</v>
      </c>
      <c r="N54" s="28">
        <f>IF(M54=M$3, 10, 0) + IF(AND(M54&gt;=(M$3-10), M54&lt;=(M$3+10), M54&lt;&gt;M$3), 5, 0) + IF(AND(M54&gt;=(M$3-25), M54&lt;(M$3-10)), 3, 0) + IF(AND(M54&gt;(M$3+10), M54&lt;=(M$3+25)), 3, 0) +  IF(AND(M54&gt;=(M$3-50), M54&lt;(M$3-25)), 1, 0) +  IF(AND(M54&gt;(M$3+25), M54&lt;=(M$3+50)), 1, 0)</f>
        <v>10</v>
      </c>
    </row>
    <row r="55" spans="1:14" x14ac:dyDescent="0.2">
      <c r="A55" s="27" t="s">
        <v>363</v>
      </c>
      <c r="B55" s="26">
        <f>D55+F55+H55+J55+L55+N55</f>
        <v>11</v>
      </c>
      <c r="C55" s="29" t="s">
        <v>44</v>
      </c>
      <c r="D55" s="28">
        <f>IF(C55=C$3, 5,) + IF(AND(C55=E$3, E55=C$3), 2.5, 0)</f>
        <v>0</v>
      </c>
      <c r="E55" s="29" t="s">
        <v>66</v>
      </c>
      <c r="F55" s="28">
        <f>IF(E55=E$3,5, 0) + IF(AND(E55=C$3, C55=E$3), 2.5, 0)</f>
        <v>0</v>
      </c>
      <c r="G55" s="29" t="s">
        <v>57</v>
      </c>
      <c r="H55" s="28">
        <f>IF(G55=G$3, 5, 0)</f>
        <v>0</v>
      </c>
      <c r="I55" s="29">
        <v>12</v>
      </c>
      <c r="J55" s="28">
        <f>IF(I55=I$3, 5, 0) + IF(AND(I55&gt;=(I$3-2), I55&lt;=(I$3+2), I55&lt;&gt;I$3), 3, 0) + IF(AND(I55&gt;=(I$3-5), I55&lt;(I$3-2)), 1, 0) + IF(AND(I55&gt;(I$3+2), I55&lt;=(I$3+5)), 1, 0)</f>
        <v>3</v>
      </c>
      <c r="K55" s="29" t="s">
        <v>38</v>
      </c>
      <c r="L55" s="28">
        <f>IF(K55=K$3, 3, 0)</f>
        <v>3</v>
      </c>
      <c r="M55" s="29">
        <v>315</v>
      </c>
      <c r="N55" s="28">
        <f>IF(M55=M$3, 10, 0) + IF(AND(M55&gt;=(M$3-10), M55&lt;=(M$3+10), M55&lt;&gt;M$3), 5, 0) + IF(AND(M55&gt;=(M$3-25), M55&lt;(M$3-10)), 3, 0) + IF(AND(M55&gt;(M$3+10), M55&lt;=(M$3+25)), 3, 0) +  IF(AND(M55&gt;=(M$3-50), M55&lt;(M$3-25)), 1, 0) +  IF(AND(M55&gt;(M$3+25), M55&lt;=(M$3+50)), 1, 0)</f>
        <v>5</v>
      </c>
    </row>
    <row r="56" spans="1:14" x14ac:dyDescent="0.2">
      <c r="A56" s="27" t="s">
        <v>219</v>
      </c>
      <c r="B56" s="26">
        <f>D56+F56+H56+J56+L56+N56</f>
        <v>11</v>
      </c>
      <c r="C56" s="29" t="s">
        <v>44</v>
      </c>
      <c r="D56" s="28">
        <f>IF(C56=C$3, 5,) + IF(AND(C56=E$3, E56=C$3), 2.5, 0)</f>
        <v>0</v>
      </c>
      <c r="E56" s="29" t="s">
        <v>66</v>
      </c>
      <c r="F56" s="28">
        <f>IF(E56=E$3,5, 0) + IF(AND(E56=C$3, C56=E$3), 2.5, 0)</f>
        <v>0</v>
      </c>
      <c r="G56" s="29" t="s">
        <v>57</v>
      </c>
      <c r="H56" s="28">
        <f>IF(G56=G$3, 5, 0)</f>
        <v>0</v>
      </c>
      <c r="I56" s="29">
        <v>9</v>
      </c>
      <c r="J56" s="28">
        <f>IF(I56=I$3, 5, 0) + IF(AND(I56&gt;=(I$3-2), I56&lt;=(I$3+2), I56&lt;&gt;I$3), 3, 0) + IF(AND(I56&gt;=(I$3-5), I56&lt;(I$3-2)), 1, 0) + IF(AND(I56&gt;(I$3+2), I56&lt;=(I$3+5)), 1, 0)</f>
        <v>3</v>
      </c>
      <c r="K56" s="29" t="s">
        <v>38</v>
      </c>
      <c r="L56" s="28">
        <f>IF(K56=K$3, 3, 0)</f>
        <v>3</v>
      </c>
      <c r="M56" s="29">
        <v>321</v>
      </c>
      <c r="N56" s="28">
        <f>IF(M56=M$3, 10, 0) + IF(AND(M56&gt;=(M$3-10), M56&lt;=(M$3+10), M56&lt;&gt;M$3), 5, 0) + IF(AND(M56&gt;=(M$3-25), M56&lt;(M$3-10)), 3, 0) + IF(AND(M56&gt;(M$3+10), M56&lt;=(M$3+25)), 3, 0) +  IF(AND(M56&gt;=(M$3-50), M56&lt;(M$3-25)), 1, 0) +  IF(AND(M56&gt;(M$3+25), M56&lt;=(M$3+50)), 1, 0)</f>
        <v>5</v>
      </c>
    </row>
    <row r="57" spans="1:14" x14ac:dyDescent="0.2">
      <c r="A57" s="27" t="s">
        <v>488</v>
      </c>
      <c r="B57" s="26">
        <f>D57+F57+H57+J57+L57+N57</f>
        <v>11</v>
      </c>
      <c r="C57" s="29" t="s">
        <v>44</v>
      </c>
      <c r="D57" s="28">
        <f>IF(C57=C$3, 5,) + IF(AND(C57=E$3, E57=C$3), 2.5, 0)</f>
        <v>0</v>
      </c>
      <c r="E57" s="29" t="s">
        <v>65</v>
      </c>
      <c r="F57" s="28">
        <f>IF(E57=E$3,5, 0) + IF(AND(E57=C$3, C57=E$3), 2.5, 0)</f>
        <v>0</v>
      </c>
      <c r="G57" s="29" t="s">
        <v>57</v>
      </c>
      <c r="H57" s="28">
        <f>IF(G57=G$3, 5, 0)</f>
        <v>0</v>
      </c>
      <c r="I57" s="29">
        <v>12</v>
      </c>
      <c r="J57" s="28">
        <f>IF(I57=I$3, 5, 0) + IF(AND(I57&gt;=(I$3-2), I57&lt;=(I$3+2), I57&lt;&gt;I$3), 3, 0) + IF(AND(I57&gt;=(I$3-5), I57&lt;(I$3-2)), 1, 0) + IF(AND(I57&gt;(I$3+2), I57&lt;=(I$3+5)), 1, 0)</f>
        <v>3</v>
      </c>
      <c r="K57" s="29" t="s">
        <v>38</v>
      </c>
      <c r="L57" s="28">
        <f>IF(K57=K$3, 3, 0)</f>
        <v>3</v>
      </c>
      <c r="M57" s="29">
        <v>320</v>
      </c>
      <c r="N57" s="28">
        <f>IF(M57=M$3, 10, 0) + IF(AND(M57&gt;=(M$3-10), M57&lt;=(M$3+10), M57&lt;&gt;M$3), 5, 0) + IF(AND(M57&gt;=(M$3-25), M57&lt;(M$3-10)), 3, 0) + IF(AND(M57&gt;(M$3+10), M57&lt;=(M$3+25)), 3, 0) +  IF(AND(M57&gt;=(M$3-50), M57&lt;(M$3-25)), 1, 0) +  IF(AND(M57&gt;(M$3+25), M57&lt;=(M$3+50)), 1, 0)</f>
        <v>5</v>
      </c>
    </row>
    <row r="58" spans="1:14" x14ac:dyDescent="0.2">
      <c r="A58" s="27" t="s">
        <v>143</v>
      </c>
      <c r="B58" s="26">
        <f>D58+F58+H58+J58+L58+N58</f>
        <v>11</v>
      </c>
      <c r="C58" s="29" t="s">
        <v>44</v>
      </c>
      <c r="D58" s="28">
        <f>IF(C58=C$3, 5,) + IF(AND(C58=E$3, E58=C$3), 2.5, 0)</f>
        <v>0</v>
      </c>
      <c r="E58" s="29" t="s">
        <v>65</v>
      </c>
      <c r="F58" s="28">
        <f>IF(E58=E$3,5, 0) + IF(AND(E58=C$3, C58=E$3), 2.5, 0)</f>
        <v>0</v>
      </c>
      <c r="G58" s="29" t="s">
        <v>57</v>
      </c>
      <c r="H58" s="28">
        <f>IF(G58=G$3, 5, 0)</f>
        <v>0</v>
      </c>
      <c r="I58" s="29">
        <v>11</v>
      </c>
      <c r="J58" s="28">
        <f>IF(I58=I$3, 5, 0) + IF(AND(I58&gt;=(I$3-2), I58&lt;=(I$3+2), I58&lt;&gt;I$3), 3, 0) + IF(AND(I58&gt;=(I$3-5), I58&lt;(I$3-2)), 1, 0) + IF(AND(I58&gt;(I$3+2), I58&lt;=(I$3+5)), 1, 0)</f>
        <v>3</v>
      </c>
      <c r="K58" s="29" t="s">
        <v>38</v>
      </c>
      <c r="L58" s="28">
        <f>IF(K58=K$3, 3, 0)</f>
        <v>3</v>
      </c>
      <c r="M58" s="29">
        <v>317</v>
      </c>
      <c r="N58" s="28">
        <f>IF(M58=M$3, 10, 0) + IF(AND(M58&gt;=(M$3-10), M58&lt;=(M$3+10), M58&lt;&gt;M$3), 5, 0) + IF(AND(M58&gt;=(M$3-25), M58&lt;(M$3-10)), 3, 0) + IF(AND(M58&gt;(M$3+10), M58&lt;=(M$3+25)), 3, 0) +  IF(AND(M58&gt;=(M$3-50), M58&lt;(M$3-25)), 1, 0) +  IF(AND(M58&gt;(M$3+25), M58&lt;=(M$3+50)), 1, 0)</f>
        <v>5</v>
      </c>
    </row>
    <row r="59" spans="1:14" x14ac:dyDescent="0.2">
      <c r="A59" s="27" t="s">
        <v>381</v>
      </c>
      <c r="B59" s="26">
        <f>D59+F59+H59+J59+L59+N59</f>
        <v>11</v>
      </c>
      <c r="C59" s="29" t="s">
        <v>44</v>
      </c>
      <c r="D59" s="28">
        <f>IF(C59=C$3, 5,) + IF(AND(C59=E$3, E59=C$3), 2.5, 0)</f>
        <v>0</v>
      </c>
      <c r="E59" s="29" t="s">
        <v>118</v>
      </c>
      <c r="F59" s="28">
        <f>IF(E59=E$3,5, 0) + IF(AND(E59=C$3, C59=E$3), 2.5, 0)</f>
        <v>5</v>
      </c>
      <c r="G59" s="29" t="s">
        <v>66</v>
      </c>
      <c r="H59" s="28">
        <f>IF(G59=G$3, 5, 0)</f>
        <v>0</v>
      </c>
      <c r="I59" s="29">
        <v>11</v>
      </c>
      <c r="J59" s="28">
        <f>IF(I59=I$3, 5, 0) + IF(AND(I59&gt;=(I$3-2), I59&lt;=(I$3+2), I59&lt;&gt;I$3), 3, 0) + IF(AND(I59&gt;=(I$3-5), I59&lt;(I$3-2)), 1, 0) + IF(AND(I59&gt;(I$3+2), I59&lt;=(I$3+5)), 1, 0)</f>
        <v>3</v>
      </c>
      <c r="K59" s="29" t="s">
        <v>37</v>
      </c>
      <c r="L59" s="28">
        <f>IF(K59=K$3, 3, 0)</f>
        <v>0</v>
      </c>
      <c r="M59" s="29">
        <v>306</v>
      </c>
      <c r="N59" s="28">
        <f>IF(M59=M$3, 10, 0) + IF(AND(M59&gt;=(M$3-10), M59&lt;=(M$3+10), M59&lt;&gt;M$3), 5, 0) + IF(AND(M59&gt;=(M$3-25), M59&lt;(M$3-10)), 3, 0) + IF(AND(M59&gt;(M$3+10), M59&lt;=(M$3+25)), 3, 0) +  IF(AND(M59&gt;=(M$3-50), M59&lt;(M$3-25)), 1, 0) +  IF(AND(M59&gt;(M$3+25), M59&lt;=(M$3+50)), 1, 0)</f>
        <v>3</v>
      </c>
    </row>
    <row r="60" spans="1:14" x14ac:dyDescent="0.2">
      <c r="A60" s="27" t="s">
        <v>198</v>
      </c>
      <c r="B60" s="26">
        <f>D60+F60+H60+J60+L60+N60</f>
        <v>11</v>
      </c>
      <c r="C60" s="29" t="s">
        <v>57</v>
      </c>
      <c r="D60" s="28">
        <f>IF(C60=C$3, 5,) + IF(AND(C60=E$3, E60=C$3), 2.5, 0)</f>
        <v>5</v>
      </c>
      <c r="E60" s="29" t="s">
        <v>49</v>
      </c>
      <c r="F60" s="28">
        <f>IF(E60=E$3,5, 0) + IF(AND(E60=C$3, C60=E$3), 2.5, 0)</f>
        <v>0</v>
      </c>
      <c r="G60" s="29" t="s">
        <v>66</v>
      </c>
      <c r="H60" s="28">
        <f>IF(G60=G$3, 5, 0)</f>
        <v>0</v>
      </c>
      <c r="I60" s="29">
        <v>13</v>
      </c>
      <c r="J60" s="28">
        <f>IF(I60=I$3, 5, 0) + IF(AND(I60&gt;=(I$3-2), I60&lt;=(I$3+2), I60&lt;&gt;I$3), 3, 0) + IF(AND(I60&gt;=(I$3-5), I60&lt;(I$3-2)), 1, 0) + IF(AND(I60&gt;(I$3+2), I60&lt;=(I$3+5)), 1, 0)</f>
        <v>1</v>
      </c>
      <c r="K60" s="29" t="s">
        <v>37</v>
      </c>
      <c r="L60" s="28">
        <f>IF(K60=K$3, 3, 0)</f>
        <v>0</v>
      </c>
      <c r="M60" s="29">
        <v>323</v>
      </c>
      <c r="N60" s="28">
        <f>IF(M60=M$3, 10, 0) + IF(AND(M60&gt;=(M$3-10), M60&lt;=(M$3+10), M60&lt;&gt;M$3), 5, 0) + IF(AND(M60&gt;=(M$3-25), M60&lt;(M$3-10)), 3, 0) + IF(AND(M60&gt;(M$3+10), M60&lt;=(M$3+25)), 3, 0) +  IF(AND(M60&gt;=(M$3-50), M60&lt;(M$3-25)), 1, 0) +  IF(AND(M60&gt;(M$3+25), M60&lt;=(M$3+50)), 1, 0)</f>
        <v>5</v>
      </c>
    </row>
    <row r="61" spans="1:14" x14ac:dyDescent="0.2">
      <c r="A61" s="27" t="s">
        <v>166</v>
      </c>
      <c r="B61" s="26">
        <f>D61+F61+H61+J61+L61+N61</f>
        <v>11</v>
      </c>
      <c r="C61" s="29" t="s">
        <v>57</v>
      </c>
      <c r="D61" s="28">
        <f>IF(C61=C$3, 5,) + IF(AND(C61=E$3, E61=C$3), 2.5, 0)</f>
        <v>5</v>
      </c>
      <c r="E61" s="29" t="s">
        <v>118</v>
      </c>
      <c r="F61" s="28">
        <f>IF(E61=E$3,5, 0) + IF(AND(E61=C$3, C61=E$3), 2.5, 0)</f>
        <v>5</v>
      </c>
      <c r="G61" s="29" t="s">
        <v>505</v>
      </c>
      <c r="H61" s="28">
        <f>IF(G61=G$3, 5, 0)</f>
        <v>0</v>
      </c>
      <c r="I61" s="29">
        <v>6</v>
      </c>
      <c r="J61" s="28">
        <f>IF(I61=I$3, 5, 0) + IF(AND(I61&gt;=(I$3-2), I61&lt;=(I$3+2), I61&lt;&gt;I$3), 3, 0) + IF(AND(I61&gt;=(I$3-5), I61&lt;(I$3-2)), 1, 0) + IF(AND(I61&gt;(I$3+2), I61&lt;=(I$3+5)), 1, 0)</f>
        <v>1</v>
      </c>
      <c r="K61" s="29" t="s">
        <v>81</v>
      </c>
      <c r="L61" s="28">
        <f>IF(K61=K$3, 3, 0)</f>
        <v>0</v>
      </c>
      <c r="M61" s="29">
        <v>383</v>
      </c>
      <c r="N61" s="28">
        <f>IF(M61=M$3, 10, 0) + IF(AND(M61&gt;=(M$3-10), M61&lt;=(M$3+10), M61&lt;&gt;M$3), 5, 0) + IF(AND(M61&gt;=(M$3-25), M61&lt;(M$3-10)), 3, 0) + IF(AND(M61&gt;(M$3+10), M61&lt;=(M$3+25)), 3, 0) +  IF(AND(M61&gt;=(M$3-50), M61&lt;(M$3-25)), 1, 0) +  IF(AND(M61&gt;(M$3+25), M61&lt;=(M$3+50)), 1, 0)</f>
        <v>0</v>
      </c>
    </row>
    <row r="62" spans="1:14" x14ac:dyDescent="0.2">
      <c r="A62" s="27" t="s">
        <v>215</v>
      </c>
      <c r="B62" s="26">
        <f>D62+F62+H62+J62+L62+N62</f>
        <v>10</v>
      </c>
      <c r="C62" s="29" t="s">
        <v>57</v>
      </c>
      <c r="D62" s="28">
        <f>IF(C62=C$3, 5,) + IF(AND(C62=E$3, E62=C$3), 2.5, 0)</f>
        <v>5</v>
      </c>
      <c r="E62" s="29" t="s">
        <v>44</v>
      </c>
      <c r="F62" s="28">
        <f>IF(E62=E$3,5, 0) + IF(AND(E62=C$3, C62=E$3), 2.5, 0)</f>
        <v>0</v>
      </c>
      <c r="G62" s="29" t="s">
        <v>66</v>
      </c>
      <c r="H62" s="28">
        <f>IF(G62=G$3, 5, 0)</f>
        <v>0</v>
      </c>
      <c r="I62" s="29">
        <v>18</v>
      </c>
      <c r="J62" s="28">
        <f>IF(I62=I$3, 5, 0) + IF(AND(I62&gt;=(I$3-2), I62&lt;=(I$3+2), I62&lt;&gt;I$3), 3, 0) + IF(AND(I62&gt;=(I$3-5), I62&lt;(I$3-2)), 1, 0) + IF(AND(I62&gt;(I$3+2), I62&lt;=(I$3+5)), 1, 0)</f>
        <v>0</v>
      </c>
      <c r="K62" s="29" t="s">
        <v>37</v>
      </c>
      <c r="L62" s="28">
        <f>IF(K62=K$3, 3, 0)</f>
        <v>0</v>
      </c>
      <c r="M62" s="29">
        <v>324</v>
      </c>
      <c r="N62" s="28">
        <f>IF(M62=M$3, 10, 0) + IF(AND(M62&gt;=(M$3-10), M62&lt;=(M$3+10), M62&lt;&gt;M$3), 5, 0) + IF(AND(M62&gt;=(M$3-25), M62&lt;(M$3-10)), 3, 0) + IF(AND(M62&gt;(M$3+10), M62&lt;=(M$3+25)), 3, 0) +  IF(AND(M62&gt;=(M$3-50), M62&lt;(M$3-25)), 1, 0) +  IF(AND(M62&gt;(M$3+25), M62&lt;=(M$3+50)), 1, 0)</f>
        <v>5</v>
      </c>
    </row>
    <row r="63" spans="1:14" x14ac:dyDescent="0.2">
      <c r="A63" s="27" t="s">
        <v>338</v>
      </c>
      <c r="B63" s="26">
        <f>D63+F63+H63+J63+L63+N63</f>
        <v>10</v>
      </c>
      <c r="C63" s="29" t="s">
        <v>66</v>
      </c>
      <c r="D63" s="28">
        <f>IF(C63=C$3, 5,) + IF(AND(C63=E$3, E63=C$3), 2.5, 0)</f>
        <v>0</v>
      </c>
      <c r="E63" s="29" t="s">
        <v>49</v>
      </c>
      <c r="F63" s="28">
        <f>IF(E63=E$3,5, 0) + IF(AND(E63=C$3, C63=E$3), 2.5, 0)</f>
        <v>0</v>
      </c>
      <c r="G63" s="29" t="s">
        <v>118</v>
      </c>
      <c r="H63" s="28">
        <f>IF(G63=G$3, 5, 0)</f>
        <v>0</v>
      </c>
      <c r="I63" s="29">
        <v>10</v>
      </c>
      <c r="J63" s="28">
        <f>IF(I63=I$3, 5, 0) + IF(AND(I63&gt;=(I$3-2), I63&lt;=(I$3+2), I63&lt;&gt;I$3), 3, 0) + IF(AND(I63&gt;=(I$3-5), I63&lt;(I$3-2)), 1, 0) + IF(AND(I63&gt;(I$3+2), I63&lt;=(I$3+5)), 1, 0)</f>
        <v>5</v>
      </c>
      <c r="K63" s="29" t="s">
        <v>35</v>
      </c>
      <c r="L63" s="28">
        <f>IF(K63=K$3, 3, 0)</f>
        <v>0</v>
      </c>
      <c r="M63" s="29">
        <v>330</v>
      </c>
      <c r="N63" s="28">
        <f>IF(M63=M$3, 10, 0) + IF(AND(M63&gt;=(M$3-10), M63&lt;=(M$3+10), M63&lt;&gt;M$3), 5, 0) + IF(AND(M63&gt;=(M$3-25), M63&lt;(M$3-10)), 3, 0) + IF(AND(M63&gt;(M$3+10), M63&lt;=(M$3+25)), 3, 0) +  IF(AND(M63&gt;=(M$3-50), M63&lt;(M$3-25)), 1, 0) +  IF(AND(M63&gt;(M$3+25), M63&lt;=(M$3+50)), 1, 0)</f>
        <v>5</v>
      </c>
    </row>
    <row r="64" spans="1:14" x14ac:dyDescent="0.2">
      <c r="A64" s="27" t="s">
        <v>406</v>
      </c>
      <c r="B64" s="26">
        <f>D64+F64+H64+J64+L64+N64</f>
        <v>10</v>
      </c>
      <c r="C64" s="29" t="s">
        <v>44</v>
      </c>
      <c r="D64" s="28">
        <f>IF(C64=C$3, 5,) + IF(AND(C64=E$3, E64=C$3), 2.5, 0)</f>
        <v>0</v>
      </c>
      <c r="E64" s="29" t="s">
        <v>65</v>
      </c>
      <c r="F64" s="28">
        <f>IF(E64=E$3,5, 0) + IF(AND(E64=C$3, C64=E$3), 2.5, 0)</f>
        <v>0</v>
      </c>
      <c r="G64" s="29" t="s">
        <v>66</v>
      </c>
      <c r="H64" s="28">
        <f>IF(G64=G$3, 5, 0)</f>
        <v>0</v>
      </c>
      <c r="I64" s="29">
        <v>10</v>
      </c>
      <c r="J64" s="28">
        <f>IF(I64=I$3, 5, 0) + IF(AND(I64&gt;=(I$3-2), I64&lt;=(I$3+2), I64&lt;&gt;I$3), 3, 0) + IF(AND(I64&gt;=(I$3-5), I64&lt;(I$3-2)), 1, 0) + IF(AND(I64&gt;(I$3+2), I64&lt;=(I$3+5)), 1, 0)</f>
        <v>5</v>
      </c>
      <c r="K64" s="29" t="s">
        <v>37</v>
      </c>
      <c r="L64" s="28">
        <f>IF(K64=K$3, 3, 0)</f>
        <v>0</v>
      </c>
      <c r="M64" s="29">
        <v>320</v>
      </c>
      <c r="N64" s="28">
        <f>IF(M64=M$3, 10, 0) + IF(AND(M64&gt;=(M$3-10), M64&lt;=(M$3+10), M64&lt;&gt;M$3), 5, 0) + IF(AND(M64&gt;=(M$3-25), M64&lt;(M$3-10)), 3, 0) + IF(AND(M64&gt;(M$3+10), M64&lt;=(M$3+25)), 3, 0) +  IF(AND(M64&gt;=(M$3-50), M64&lt;(M$3-25)), 1, 0) +  IF(AND(M64&gt;(M$3+25), M64&lt;=(M$3+50)), 1, 0)</f>
        <v>5</v>
      </c>
    </row>
    <row r="65" spans="1:14" x14ac:dyDescent="0.2">
      <c r="A65" s="27" t="s">
        <v>309</v>
      </c>
      <c r="B65" s="26">
        <f>D65+F65+H65+J65+L65+N65</f>
        <v>10</v>
      </c>
      <c r="C65" s="29" t="s">
        <v>44</v>
      </c>
      <c r="D65" s="28">
        <f>IF(C65=C$3, 5,) + IF(AND(C65=E$3, E65=C$3), 2.5, 0)</f>
        <v>0</v>
      </c>
      <c r="E65" s="29" t="s">
        <v>65</v>
      </c>
      <c r="F65" s="28">
        <f>IF(E65=E$3,5, 0) + IF(AND(E65=C$3, C65=E$3), 2.5, 0)</f>
        <v>0</v>
      </c>
      <c r="G65" s="29" t="s">
        <v>118</v>
      </c>
      <c r="H65" s="28">
        <f>IF(G65=G$3, 5, 0)</f>
        <v>0</v>
      </c>
      <c r="I65" s="29">
        <v>10</v>
      </c>
      <c r="J65" s="28">
        <f>IF(I65=I$3, 5, 0) + IF(AND(I65&gt;=(I$3-2), I65&lt;=(I$3+2), I65&lt;&gt;I$3), 3, 0) + IF(AND(I65&gt;=(I$3-5), I65&lt;(I$3-2)), 1, 0) + IF(AND(I65&gt;(I$3+2), I65&lt;=(I$3+5)), 1, 0)</f>
        <v>5</v>
      </c>
      <c r="K65" s="29" t="s">
        <v>37</v>
      </c>
      <c r="L65" s="28">
        <f>IF(K65=K$3, 3, 0)</f>
        <v>0</v>
      </c>
      <c r="M65" s="29">
        <v>329</v>
      </c>
      <c r="N65" s="28">
        <f>IF(M65=M$3, 10, 0) + IF(AND(M65&gt;=(M$3-10), M65&lt;=(M$3+10), M65&lt;&gt;M$3), 5, 0) + IF(AND(M65&gt;=(M$3-25), M65&lt;(M$3-10)), 3, 0) + IF(AND(M65&gt;(M$3+10), M65&lt;=(M$3+25)), 3, 0) +  IF(AND(M65&gt;=(M$3-50), M65&lt;(M$3-25)), 1, 0) +  IF(AND(M65&gt;(M$3+25), M65&lt;=(M$3+50)), 1, 0)</f>
        <v>5</v>
      </c>
    </row>
    <row r="66" spans="1:14" x14ac:dyDescent="0.2">
      <c r="A66" s="27" t="s">
        <v>265</v>
      </c>
      <c r="B66" s="26">
        <f>D66+F66+H66+J66+L66+N66</f>
        <v>10</v>
      </c>
      <c r="C66" s="29" t="s">
        <v>49</v>
      </c>
      <c r="D66" s="28">
        <f>IF(C66=C$3, 5,) + IF(AND(C66=E$3, E66=C$3), 2.5, 0)</f>
        <v>0</v>
      </c>
      <c r="E66" s="29" t="s">
        <v>65</v>
      </c>
      <c r="F66" s="28">
        <f>IF(E66=E$3,5, 0) + IF(AND(E66=C$3, C66=E$3), 2.5, 0)</f>
        <v>0</v>
      </c>
      <c r="G66" s="29" t="s">
        <v>44</v>
      </c>
      <c r="H66" s="28">
        <f>IF(G66=G$3, 5, 0)</f>
        <v>0</v>
      </c>
      <c r="I66" s="29">
        <v>10</v>
      </c>
      <c r="J66" s="28">
        <f>IF(I66=I$3, 5, 0) + IF(AND(I66&gt;=(I$3-2), I66&lt;=(I$3+2), I66&lt;&gt;I$3), 3, 0) + IF(AND(I66&gt;=(I$3-5), I66&lt;(I$3-2)), 1, 0) + IF(AND(I66&gt;(I$3+2), I66&lt;=(I$3+5)), 1, 0)</f>
        <v>5</v>
      </c>
      <c r="K66" s="29" t="s">
        <v>35</v>
      </c>
      <c r="L66" s="28">
        <f>IF(K66=K$3, 3, 0)</f>
        <v>0</v>
      </c>
      <c r="M66" s="29">
        <v>330</v>
      </c>
      <c r="N66" s="28">
        <f>IF(M66=M$3, 10, 0) + IF(AND(M66&gt;=(M$3-10), M66&lt;=(M$3+10), M66&lt;&gt;M$3), 5, 0) + IF(AND(M66&gt;=(M$3-25), M66&lt;(M$3-10)), 3, 0) + IF(AND(M66&gt;(M$3+10), M66&lt;=(M$3+25)), 3, 0) +  IF(AND(M66&gt;=(M$3-50), M66&lt;(M$3-25)), 1, 0) +  IF(AND(M66&gt;(M$3+25), M66&lt;=(M$3+50)), 1, 0)</f>
        <v>5</v>
      </c>
    </row>
    <row r="67" spans="1:14" x14ac:dyDescent="0.2">
      <c r="A67" s="27" t="s">
        <v>300</v>
      </c>
      <c r="B67" s="26">
        <f>D67+F67+H67+J67+L67+N67</f>
        <v>10</v>
      </c>
      <c r="C67" s="29" t="s">
        <v>65</v>
      </c>
      <c r="D67" s="28">
        <f>IF(C67=C$3, 5,) + IF(AND(C67=E$3, E67=C$3), 2.5, 0)</f>
        <v>0</v>
      </c>
      <c r="E67" s="29" t="s">
        <v>44</v>
      </c>
      <c r="F67" s="28">
        <f>IF(E67=E$3,5, 0) + IF(AND(E67=C$3, C67=E$3), 2.5, 0)</f>
        <v>0</v>
      </c>
      <c r="G67" s="29" t="s">
        <v>57</v>
      </c>
      <c r="H67" s="28">
        <f>IF(G67=G$3, 5, 0)</f>
        <v>0</v>
      </c>
      <c r="I67" s="29">
        <v>10</v>
      </c>
      <c r="J67" s="28">
        <f>IF(I67=I$3, 5, 0) + IF(AND(I67&gt;=(I$3-2), I67&lt;=(I$3+2), I67&lt;&gt;I$3), 3, 0) + IF(AND(I67&gt;=(I$3-5), I67&lt;(I$3-2)), 1, 0) + IF(AND(I67&gt;(I$3+2), I67&lt;=(I$3+5)), 1, 0)</f>
        <v>5</v>
      </c>
      <c r="K67" s="29" t="s">
        <v>37</v>
      </c>
      <c r="L67" s="28">
        <f>IF(K67=K$3, 3, 0)</f>
        <v>0</v>
      </c>
      <c r="M67" s="29">
        <v>320</v>
      </c>
      <c r="N67" s="28">
        <f>IF(M67=M$3, 10, 0) + IF(AND(M67&gt;=(M$3-10), M67&lt;=(M$3+10), M67&lt;&gt;M$3), 5, 0) + IF(AND(M67&gt;=(M$3-25), M67&lt;(M$3-10)), 3, 0) + IF(AND(M67&gt;(M$3+10), M67&lt;=(M$3+25)), 3, 0) +  IF(AND(M67&gt;=(M$3-50), M67&lt;(M$3-25)), 1, 0) +  IF(AND(M67&gt;(M$3+25), M67&lt;=(M$3+50)), 1, 0)</f>
        <v>5</v>
      </c>
    </row>
    <row r="68" spans="1:14" x14ac:dyDescent="0.2">
      <c r="A68" s="27" t="s">
        <v>387</v>
      </c>
      <c r="B68" s="26">
        <f>D68+F68+H68+J68+L68+N68</f>
        <v>10</v>
      </c>
      <c r="C68" s="29" t="s">
        <v>44</v>
      </c>
      <c r="D68" s="28">
        <f>IF(C68=C$3, 5,) + IF(AND(C68=E$3, E68=C$3), 2.5, 0)</f>
        <v>0</v>
      </c>
      <c r="E68" s="29" t="s">
        <v>49</v>
      </c>
      <c r="F68" s="28">
        <f>IF(E68=E$3,5, 0) + IF(AND(E68=C$3, C68=E$3), 2.5, 0)</f>
        <v>0</v>
      </c>
      <c r="G68" s="29" t="s">
        <v>57</v>
      </c>
      <c r="H68" s="28">
        <f>IF(G68=G$3, 5, 0)</f>
        <v>0</v>
      </c>
      <c r="I68" s="29">
        <v>10</v>
      </c>
      <c r="J68" s="28">
        <f>IF(I68=I$3, 5, 0) + IF(AND(I68&gt;=(I$3-2), I68&lt;=(I$3+2), I68&lt;&gt;I$3), 3, 0) + IF(AND(I68&gt;=(I$3-5), I68&lt;(I$3-2)), 1, 0) + IF(AND(I68&gt;(I$3+2), I68&lt;=(I$3+5)), 1, 0)</f>
        <v>5</v>
      </c>
      <c r="K68" s="29" t="s">
        <v>37</v>
      </c>
      <c r="L68" s="28">
        <f>IF(K68=K$3, 3, 0)</f>
        <v>0</v>
      </c>
      <c r="M68" s="29">
        <v>315</v>
      </c>
      <c r="N68" s="28">
        <f>IF(M68=M$3, 10, 0) + IF(AND(M68&gt;=(M$3-10), M68&lt;=(M$3+10), M68&lt;&gt;M$3), 5, 0) + IF(AND(M68&gt;=(M$3-25), M68&lt;(M$3-10)), 3, 0) + IF(AND(M68&gt;(M$3+10), M68&lt;=(M$3+25)), 3, 0) +  IF(AND(M68&gt;=(M$3-50), M68&lt;(M$3-25)), 1, 0) +  IF(AND(M68&gt;(M$3+25), M68&lt;=(M$3+50)), 1, 0)</f>
        <v>5</v>
      </c>
    </row>
    <row r="69" spans="1:14" x14ac:dyDescent="0.2">
      <c r="A69" s="27" t="s">
        <v>256</v>
      </c>
      <c r="B69" s="26">
        <f>D69+F69+H69+J69+L69+N69</f>
        <v>9</v>
      </c>
      <c r="C69" s="29" t="s">
        <v>44</v>
      </c>
      <c r="D69" s="28">
        <f>IF(C69=C$3, 5,) + IF(AND(C69=E$3, E69=C$3), 2.5, 0)</f>
        <v>0</v>
      </c>
      <c r="E69" s="29" t="s">
        <v>65</v>
      </c>
      <c r="F69" s="28">
        <f>IF(E69=E$3,5, 0) + IF(AND(E69=C$3, C69=E$3), 2.5, 0)</f>
        <v>0</v>
      </c>
      <c r="G69" s="29" t="s">
        <v>57</v>
      </c>
      <c r="H69" s="28">
        <f>IF(G69=G$3, 5, 0)</f>
        <v>0</v>
      </c>
      <c r="I69" s="29">
        <v>13</v>
      </c>
      <c r="J69" s="28">
        <f>IF(I69=I$3, 5, 0) + IF(AND(I69&gt;=(I$3-2), I69&lt;=(I$3+2), I69&lt;&gt;I$3), 3, 0) + IF(AND(I69&gt;=(I$3-5), I69&lt;(I$3-2)), 1, 0) + IF(AND(I69&gt;(I$3+2), I69&lt;=(I$3+5)), 1, 0)</f>
        <v>1</v>
      </c>
      <c r="K69" s="29" t="s">
        <v>38</v>
      </c>
      <c r="L69" s="28">
        <f>IF(K69=K$3, 3, 0)</f>
        <v>3</v>
      </c>
      <c r="M69" s="29">
        <v>315</v>
      </c>
      <c r="N69" s="28">
        <f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5</v>
      </c>
    </row>
    <row r="70" spans="1:14" x14ac:dyDescent="0.2">
      <c r="A70" s="27" t="s">
        <v>368</v>
      </c>
      <c r="B70" s="26">
        <f>D70+F70+H70+J70+L70+N70</f>
        <v>9</v>
      </c>
      <c r="C70" s="29" t="s">
        <v>44</v>
      </c>
      <c r="D70" s="28">
        <f>IF(C70=C$3, 5,) + IF(AND(C70=E$3, E70=C$3), 2.5, 0)</f>
        <v>0</v>
      </c>
      <c r="E70" s="29" t="s">
        <v>66</v>
      </c>
      <c r="F70" s="28">
        <f>IF(E70=E$3,5, 0) + IF(AND(E70=C$3, C70=E$3), 2.5, 0)</f>
        <v>0</v>
      </c>
      <c r="G70" s="29" t="s">
        <v>57</v>
      </c>
      <c r="H70" s="28">
        <f>IF(G70=G$3, 5, 0)</f>
        <v>0</v>
      </c>
      <c r="I70" s="29">
        <v>12</v>
      </c>
      <c r="J70" s="28">
        <f>IF(I70=I$3, 5, 0) + IF(AND(I70&gt;=(I$3-2), I70&lt;=(I$3+2), I70&lt;&gt;I$3), 3, 0) + IF(AND(I70&gt;=(I$3-5), I70&lt;(I$3-2)), 1, 0) + IF(AND(I70&gt;(I$3+2), I70&lt;=(I$3+5)), 1, 0)</f>
        <v>3</v>
      </c>
      <c r="K70" s="29" t="s">
        <v>38</v>
      </c>
      <c r="L70" s="28">
        <f>IF(K70=K$3, 3, 0)</f>
        <v>3</v>
      </c>
      <c r="M70" s="29">
        <v>310</v>
      </c>
      <c r="N70" s="28">
        <f>IF(M70=M$3, 10, 0) + IF(AND(M70&gt;=(M$3-10), M70&lt;=(M$3+10), M70&lt;&gt;M$3), 5, 0) + IF(AND(M70&gt;=(M$3-25), M70&lt;(M$3-10)), 3, 0) + IF(AND(M70&gt;(M$3+10), M70&lt;=(M$3+25)), 3, 0) +  IF(AND(M70&gt;=(M$3-50), M70&lt;(M$3-25)), 1, 0) +  IF(AND(M70&gt;(M$3+25), M70&lt;=(M$3+50)), 1, 0)</f>
        <v>3</v>
      </c>
    </row>
    <row r="71" spans="1:14" x14ac:dyDescent="0.2">
      <c r="A71" s="27" t="s">
        <v>218</v>
      </c>
      <c r="B71" s="26">
        <f>D71+F71+H71+J71+L71+N71</f>
        <v>9</v>
      </c>
      <c r="C71" s="29" t="s">
        <v>44</v>
      </c>
      <c r="D71" s="28">
        <f>IF(C71=C$3, 5,) + IF(AND(C71=E$3, E71=C$3), 2.5, 0)</f>
        <v>0</v>
      </c>
      <c r="E71" s="29" t="s">
        <v>65</v>
      </c>
      <c r="F71" s="28">
        <f>IF(E71=E$3,5, 0) + IF(AND(E71=C$3, C71=E$3), 2.5, 0)</f>
        <v>0</v>
      </c>
      <c r="G71" s="29" t="s">
        <v>57</v>
      </c>
      <c r="H71" s="28">
        <f>IF(G71=G$3, 5, 0)</f>
        <v>0</v>
      </c>
      <c r="I71" s="29">
        <v>11</v>
      </c>
      <c r="J71" s="28">
        <f>IF(I71=I$3, 5, 0) + IF(AND(I71&gt;=(I$3-2), I71&lt;=(I$3+2), I71&lt;&gt;I$3), 3, 0) + IF(AND(I71&gt;=(I$3-5), I71&lt;(I$3-2)), 1, 0) + IF(AND(I71&gt;(I$3+2), I71&lt;=(I$3+5)), 1, 0)</f>
        <v>3</v>
      </c>
      <c r="K71" s="29" t="s">
        <v>38</v>
      </c>
      <c r="L71" s="28">
        <f>IF(K71=K$3, 3, 0)</f>
        <v>3</v>
      </c>
      <c r="M71" s="29">
        <v>308</v>
      </c>
      <c r="N71" s="28">
        <f>IF(M71=M$3, 10, 0) + IF(AND(M71&gt;=(M$3-10), M71&lt;=(M$3+10), M71&lt;&gt;M$3), 5, 0) + IF(AND(M71&gt;=(M$3-25), M71&lt;(M$3-10)), 3, 0) + IF(AND(M71&gt;(M$3+10), M71&lt;=(M$3+25)), 3, 0) +  IF(AND(M71&gt;=(M$3-50), M71&lt;(M$3-25)), 1, 0) +  IF(AND(M71&gt;(M$3+25), M71&lt;=(M$3+50)), 1, 0)</f>
        <v>3</v>
      </c>
    </row>
    <row r="72" spans="1:14" x14ac:dyDescent="0.2">
      <c r="A72" s="27" t="s">
        <v>269</v>
      </c>
      <c r="B72" s="26">
        <f>D72+F72+H72+J72+L72+N72</f>
        <v>9</v>
      </c>
      <c r="C72" s="29" t="s">
        <v>44</v>
      </c>
      <c r="D72" s="28">
        <f>IF(C72=C$3, 5,) + IF(AND(C72=E$3, E72=C$3), 2.5, 0)</f>
        <v>0</v>
      </c>
      <c r="E72" s="29" t="s">
        <v>65</v>
      </c>
      <c r="F72" s="28">
        <f>IF(E72=E$3,5, 0) + IF(AND(E72=C$3, C72=E$3), 2.5, 0)</f>
        <v>0</v>
      </c>
      <c r="G72" s="29" t="s">
        <v>57</v>
      </c>
      <c r="H72" s="28">
        <f>IF(G72=G$3, 5, 0)</f>
        <v>0</v>
      </c>
      <c r="I72" s="29">
        <v>12</v>
      </c>
      <c r="J72" s="28">
        <f>IF(I72=I$3, 5, 0) + IF(AND(I72&gt;=(I$3-2), I72&lt;=(I$3+2), I72&lt;&gt;I$3), 3, 0) + IF(AND(I72&gt;=(I$3-5), I72&lt;(I$3-2)), 1, 0) + IF(AND(I72&gt;(I$3+2), I72&lt;=(I$3+5)), 1, 0)</f>
        <v>3</v>
      </c>
      <c r="K72" s="29" t="s">
        <v>38</v>
      </c>
      <c r="L72" s="28">
        <f>IF(K72=K$3, 3, 0)</f>
        <v>3</v>
      </c>
      <c r="M72" s="29">
        <v>304</v>
      </c>
      <c r="N72" s="28">
        <f>IF(M72=M$3, 10, 0) + IF(AND(M72&gt;=(M$3-10), M72&lt;=(M$3+10), M72&lt;&gt;M$3), 5, 0) + IF(AND(M72&gt;=(M$3-25), M72&lt;(M$3-10)), 3, 0) + IF(AND(M72&gt;(M$3+10), M72&lt;=(M$3+25)), 3, 0) +  IF(AND(M72&gt;=(M$3-50), M72&lt;(M$3-25)), 1, 0) +  IF(AND(M72&gt;(M$3+25), M72&lt;=(M$3+50)), 1, 0)</f>
        <v>3</v>
      </c>
    </row>
    <row r="73" spans="1:14" x14ac:dyDescent="0.2">
      <c r="A73" s="27" t="s">
        <v>290</v>
      </c>
      <c r="B73" s="26">
        <f>D73+F73+H73+J73+L73+N73</f>
        <v>9</v>
      </c>
      <c r="C73" s="29" t="s">
        <v>44</v>
      </c>
      <c r="D73" s="28">
        <f>IF(C73=C$3, 5,) + IF(AND(C73=E$3, E73=C$3), 2.5, 0)</f>
        <v>0</v>
      </c>
      <c r="E73" s="29" t="s">
        <v>66</v>
      </c>
      <c r="F73" s="28">
        <f>IF(E73=E$3,5, 0) + IF(AND(E73=C$3, C73=E$3), 2.5, 0)</f>
        <v>0</v>
      </c>
      <c r="G73" s="29" t="s">
        <v>57</v>
      </c>
      <c r="H73" s="28">
        <f>IF(G73=G$3, 5, 0)</f>
        <v>0</v>
      </c>
      <c r="I73" s="29">
        <v>12</v>
      </c>
      <c r="J73" s="28">
        <f>IF(I73=I$3, 5, 0) + IF(AND(I73&gt;=(I$3-2), I73&lt;=(I$3+2), I73&lt;&gt;I$3), 3, 0) + IF(AND(I73&gt;=(I$3-5), I73&lt;(I$3-2)), 1, 0) + IF(AND(I73&gt;(I$3+2), I73&lt;=(I$3+5)), 1, 0)</f>
        <v>3</v>
      </c>
      <c r="K73" s="29" t="s">
        <v>38</v>
      </c>
      <c r="L73" s="28">
        <f>IF(K73=K$3, 3, 0)</f>
        <v>3</v>
      </c>
      <c r="M73" s="29">
        <v>309</v>
      </c>
      <c r="N73" s="28">
        <f>IF(M73=M$3, 10, 0) + IF(AND(M73&gt;=(M$3-10), M73&lt;=(M$3+10), M73&lt;&gt;M$3), 5, 0) + IF(AND(M73&gt;=(M$3-25), M73&lt;(M$3-10)), 3, 0) + IF(AND(M73&gt;(M$3+10), M73&lt;=(M$3+25)), 3, 0) +  IF(AND(M73&gt;=(M$3-50), M73&lt;(M$3-25)), 1, 0) +  IF(AND(M73&gt;(M$3+25), M73&lt;=(M$3+50)), 1, 0)</f>
        <v>3</v>
      </c>
    </row>
    <row r="74" spans="1:14" x14ac:dyDescent="0.2">
      <c r="A74" s="27" t="s">
        <v>186</v>
      </c>
      <c r="B74" s="26">
        <f>D74+F74+H74+J74+L74+N74</f>
        <v>9</v>
      </c>
      <c r="C74" s="29" t="s">
        <v>44</v>
      </c>
      <c r="D74" s="28">
        <f>IF(C74=C$3, 5,) + IF(AND(C74=E$3, E74=C$3), 2.5, 0)</f>
        <v>0</v>
      </c>
      <c r="E74" s="29" t="s">
        <v>49</v>
      </c>
      <c r="F74" s="28">
        <f>IF(E74=E$3,5, 0) + IF(AND(E74=C$3, C74=E$3), 2.5, 0)</f>
        <v>0</v>
      </c>
      <c r="G74" s="29" t="s">
        <v>57</v>
      </c>
      <c r="H74" s="28">
        <f>IF(G74=G$3, 5, 0)</f>
        <v>0</v>
      </c>
      <c r="I74" s="29">
        <v>13</v>
      </c>
      <c r="J74" s="28">
        <f>IF(I74=I$3, 5, 0) + IF(AND(I74&gt;=(I$3-2), I74&lt;=(I$3+2), I74&lt;&gt;I$3), 3, 0) + IF(AND(I74&gt;=(I$3-5), I74&lt;(I$3-2)), 1, 0) + IF(AND(I74&gt;(I$3+2), I74&lt;=(I$3+5)), 1, 0)</f>
        <v>1</v>
      </c>
      <c r="K74" s="29" t="s">
        <v>38</v>
      </c>
      <c r="L74" s="28">
        <f>IF(K74=K$3, 3, 0)</f>
        <v>3</v>
      </c>
      <c r="M74" s="29">
        <v>320</v>
      </c>
      <c r="N74" s="28">
        <f>IF(M74=M$3, 10, 0) + IF(AND(M74&gt;=(M$3-10), M74&lt;=(M$3+10), M74&lt;&gt;M$3), 5, 0) + IF(AND(M74&gt;=(M$3-25), M74&lt;(M$3-10)), 3, 0) + IF(AND(M74&gt;(M$3+10), M74&lt;=(M$3+25)), 3, 0) +  IF(AND(M74&gt;=(M$3-50), M74&lt;(M$3-25)), 1, 0) +  IF(AND(M74&gt;(M$3+25), M74&lt;=(M$3+50)), 1, 0)</f>
        <v>5</v>
      </c>
    </row>
    <row r="75" spans="1:14" x14ac:dyDescent="0.2">
      <c r="A75" s="27" t="s">
        <v>234</v>
      </c>
      <c r="B75" s="26">
        <f>D75+F75+H75+J75+L75+N75</f>
        <v>9</v>
      </c>
      <c r="C75" s="29" t="s">
        <v>65</v>
      </c>
      <c r="D75" s="28">
        <f>IF(C75=C$3, 5,) + IF(AND(C75=E$3, E75=C$3), 2.5, 0)</f>
        <v>0</v>
      </c>
      <c r="E75" s="29" t="s">
        <v>49</v>
      </c>
      <c r="F75" s="28">
        <f>IF(E75=E$3,5, 0) + IF(AND(E75=C$3, C75=E$3), 2.5, 0)</f>
        <v>0</v>
      </c>
      <c r="G75" s="29" t="s">
        <v>118</v>
      </c>
      <c r="H75" s="28">
        <f>IF(G75=G$3, 5, 0)</f>
        <v>0</v>
      </c>
      <c r="I75" s="29">
        <v>12</v>
      </c>
      <c r="J75" s="28">
        <f>IF(I75=I$3, 5, 0) + IF(AND(I75&gt;=(I$3-2), I75&lt;=(I$3+2), I75&lt;&gt;I$3), 3, 0) + IF(AND(I75&gt;=(I$3-5), I75&lt;(I$3-2)), 1, 0) + IF(AND(I75&gt;(I$3+2), I75&lt;=(I$3+5)), 1, 0)</f>
        <v>3</v>
      </c>
      <c r="K75" s="29" t="s">
        <v>38</v>
      </c>
      <c r="L75" s="28">
        <f>IF(K75=K$3, 3, 0)</f>
        <v>3</v>
      </c>
      <c r="M75" s="29">
        <v>313</v>
      </c>
      <c r="N75" s="28">
        <f>IF(M75=M$3, 10, 0) + IF(AND(M75&gt;=(M$3-10), M75&lt;=(M$3+10), M75&lt;&gt;M$3), 5, 0) + IF(AND(M75&gt;=(M$3-25), M75&lt;(M$3-10)), 3, 0) + IF(AND(M75&gt;(M$3+10), M75&lt;=(M$3+25)), 3, 0) +  IF(AND(M75&gt;=(M$3-50), M75&lt;(M$3-25)), 1, 0) +  IF(AND(M75&gt;(M$3+25), M75&lt;=(M$3+50)), 1, 0)</f>
        <v>3</v>
      </c>
    </row>
    <row r="76" spans="1:14" x14ac:dyDescent="0.2">
      <c r="A76" s="27" t="s">
        <v>205</v>
      </c>
      <c r="B76" s="26">
        <f>D76+F76+H76+J76+L76+N76</f>
        <v>9</v>
      </c>
      <c r="C76" s="29" t="s">
        <v>44</v>
      </c>
      <c r="D76" s="28">
        <f>IF(C76=C$3, 5,) + IF(AND(C76=E$3, E76=C$3), 2.5, 0)</f>
        <v>0</v>
      </c>
      <c r="E76" s="29" t="s">
        <v>49</v>
      </c>
      <c r="F76" s="28">
        <f>IF(E76=E$3,5, 0) + IF(AND(E76=C$3, C76=E$3), 2.5, 0)</f>
        <v>0</v>
      </c>
      <c r="G76" s="29" t="s">
        <v>118</v>
      </c>
      <c r="H76" s="28">
        <f>IF(G76=G$3, 5, 0)</f>
        <v>0</v>
      </c>
      <c r="I76" s="29">
        <v>13</v>
      </c>
      <c r="J76" s="28">
        <f>IF(I76=I$3, 5, 0) + IF(AND(I76&gt;=(I$3-2), I76&lt;=(I$3+2), I76&lt;&gt;I$3), 3, 0) + IF(AND(I76&gt;=(I$3-5), I76&lt;(I$3-2)), 1, 0) + IF(AND(I76&gt;(I$3+2), I76&lt;=(I$3+5)), 1, 0)</f>
        <v>1</v>
      </c>
      <c r="K76" s="29" t="s">
        <v>38</v>
      </c>
      <c r="L76" s="28">
        <f>IF(K76=K$3, 3, 0)</f>
        <v>3</v>
      </c>
      <c r="M76" s="29">
        <v>330</v>
      </c>
      <c r="N76" s="28">
        <f>IF(M76=M$3, 10, 0) + IF(AND(M76&gt;=(M$3-10), M76&lt;=(M$3+10), M76&lt;&gt;M$3), 5, 0) + IF(AND(M76&gt;=(M$3-25), M76&lt;(M$3-10)), 3, 0) + IF(AND(M76&gt;(M$3+10), M76&lt;=(M$3+25)), 3, 0) +  IF(AND(M76&gt;=(M$3-50), M76&lt;(M$3-25)), 1, 0) +  IF(AND(M76&gt;(M$3+25), M76&lt;=(M$3+50)), 1, 0)</f>
        <v>5</v>
      </c>
    </row>
    <row r="77" spans="1:14" x14ac:dyDescent="0.2">
      <c r="A77" s="27" t="s">
        <v>308</v>
      </c>
      <c r="B77" s="26">
        <f>D77+F77+H77+J77+L77+N77</f>
        <v>9</v>
      </c>
      <c r="C77" s="29" t="s">
        <v>44</v>
      </c>
      <c r="D77" s="28">
        <f>IF(C77=C$3, 5,) + IF(AND(C77=E$3, E77=C$3), 2.5, 0)</f>
        <v>0</v>
      </c>
      <c r="E77" s="29" t="s">
        <v>66</v>
      </c>
      <c r="F77" s="28">
        <f>IF(E77=E$3,5, 0) + IF(AND(E77=C$3, C77=E$3), 2.5, 0)</f>
        <v>0</v>
      </c>
      <c r="G77" s="29" t="s">
        <v>57</v>
      </c>
      <c r="H77" s="28">
        <f>IF(G77=G$3, 5, 0)</f>
        <v>0</v>
      </c>
      <c r="I77" s="29">
        <v>12</v>
      </c>
      <c r="J77" s="28">
        <f>IF(I77=I$3, 5, 0) + IF(AND(I77&gt;=(I$3-2), I77&lt;=(I$3+2), I77&lt;&gt;I$3), 3, 0) + IF(AND(I77&gt;=(I$3-5), I77&lt;(I$3-2)), 1, 0) + IF(AND(I77&gt;(I$3+2), I77&lt;=(I$3+5)), 1, 0)</f>
        <v>3</v>
      </c>
      <c r="K77" s="29" t="s">
        <v>38</v>
      </c>
      <c r="L77" s="28">
        <f>IF(K77=K$3, 3, 0)</f>
        <v>3</v>
      </c>
      <c r="M77" s="29">
        <v>337</v>
      </c>
      <c r="N77" s="28">
        <f>IF(M77=M$3, 10, 0) + IF(AND(M77&gt;=(M$3-10), M77&lt;=(M$3+10), M77&lt;&gt;M$3), 5, 0) + IF(AND(M77&gt;=(M$3-25), M77&lt;(M$3-10)), 3, 0) + IF(AND(M77&gt;(M$3+10), M77&lt;=(M$3+25)), 3, 0) +  IF(AND(M77&gt;=(M$3-50), M77&lt;(M$3-25)), 1, 0) +  IF(AND(M77&gt;(M$3+25), M77&lt;=(M$3+50)), 1, 0)</f>
        <v>3</v>
      </c>
    </row>
    <row r="78" spans="1:14" x14ac:dyDescent="0.2">
      <c r="A78" s="27" t="s">
        <v>578</v>
      </c>
      <c r="B78" s="26">
        <f>D78+F78+H78+J78+L78+N78</f>
        <v>9</v>
      </c>
      <c r="C78" s="29" t="s">
        <v>44</v>
      </c>
      <c r="D78" s="28">
        <f>IF(C78=C$3, 5,) + IF(AND(C78=E$3, E78=C$3), 2.5, 0)</f>
        <v>0</v>
      </c>
      <c r="E78" s="29" t="s">
        <v>65</v>
      </c>
      <c r="F78" s="28">
        <f>IF(E78=E$3,5, 0) + IF(AND(E78=C$3, C78=E$3), 2.5, 0)</f>
        <v>0</v>
      </c>
      <c r="G78" s="29" t="s">
        <v>57</v>
      </c>
      <c r="H78" s="28">
        <f>IF(G78=G$3, 5, 0)</f>
        <v>0</v>
      </c>
      <c r="I78" s="29">
        <v>13</v>
      </c>
      <c r="J78" s="28">
        <f>IF(I78=I$3, 5, 0) + IF(AND(I78&gt;=(I$3-2), I78&lt;=(I$3+2), I78&lt;&gt;I$3), 3, 0) + IF(AND(I78&gt;=(I$3-5), I78&lt;(I$3-2)), 1, 0) + IF(AND(I78&gt;(I$3+2), I78&lt;=(I$3+5)), 1, 0)</f>
        <v>1</v>
      </c>
      <c r="K78" s="29" t="s">
        <v>38</v>
      </c>
      <c r="L78" s="28">
        <f>IF(K78=K$3, 3, 0)</f>
        <v>3</v>
      </c>
      <c r="M78" s="29">
        <v>315</v>
      </c>
      <c r="N78" s="28">
        <f>IF(M78=M$3, 10, 0) + IF(AND(M78&gt;=(M$3-10), M78&lt;=(M$3+10), M78&lt;&gt;M$3), 5, 0) + IF(AND(M78&gt;=(M$3-25), M78&lt;(M$3-10)), 3, 0) + IF(AND(M78&gt;(M$3+10), M78&lt;=(M$3+25)), 3, 0) +  IF(AND(M78&gt;=(M$3-50), M78&lt;(M$3-25)), 1, 0) +  IF(AND(M78&gt;(M$3+25), M78&lt;=(M$3+50)), 1, 0)</f>
        <v>5</v>
      </c>
    </row>
    <row r="79" spans="1:14" x14ac:dyDescent="0.2">
      <c r="A79" s="27" t="s">
        <v>260</v>
      </c>
      <c r="B79" s="26">
        <f>D79+F79+H79+J79+L79+N79</f>
        <v>9</v>
      </c>
      <c r="C79" s="29" t="s">
        <v>44</v>
      </c>
      <c r="D79" s="28">
        <f>IF(C79=C$3, 5,) + IF(AND(C79=E$3, E79=C$3), 2.5, 0)</f>
        <v>0</v>
      </c>
      <c r="E79" s="29" t="s">
        <v>65</v>
      </c>
      <c r="F79" s="28">
        <f>IF(E79=E$3,5, 0) + IF(AND(E79=C$3, C79=E$3), 2.5, 0)</f>
        <v>0</v>
      </c>
      <c r="G79" s="29" t="s">
        <v>57</v>
      </c>
      <c r="H79" s="28">
        <f>IF(G79=G$3, 5, 0)</f>
        <v>0</v>
      </c>
      <c r="I79" s="29">
        <v>11</v>
      </c>
      <c r="J79" s="28">
        <f>IF(I79=I$3, 5, 0) + IF(AND(I79&gt;=(I$3-2), I79&lt;=(I$3+2), I79&lt;&gt;I$3), 3, 0) + IF(AND(I79&gt;=(I$3-5), I79&lt;(I$3-2)), 1, 0) + IF(AND(I79&gt;(I$3+2), I79&lt;=(I$3+5)), 1, 0)</f>
        <v>3</v>
      </c>
      <c r="K79" s="29" t="s">
        <v>38</v>
      </c>
      <c r="L79" s="28">
        <f>IF(K79=K$3, 3, 0)</f>
        <v>3</v>
      </c>
      <c r="M79" s="29">
        <v>310</v>
      </c>
      <c r="N79" s="28">
        <f>IF(M79=M$3, 10, 0) + IF(AND(M79&gt;=(M$3-10), M79&lt;=(M$3+10), M79&lt;&gt;M$3), 5, 0) + IF(AND(M79&gt;=(M$3-25), M79&lt;(M$3-10)), 3, 0) + IF(AND(M79&gt;(M$3+10), M79&lt;=(M$3+25)), 3, 0) +  IF(AND(M79&gt;=(M$3-50), M79&lt;(M$3-25)), 1, 0) +  IF(AND(M79&gt;(M$3+25), M79&lt;=(M$3+50)), 1, 0)</f>
        <v>3</v>
      </c>
    </row>
    <row r="80" spans="1:14" x14ac:dyDescent="0.2">
      <c r="A80" s="27" t="s">
        <v>314</v>
      </c>
      <c r="B80" s="26">
        <f>D80+F80+H80+J80+L80+N80</f>
        <v>9</v>
      </c>
      <c r="C80" s="29" t="s">
        <v>44</v>
      </c>
      <c r="D80" s="28">
        <f>IF(C80=C$3, 5,) + IF(AND(C80=E$3, E80=C$3), 2.5, 0)</f>
        <v>0</v>
      </c>
      <c r="E80" s="29" t="s">
        <v>65</v>
      </c>
      <c r="F80" s="28">
        <f>IF(E80=E$3,5, 0) + IF(AND(E80=C$3, C80=E$3), 2.5, 0)</f>
        <v>0</v>
      </c>
      <c r="G80" s="29" t="s">
        <v>118</v>
      </c>
      <c r="H80" s="28">
        <f>IF(G80=G$3, 5, 0)</f>
        <v>0</v>
      </c>
      <c r="I80" s="29">
        <v>11</v>
      </c>
      <c r="J80" s="28">
        <f>IF(I80=I$3, 5, 0) + IF(AND(I80&gt;=(I$3-2), I80&lt;=(I$3+2), I80&lt;&gt;I$3), 3, 0) + IF(AND(I80&gt;=(I$3-5), I80&lt;(I$3-2)), 1, 0) + IF(AND(I80&gt;(I$3+2), I80&lt;=(I$3+5)), 1, 0)</f>
        <v>3</v>
      </c>
      <c r="K80" s="29" t="s">
        <v>38</v>
      </c>
      <c r="L80" s="28">
        <f>IF(K80=K$3, 3, 0)</f>
        <v>3</v>
      </c>
      <c r="M80" s="29">
        <v>313</v>
      </c>
      <c r="N80" s="28">
        <f>IF(M80=M$3, 10, 0) + IF(AND(M80&gt;=(M$3-10), M80&lt;=(M$3+10), M80&lt;&gt;M$3), 5, 0) + IF(AND(M80&gt;=(M$3-25), M80&lt;(M$3-10)), 3, 0) + IF(AND(M80&gt;(M$3+10), M80&lt;=(M$3+25)), 3, 0) +  IF(AND(M80&gt;=(M$3-50), M80&lt;(M$3-25)), 1, 0) +  IF(AND(M80&gt;(M$3+25), M80&lt;=(M$3+50)), 1, 0)</f>
        <v>3</v>
      </c>
    </row>
    <row r="81" spans="1:14" x14ac:dyDescent="0.2">
      <c r="A81" s="27" t="s">
        <v>145</v>
      </c>
      <c r="B81" s="26">
        <f>D81+F81+H81+J81+L81+N81</f>
        <v>9</v>
      </c>
      <c r="C81" s="29" t="s">
        <v>57</v>
      </c>
      <c r="D81" s="28">
        <f>IF(C81=C$3, 5,) + IF(AND(C81=E$3, E81=C$3), 2.5, 0)</f>
        <v>5</v>
      </c>
      <c r="E81" s="29" t="s">
        <v>65</v>
      </c>
      <c r="F81" s="28">
        <f>IF(E81=E$3,5, 0) + IF(AND(E81=C$3, C81=E$3), 2.5, 0)</f>
        <v>0</v>
      </c>
      <c r="G81" s="29" t="s">
        <v>44</v>
      </c>
      <c r="H81" s="28">
        <f>IF(G81=G$3, 5, 0)</f>
        <v>0</v>
      </c>
      <c r="I81" s="29">
        <v>5</v>
      </c>
      <c r="J81" s="28">
        <f>IF(I81=I$3, 5, 0) + IF(AND(I81&gt;=(I$3-2), I81&lt;=(I$3+2), I81&lt;&gt;I$3), 3, 0) + IF(AND(I81&gt;=(I$3-5), I81&lt;(I$3-2)), 1, 0) + IF(AND(I81&gt;(I$3+2), I81&lt;=(I$3+5)), 1, 0)</f>
        <v>1</v>
      </c>
      <c r="K81" s="29" t="s">
        <v>35</v>
      </c>
      <c r="L81" s="28">
        <f>IF(K81=K$3, 3, 0)</f>
        <v>0</v>
      </c>
      <c r="M81" s="29">
        <v>313</v>
      </c>
      <c r="N81" s="28">
        <f>IF(M81=M$3, 10, 0) + IF(AND(M81&gt;=(M$3-10), M81&lt;=(M$3+10), M81&lt;&gt;M$3), 5, 0) + IF(AND(M81&gt;=(M$3-25), M81&lt;(M$3-10)), 3, 0) + IF(AND(M81&gt;(M$3+10), M81&lt;=(M$3+25)), 3, 0) +  IF(AND(M81&gt;=(M$3-50), M81&lt;(M$3-25)), 1, 0) +  IF(AND(M81&gt;(M$3+25), M81&lt;=(M$3+50)), 1, 0)</f>
        <v>3</v>
      </c>
    </row>
    <row r="82" spans="1:14" x14ac:dyDescent="0.2">
      <c r="A82" s="27" t="s">
        <v>324</v>
      </c>
      <c r="B82" s="26">
        <f>D82+F82+H82+J82+L82+N82</f>
        <v>9</v>
      </c>
      <c r="C82" s="29" t="s">
        <v>44</v>
      </c>
      <c r="D82" s="28">
        <f>IF(C82=C$3, 5,) + IF(AND(C82=E$3, E82=C$3), 2.5, 0)</f>
        <v>0</v>
      </c>
      <c r="E82" s="29" t="s">
        <v>65</v>
      </c>
      <c r="F82" s="28">
        <f>IF(E82=E$3,5, 0) + IF(AND(E82=C$3, C82=E$3), 2.5, 0)</f>
        <v>0</v>
      </c>
      <c r="G82" s="29" t="s">
        <v>57</v>
      </c>
      <c r="H82" s="28">
        <f>IF(G82=G$3, 5, 0)</f>
        <v>0</v>
      </c>
      <c r="I82" s="29">
        <v>12</v>
      </c>
      <c r="J82" s="28">
        <f>IF(I82=I$3, 5, 0) + IF(AND(I82&gt;=(I$3-2), I82&lt;=(I$3+2), I82&lt;&gt;I$3), 3, 0) + IF(AND(I82&gt;=(I$3-5), I82&lt;(I$3-2)), 1, 0) + IF(AND(I82&gt;(I$3+2), I82&lt;=(I$3+5)), 1, 0)</f>
        <v>3</v>
      </c>
      <c r="K82" s="29" t="s">
        <v>38</v>
      </c>
      <c r="L82" s="28">
        <f>IF(K82=K$3, 3, 0)</f>
        <v>3</v>
      </c>
      <c r="M82" s="29">
        <v>310</v>
      </c>
      <c r="N82" s="28">
        <f>IF(M82=M$3, 10, 0) + IF(AND(M82&gt;=(M$3-10), M82&lt;=(M$3+10), M82&lt;&gt;M$3), 5, 0) + IF(AND(M82&gt;=(M$3-25), M82&lt;(M$3-10)), 3, 0) + IF(AND(M82&gt;(M$3+10), M82&lt;=(M$3+25)), 3, 0) +  IF(AND(M82&gt;=(M$3-50), M82&lt;(M$3-25)), 1, 0) +  IF(AND(M82&gt;(M$3+25), M82&lt;=(M$3+50)), 1, 0)</f>
        <v>3</v>
      </c>
    </row>
    <row r="83" spans="1:14" x14ac:dyDescent="0.2">
      <c r="A83" s="27" t="s">
        <v>514</v>
      </c>
      <c r="B83" s="26">
        <f>D83+F83+H83+J83+L83+N83</f>
        <v>9</v>
      </c>
      <c r="C83" s="29" t="s">
        <v>44</v>
      </c>
      <c r="D83" s="28">
        <f>IF(C83=C$3, 5,) + IF(AND(C83=E$3, E83=C$3), 2.5, 0)</f>
        <v>0</v>
      </c>
      <c r="E83" s="29" t="s">
        <v>65</v>
      </c>
      <c r="F83" s="28">
        <f>IF(E83=E$3,5, 0) + IF(AND(E83=C$3, C83=E$3), 2.5, 0)</f>
        <v>0</v>
      </c>
      <c r="G83" s="29" t="s">
        <v>118</v>
      </c>
      <c r="H83" s="28">
        <f>IF(G83=G$3, 5, 0)</f>
        <v>0</v>
      </c>
      <c r="I83" s="29">
        <v>12</v>
      </c>
      <c r="J83" s="28">
        <f>IF(I83=I$3, 5, 0) + IF(AND(I83&gt;=(I$3-2), I83&lt;=(I$3+2), I83&lt;&gt;I$3), 3, 0) + IF(AND(I83&gt;=(I$3-5), I83&lt;(I$3-2)), 1, 0) + IF(AND(I83&gt;(I$3+2), I83&lt;=(I$3+5)), 1, 0)</f>
        <v>3</v>
      </c>
      <c r="K83" s="29" t="s">
        <v>38</v>
      </c>
      <c r="L83" s="28">
        <f>IF(K83=K$3, 3, 0)</f>
        <v>3</v>
      </c>
      <c r="M83" s="29">
        <v>310</v>
      </c>
      <c r="N83" s="28">
        <f>IF(M83=M$3, 10, 0) + IF(AND(M83&gt;=(M$3-10), M83&lt;=(M$3+10), M83&lt;&gt;M$3), 5, 0) + IF(AND(M83&gt;=(M$3-25), M83&lt;(M$3-10)), 3, 0) + IF(AND(M83&gt;(M$3+10), M83&lt;=(M$3+25)), 3, 0) +  IF(AND(M83&gt;=(M$3-50), M83&lt;(M$3-25)), 1, 0) +  IF(AND(M83&gt;(M$3+25), M83&lt;=(M$3+50)), 1, 0)</f>
        <v>3</v>
      </c>
    </row>
    <row r="84" spans="1:14" x14ac:dyDescent="0.2">
      <c r="A84" s="27" t="s">
        <v>282</v>
      </c>
      <c r="B84" s="26">
        <f>D84+F84+H84+J84+L84+N84</f>
        <v>9</v>
      </c>
      <c r="C84" s="29" t="s">
        <v>44</v>
      </c>
      <c r="D84" s="28">
        <f>IF(C84=C$3, 5,) + IF(AND(C84=E$3, E84=C$3), 2.5, 0)</f>
        <v>0</v>
      </c>
      <c r="E84" s="29" t="s">
        <v>65</v>
      </c>
      <c r="F84" s="28">
        <f>IF(E84=E$3,5, 0) + IF(AND(E84=C$3, C84=E$3), 2.5, 0)</f>
        <v>0</v>
      </c>
      <c r="G84" s="29" t="s">
        <v>57</v>
      </c>
      <c r="H84" s="28">
        <f>IF(G84=G$3, 5, 0)</f>
        <v>0</v>
      </c>
      <c r="I84" s="29">
        <v>12</v>
      </c>
      <c r="J84" s="28">
        <f>IF(I84=I$3, 5, 0) + IF(AND(I84&gt;=(I$3-2), I84&lt;=(I$3+2), I84&lt;&gt;I$3), 3, 0) + IF(AND(I84&gt;=(I$3-5), I84&lt;(I$3-2)), 1, 0) + IF(AND(I84&gt;(I$3+2), I84&lt;=(I$3+5)), 1, 0)</f>
        <v>3</v>
      </c>
      <c r="K84" s="29" t="s">
        <v>38</v>
      </c>
      <c r="L84" s="28">
        <f>IF(K84=K$3, 3, 0)</f>
        <v>3</v>
      </c>
      <c r="M84" s="29">
        <v>310</v>
      </c>
      <c r="N84" s="28">
        <f>IF(M84=M$3, 10, 0) + IF(AND(M84&gt;=(M$3-10), M84&lt;=(M$3+10), M84&lt;&gt;M$3), 5, 0) + IF(AND(M84&gt;=(M$3-25), M84&lt;(M$3-10)), 3, 0) + IF(AND(M84&gt;(M$3+10), M84&lt;=(M$3+25)), 3, 0) +  IF(AND(M84&gt;=(M$3-50), M84&lt;(M$3-25)), 1, 0) +  IF(AND(M84&gt;(M$3+25), M84&lt;=(M$3+50)), 1, 0)</f>
        <v>3</v>
      </c>
    </row>
    <row r="85" spans="1:14" x14ac:dyDescent="0.2">
      <c r="A85" s="27" t="s">
        <v>224</v>
      </c>
      <c r="B85" s="26">
        <f>D85+F85+H85+J85+L85+N85</f>
        <v>9</v>
      </c>
      <c r="C85" s="29" t="s">
        <v>65</v>
      </c>
      <c r="D85" s="28">
        <f>IF(C85=C$3, 5,) + IF(AND(C85=E$3, E85=C$3), 2.5, 0)</f>
        <v>0</v>
      </c>
      <c r="E85" s="29" t="s">
        <v>44</v>
      </c>
      <c r="F85" s="28">
        <f>IF(E85=E$3,5, 0) + IF(AND(E85=C$3, C85=E$3), 2.5, 0)</f>
        <v>0</v>
      </c>
      <c r="G85" s="29" t="s">
        <v>118</v>
      </c>
      <c r="H85" s="28">
        <f>IF(G85=G$3, 5, 0)</f>
        <v>0</v>
      </c>
      <c r="I85" s="29">
        <v>11</v>
      </c>
      <c r="J85" s="28">
        <f>IF(I85=I$3, 5, 0) + IF(AND(I85&gt;=(I$3-2), I85&lt;=(I$3+2), I85&lt;&gt;I$3), 3, 0) + IF(AND(I85&gt;=(I$3-5), I85&lt;(I$3-2)), 1, 0) + IF(AND(I85&gt;(I$3+2), I85&lt;=(I$3+5)), 1, 0)</f>
        <v>3</v>
      </c>
      <c r="K85" s="29" t="s">
        <v>38</v>
      </c>
      <c r="L85" s="28">
        <f>IF(K85=K$3, 3, 0)</f>
        <v>3</v>
      </c>
      <c r="M85" s="29">
        <v>303</v>
      </c>
      <c r="N85" s="28">
        <f>IF(M85=M$3, 10, 0) + IF(AND(M85&gt;=(M$3-10), M85&lt;=(M$3+10), M85&lt;&gt;M$3), 5, 0) + IF(AND(M85&gt;=(M$3-25), M85&lt;(M$3-10)), 3, 0) + IF(AND(M85&gt;(M$3+10), M85&lt;=(M$3+25)), 3, 0) +  IF(AND(M85&gt;=(M$3-50), M85&lt;(M$3-25)), 1, 0) +  IF(AND(M85&gt;(M$3+25), M85&lt;=(M$3+50)), 1, 0)</f>
        <v>3</v>
      </c>
    </row>
    <row r="86" spans="1:14" x14ac:dyDescent="0.2">
      <c r="A86" s="27" t="s">
        <v>475</v>
      </c>
      <c r="B86" s="26">
        <f>D86+F86+H86+J86+L86+N86</f>
        <v>9</v>
      </c>
      <c r="C86" s="29" t="s">
        <v>65</v>
      </c>
      <c r="D86" s="28">
        <f>IF(C86=C$3, 5,) + IF(AND(C86=E$3, E86=C$3), 2.5, 0)</f>
        <v>0</v>
      </c>
      <c r="E86" s="29" t="s">
        <v>49</v>
      </c>
      <c r="F86" s="28">
        <f>IF(E86=E$3,5, 0) + IF(AND(E86=C$3, C86=E$3), 2.5, 0)</f>
        <v>0</v>
      </c>
      <c r="G86" s="29" t="s">
        <v>57</v>
      </c>
      <c r="H86" s="28">
        <f>IF(G86=G$3, 5, 0)</f>
        <v>0</v>
      </c>
      <c r="I86" s="29">
        <v>9</v>
      </c>
      <c r="J86" s="28">
        <f>IF(I86=I$3, 5, 0) + IF(AND(I86&gt;=(I$3-2), I86&lt;=(I$3+2), I86&lt;&gt;I$3), 3, 0) + IF(AND(I86&gt;=(I$3-5), I86&lt;(I$3-2)), 1, 0) + IF(AND(I86&gt;(I$3+2), I86&lt;=(I$3+5)), 1, 0)</f>
        <v>3</v>
      </c>
      <c r="K86" s="29" t="s">
        <v>38</v>
      </c>
      <c r="L86" s="28">
        <f>IF(K86=K$3, 3, 0)</f>
        <v>3</v>
      </c>
      <c r="M86" s="29">
        <v>313</v>
      </c>
      <c r="N86" s="28">
        <f>IF(M86=M$3, 10, 0) + IF(AND(M86&gt;=(M$3-10), M86&lt;=(M$3+10), M86&lt;&gt;M$3), 5, 0) + IF(AND(M86&gt;=(M$3-25), M86&lt;(M$3-10)), 3, 0) + IF(AND(M86&gt;(M$3+10), M86&lt;=(M$3+25)), 3, 0) +  IF(AND(M86&gt;=(M$3-50), M86&lt;(M$3-25)), 1, 0) +  IF(AND(M86&gt;(M$3+25), M86&lt;=(M$3+50)), 1, 0)</f>
        <v>3</v>
      </c>
    </row>
    <row r="87" spans="1:14" x14ac:dyDescent="0.2">
      <c r="A87" s="27" t="s">
        <v>351</v>
      </c>
      <c r="B87" s="26">
        <f>D87+F87+H87+J87+L87+N87</f>
        <v>9</v>
      </c>
      <c r="C87" s="29" t="s">
        <v>44</v>
      </c>
      <c r="D87" s="28">
        <f>IF(C87=C$3, 5,) + IF(AND(C87=E$3, E87=C$3), 2.5, 0)</f>
        <v>0</v>
      </c>
      <c r="E87" s="29" t="s">
        <v>65</v>
      </c>
      <c r="F87" s="28">
        <f>IF(E87=E$3,5, 0) + IF(AND(E87=C$3, C87=E$3), 2.5, 0)</f>
        <v>0</v>
      </c>
      <c r="G87" s="29" t="s">
        <v>57</v>
      </c>
      <c r="H87" s="28">
        <f>IF(G87=G$3, 5, 0)</f>
        <v>0</v>
      </c>
      <c r="I87" s="29">
        <v>12</v>
      </c>
      <c r="J87" s="28">
        <f>IF(I87=I$3, 5, 0) + IF(AND(I87&gt;=(I$3-2), I87&lt;=(I$3+2), I87&lt;&gt;I$3), 3, 0) + IF(AND(I87&gt;=(I$3-5), I87&lt;(I$3-2)), 1, 0) + IF(AND(I87&gt;(I$3+2), I87&lt;=(I$3+5)), 1, 0)</f>
        <v>3</v>
      </c>
      <c r="K87" s="29" t="s">
        <v>38</v>
      </c>
      <c r="L87" s="28">
        <f>IF(K87=K$3, 3, 0)</f>
        <v>3</v>
      </c>
      <c r="M87" s="29">
        <v>313</v>
      </c>
      <c r="N87" s="28">
        <f>IF(M87=M$3, 10, 0) + IF(AND(M87&gt;=(M$3-10), M87&lt;=(M$3+10), M87&lt;&gt;M$3), 5, 0) + IF(AND(M87&gt;=(M$3-25), M87&lt;(M$3-10)), 3, 0) + IF(AND(M87&gt;(M$3+10), M87&lt;=(M$3+25)), 3, 0) +  IF(AND(M87&gt;=(M$3-50), M87&lt;(M$3-25)), 1, 0) +  IF(AND(M87&gt;(M$3+25), M87&lt;=(M$3+50)), 1, 0)</f>
        <v>3</v>
      </c>
    </row>
    <row r="88" spans="1:14" x14ac:dyDescent="0.2">
      <c r="A88" s="27" t="s">
        <v>333</v>
      </c>
      <c r="B88" s="26">
        <f>D88+F88+H88+J88+L88+N88</f>
        <v>9</v>
      </c>
      <c r="C88" s="29" t="s">
        <v>44</v>
      </c>
      <c r="D88" s="28">
        <f>IF(C88=C$3, 5,) + IF(AND(C88=E$3, E88=C$3), 2.5, 0)</f>
        <v>0</v>
      </c>
      <c r="E88" s="29" t="s">
        <v>66</v>
      </c>
      <c r="F88" s="28">
        <f>IF(E88=E$3,5, 0) + IF(AND(E88=C$3, C88=E$3), 2.5, 0)</f>
        <v>0</v>
      </c>
      <c r="G88" s="29" t="s">
        <v>57</v>
      </c>
      <c r="H88" s="28">
        <f>IF(G88=G$3, 5, 0)</f>
        <v>0</v>
      </c>
      <c r="I88" s="29">
        <v>15</v>
      </c>
      <c r="J88" s="28">
        <f>IF(I88=I$3, 5, 0) + IF(AND(I88&gt;=(I$3-2), I88&lt;=(I$3+2), I88&lt;&gt;I$3), 3, 0) + IF(AND(I88&gt;=(I$3-5), I88&lt;(I$3-2)), 1, 0) + IF(AND(I88&gt;(I$3+2), I88&lt;=(I$3+5)), 1, 0)</f>
        <v>1</v>
      </c>
      <c r="K88" s="29" t="s">
        <v>38</v>
      </c>
      <c r="L88" s="28">
        <f>IF(K88=K$3, 3, 0)</f>
        <v>3</v>
      </c>
      <c r="M88" s="29">
        <v>333</v>
      </c>
      <c r="N88" s="28">
        <f>IF(M88=M$3, 10, 0) + IF(AND(M88&gt;=(M$3-10), M88&lt;=(M$3+10), M88&lt;&gt;M$3), 5, 0) + IF(AND(M88&gt;=(M$3-25), M88&lt;(M$3-10)), 3, 0) + IF(AND(M88&gt;(M$3+10), M88&lt;=(M$3+25)), 3, 0) +  IF(AND(M88&gt;=(M$3-50), M88&lt;(M$3-25)), 1, 0) +  IF(AND(M88&gt;(M$3+25), M88&lt;=(M$3+50)), 1, 0)</f>
        <v>5</v>
      </c>
    </row>
    <row r="89" spans="1:14" x14ac:dyDescent="0.2">
      <c r="A89" s="27" t="s">
        <v>296</v>
      </c>
      <c r="B89" s="26">
        <f>D89+F89+H89+J89+L89+N89</f>
        <v>9</v>
      </c>
      <c r="C89" s="29" t="s">
        <v>44</v>
      </c>
      <c r="D89" s="28">
        <f>IF(C89=C$3, 5,) + IF(AND(C89=E$3, E89=C$3), 2.5, 0)</f>
        <v>0</v>
      </c>
      <c r="E89" s="29" t="s">
        <v>65</v>
      </c>
      <c r="F89" s="28">
        <f>IF(E89=E$3,5, 0) + IF(AND(E89=C$3, C89=E$3), 2.5, 0)</f>
        <v>0</v>
      </c>
      <c r="G89" s="29" t="s">
        <v>57</v>
      </c>
      <c r="H89" s="28">
        <f>IF(G89=G$3, 5, 0)</f>
        <v>0</v>
      </c>
      <c r="I89" s="29">
        <v>11</v>
      </c>
      <c r="J89" s="28">
        <f>IF(I89=I$3, 5, 0) + IF(AND(I89&gt;=(I$3-2), I89&lt;=(I$3+2), I89&lt;&gt;I$3), 3, 0) + IF(AND(I89&gt;=(I$3-5), I89&lt;(I$3-2)), 1, 0) + IF(AND(I89&gt;(I$3+2), I89&lt;=(I$3+5)), 1, 0)</f>
        <v>3</v>
      </c>
      <c r="K89" s="29" t="s">
        <v>38</v>
      </c>
      <c r="L89" s="28">
        <f>IF(K89=K$3, 3, 0)</f>
        <v>3</v>
      </c>
      <c r="M89" s="29">
        <v>311</v>
      </c>
      <c r="N89" s="28">
        <f>IF(M89=M$3, 10, 0) + IF(AND(M89&gt;=(M$3-10), M89&lt;=(M$3+10), M89&lt;&gt;M$3), 5, 0) + IF(AND(M89&gt;=(M$3-25), M89&lt;(M$3-10)), 3, 0) + IF(AND(M89&gt;(M$3+10), M89&lt;=(M$3+25)), 3, 0) +  IF(AND(M89&gt;=(M$3-50), M89&lt;(M$3-25)), 1, 0) +  IF(AND(M89&gt;(M$3+25), M89&lt;=(M$3+50)), 1, 0)</f>
        <v>3</v>
      </c>
    </row>
    <row r="90" spans="1:14" x14ac:dyDescent="0.2">
      <c r="A90" s="27" t="s">
        <v>722</v>
      </c>
      <c r="B90" s="26">
        <f>D90+F90+H90+J90+L90+N90</f>
        <v>9</v>
      </c>
      <c r="C90" s="29" t="s">
        <v>44</v>
      </c>
      <c r="D90" s="28">
        <f>IF(C90=C$3, 5,) + IF(AND(C90=E$3, E90=C$3), 2.5, 0)</f>
        <v>0</v>
      </c>
      <c r="E90" s="29" t="s">
        <v>65</v>
      </c>
      <c r="F90" s="28">
        <f>IF(E90=E$3,5, 0) + IF(AND(E90=C$3, C90=E$3), 2.5, 0)</f>
        <v>0</v>
      </c>
      <c r="G90" s="29" t="s">
        <v>57</v>
      </c>
      <c r="H90" s="28">
        <f>IF(G90=G$3, 5, 0)</f>
        <v>0</v>
      </c>
      <c r="I90" s="29">
        <v>12</v>
      </c>
      <c r="J90" s="28">
        <f>IF(I90=I$3, 5, 0) + IF(AND(I90&gt;=(I$3-2), I90&lt;=(I$3+2), I90&lt;&gt;I$3), 3, 0) + IF(AND(I90&gt;=(I$3-5), I90&lt;(I$3-2)), 1, 0) + IF(AND(I90&gt;(I$3+2), I90&lt;=(I$3+5)), 1, 0)</f>
        <v>3</v>
      </c>
      <c r="K90" s="29" t="s">
        <v>38</v>
      </c>
      <c r="L90" s="28">
        <f>IF(K90=K$3, 3, 0)</f>
        <v>3</v>
      </c>
      <c r="M90" s="29">
        <v>313</v>
      </c>
      <c r="N90" s="28">
        <f>IF(M90=M$3, 10, 0) + IF(AND(M90&gt;=(M$3-10), M90&lt;=(M$3+10), M90&lt;&gt;M$3), 5, 0) + IF(AND(M90&gt;=(M$3-25), M90&lt;(M$3-10)), 3, 0) + IF(AND(M90&gt;(M$3+10), M90&lt;=(M$3+25)), 3, 0) +  IF(AND(M90&gt;=(M$3-50), M90&lt;(M$3-25)), 1, 0) +  IF(AND(M90&gt;(M$3+25), M90&lt;=(M$3+50)), 1, 0)</f>
        <v>3</v>
      </c>
    </row>
    <row r="91" spans="1:14" x14ac:dyDescent="0.2">
      <c r="A91" s="27" t="s">
        <v>396</v>
      </c>
      <c r="B91" s="26">
        <f>D91+F91+H91+J91+L91+N91</f>
        <v>9</v>
      </c>
      <c r="C91" s="29" t="s">
        <v>57</v>
      </c>
      <c r="D91" s="28">
        <f>IF(C91=C$3, 5,) + IF(AND(C91=E$3, E91=C$3), 2.5, 0)</f>
        <v>5</v>
      </c>
      <c r="E91" s="29" t="s">
        <v>65</v>
      </c>
      <c r="F91" s="28">
        <f>IF(E91=E$3,5, 0) + IF(AND(E91=C$3, C91=E$3), 2.5, 0)</f>
        <v>0</v>
      </c>
      <c r="G91" s="29" t="s">
        <v>118</v>
      </c>
      <c r="H91" s="28">
        <f>IF(G91=G$3, 5, 0)</f>
        <v>0</v>
      </c>
      <c r="I91" s="29">
        <v>14</v>
      </c>
      <c r="J91" s="28">
        <f>IF(I91=I$3, 5, 0) + IF(AND(I91&gt;=(I$3-2), I91&lt;=(I$3+2), I91&lt;&gt;I$3), 3, 0) + IF(AND(I91&gt;=(I$3-5), I91&lt;(I$3-2)), 1, 0) + IF(AND(I91&gt;(I$3+2), I91&lt;=(I$3+5)), 1, 0)</f>
        <v>1</v>
      </c>
      <c r="K91" s="29" t="s">
        <v>37</v>
      </c>
      <c r="L91" s="28">
        <f>IF(K91=K$3, 3, 0)</f>
        <v>0</v>
      </c>
      <c r="M91" s="29">
        <v>305</v>
      </c>
      <c r="N91" s="28">
        <f>IF(M91=M$3, 10, 0) + IF(AND(M91&gt;=(M$3-10), M91&lt;=(M$3+10), M91&lt;&gt;M$3), 5, 0) + IF(AND(M91&gt;=(M$3-25), M91&lt;(M$3-10)), 3, 0) + IF(AND(M91&gt;(M$3+10), M91&lt;=(M$3+25)), 3, 0) +  IF(AND(M91&gt;=(M$3-50), M91&lt;(M$3-25)), 1, 0) +  IF(AND(M91&gt;(M$3+25), M91&lt;=(M$3+50)), 1, 0)</f>
        <v>3</v>
      </c>
    </row>
    <row r="92" spans="1:14" x14ac:dyDescent="0.2">
      <c r="A92" s="27" t="s">
        <v>345</v>
      </c>
      <c r="B92" s="26">
        <f>D92+F92+H92+J92+L92+N92</f>
        <v>9</v>
      </c>
      <c r="C92" s="29" t="s">
        <v>44</v>
      </c>
      <c r="D92" s="28">
        <f>IF(C92=C$3, 5,) + IF(AND(C92=E$3, E92=C$3), 2.5, 0)</f>
        <v>0</v>
      </c>
      <c r="E92" s="29" t="s">
        <v>65</v>
      </c>
      <c r="F92" s="28">
        <f>IF(E92=E$3,5, 0) + IF(AND(E92=C$3, C92=E$3), 2.5, 0)</f>
        <v>0</v>
      </c>
      <c r="G92" s="29" t="s">
        <v>57</v>
      </c>
      <c r="H92" s="28">
        <f>IF(G92=G$3, 5, 0)</f>
        <v>0</v>
      </c>
      <c r="I92" s="29">
        <v>11</v>
      </c>
      <c r="J92" s="28">
        <f>IF(I92=I$3, 5, 0) + IF(AND(I92&gt;=(I$3-2), I92&lt;=(I$3+2), I92&lt;&gt;I$3), 3, 0) + IF(AND(I92&gt;=(I$3-5), I92&lt;(I$3-2)), 1, 0) + IF(AND(I92&gt;(I$3+2), I92&lt;=(I$3+5)), 1, 0)</f>
        <v>3</v>
      </c>
      <c r="K92" s="29" t="s">
        <v>38</v>
      </c>
      <c r="L92" s="28">
        <f>IF(K92=K$3, 3, 0)</f>
        <v>3</v>
      </c>
      <c r="M92" s="29">
        <v>305</v>
      </c>
      <c r="N92" s="28">
        <f>IF(M92=M$3, 10, 0) + IF(AND(M92&gt;=(M$3-10), M92&lt;=(M$3+10), M92&lt;&gt;M$3), 5, 0) + IF(AND(M92&gt;=(M$3-25), M92&lt;(M$3-10)), 3, 0) + IF(AND(M92&gt;(M$3+10), M92&lt;=(M$3+25)), 3, 0) +  IF(AND(M92&gt;=(M$3-50), M92&lt;(M$3-25)), 1, 0) +  IF(AND(M92&gt;(M$3+25), M92&lt;=(M$3+50)), 1, 0)</f>
        <v>3</v>
      </c>
    </row>
    <row r="93" spans="1:14" x14ac:dyDescent="0.2">
      <c r="A93" s="27" t="s">
        <v>517</v>
      </c>
      <c r="B93" s="26">
        <f>D93+F93+H93+J93+L93+N93</f>
        <v>9</v>
      </c>
      <c r="C93" s="29" t="s">
        <v>44</v>
      </c>
      <c r="D93" s="28">
        <f>IF(C93=C$3, 5,) + IF(AND(C93=E$3, E93=C$3), 2.5, 0)</f>
        <v>0</v>
      </c>
      <c r="E93" s="29" t="s">
        <v>57</v>
      </c>
      <c r="F93" s="28">
        <f>IF(E93=E$3,5, 0) + IF(AND(E93=C$3, C93=E$3), 2.5, 0)</f>
        <v>0</v>
      </c>
      <c r="G93" s="29" t="s">
        <v>66</v>
      </c>
      <c r="H93" s="28">
        <f>IF(G93=G$3, 5, 0)</f>
        <v>0</v>
      </c>
      <c r="I93" s="29">
        <v>11</v>
      </c>
      <c r="J93" s="28">
        <f>IF(I93=I$3, 5, 0) + IF(AND(I93&gt;=(I$3-2), I93&lt;=(I$3+2), I93&lt;&gt;I$3), 3, 0) + IF(AND(I93&gt;=(I$3-5), I93&lt;(I$3-2)), 1, 0) + IF(AND(I93&gt;(I$3+2), I93&lt;=(I$3+5)), 1, 0)</f>
        <v>3</v>
      </c>
      <c r="K93" s="29" t="s">
        <v>38</v>
      </c>
      <c r="L93" s="28">
        <f>IF(K93=K$3, 3, 0)</f>
        <v>3</v>
      </c>
      <c r="M93" s="29">
        <v>312</v>
      </c>
      <c r="N93" s="28">
        <f>IF(M93=M$3, 10, 0) + IF(AND(M93&gt;=(M$3-10), M93&lt;=(M$3+10), M93&lt;&gt;M$3), 5, 0) + IF(AND(M93&gt;=(M$3-25), M93&lt;(M$3-10)), 3, 0) + IF(AND(M93&gt;(M$3+10), M93&lt;=(M$3+25)), 3, 0) +  IF(AND(M93&gt;=(M$3-50), M93&lt;(M$3-25)), 1, 0) +  IF(AND(M93&gt;(M$3+25), M93&lt;=(M$3+50)), 1, 0)</f>
        <v>3</v>
      </c>
    </row>
    <row r="94" spans="1:14" x14ac:dyDescent="0.2">
      <c r="A94" s="27" t="s">
        <v>502</v>
      </c>
      <c r="B94" s="26">
        <f>D94+F94+H94+J94+L94+N94</f>
        <v>9</v>
      </c>
      <c r="C94" s="29" t="s">
        <v>44</v>
      </c>
      <c r="D94" s="28">
        <f>IF(C94=C$3, 5,) + IF(AND(C94=E$3, E94=C$3), 2.5, 0)</f>
        <v>0</v>
      </c>
      <c r="E94" s="29" t="s">
        <v>66</v>
      </c>
      <c r="F94" s="28">
        <f>IF(E94=E$3,5, 0) + IF(AND(E94=C$3, C94=E$3), 2.5, 0)</f>
        <v>0</v>
      </c>
      <c r="G94" s="29" t="s">
        <v>57</v>
      </c>
      <c r="H94" s="28">
        <f>IF(G94=G$3, 5, 0)</f>
        <v>0</v>
      </c>
      <c r="I94" s="29">
        <v>12</v>
      </c>
      <c r="J94" s="28">
        <f>IF(I94=I$3, 5, 0) + IF(AND(I94&gt;=(I$3-2), I94&lt;=(I$3+2), I94&lt;&gt;I$3), 3, 0) + IF(AND(I94&gt;=(I$3-5), I94&lt;(I$3-2)), 1, 0) + IF(AND(I94&gt;(I$3+2), I94&lt;=(I$3+5)), 1, 0)</f>
        <v>3</v>
      </c>
      <c r="K94" s="29" t="s">
        <v>38</v>
      </c>
      <c r="L94" s="28">
        <f>IF(K94=K$3, 3, 0)</f>
        <v>3</v>
      </c>
      <c r="M94" s="29">
        <v>310</v>
      </c>
      <c r="N94" s="28">
        <f>IF(M94=M$3, 10, 0) + IF(AND(M94&gt;=(M$3-10), M94&lt;=(M$3+10), M94&lt;&gt;M$3), 5, 0) + IF(AND(M94&gt;=(M$3-25), M94&lt;(M$3-10)), 3, 0) + IF(AND(M94&gt;(M$3+10), M94&lt;=(M$3+25)), 3, 0) +  IF(AND(M94&gt;=(M$3-50), M94&lt;(M$3-25)), 1, 0) +  IF(AND(M94&gt;(M$3+25), M94&lt;=(M$3+50)), 1, 0)</f>
        <v>3</v>
      </c>
    </row>
    <row r="95" spans="1:14" x14ac:dyDescent="0.2">
      <c r="A95" s="27" t="s">
        <v>376</v>
      </c>
      <c r="B95" s="26">
        <f>D95+F95+H95+J95+L95+N95</f>
        <v>9</v>
      </c>
      <c r="C95" s="29" t="s">
        <v>44</v>
      </c>
      <c r="D95" s="28">
        <f>IF(C95=C$3, 5,) + IF(AND(C95=E$3, E95=C$3), 2.5, 0)</f>
        <v>0</v>
      </c>
      <c r="E95" s="29" t="s">
        <v>49</v>
      </c>
      <c r="F95" s="28">
        <f>IF(E95=E$3,5, 0) + IF(AND(E95=C$3, C95=E$3), 2.5, 0)</f>
        <v>0</v>
      </c>
      <c r="G95" s="29" t="s">
        <v>57</v>
      </c>
      <c r="H95" s="28">
        <f>IF(G95=G$3, 5, 0)</f>
        <v>0</v>
      </c>
      <c r="I95" s="29">
        <v>12</v>
      </c>
      <c r="J95" s="28">
        <f>IF(I95=I$3, 5, 0) + IF(AND(I95&gt;=(I$3-2), I95&lt;=(I$3+2), I95&lt;&gt;I$3), 3, 0) + IF(AND(I95&gt;=(I$3-5), I95&lt;(I$3-2)), 1, 0) + IF(AND(I95&gt;(I$3+2), I95&lt;=(I$3+5)), 1, 0)</f>
        <v>3</v>
      </c>
      <c r="K95" s="29" t="s">
        <v>38</v>
      </c>
      <c r="L95" s="28">
        <f>IF(K95=K$3, 3, 0)</f>
        <v>3</v>
      </c>
      <c r="M95" s="29">
        <v>310</v>
      </c>
      <c r="N95" s="28">
        <f>IF(M95=M$3, 10, 0) + IF(AND(M95&gt;=(M$3-10), M95&lt;=(M$3+10), M95&lt;&gt;M$3), 5, 0) + IF(AND(M95&gt;=(M$3-25), M95&lt;(M$3-10)), 3, 0) + IF(AND(M95&gt;(M$3+10), M95&lt;=(M$3+25)), 3, 0) +  IF(AND(M95&gt;=(M$3-50), M95&lt;(M$3-25)), 1, 0) +  IF(AND(M95&gt;(M$3+25), M95&lt;=(M$3+50)), 1, 0)</f>
        <v>3</v>
      </c>
    </row>
    <row r="96" spans="1:14" x14ac:dyDescent="0.2">
      <c r="A96" s="27" t="s">
        <v>239</v>
      </c>
      <c r="B96" s="26">
        <f>D96+F96+H96+J96+L96+N96</f>
        <v>9</v>
      </c>
      <c r="C96" s="29" t="s">
        <v>44</v>
      </c>
      <c r="D96" s="28">
        <f>IF(C96=C$3, 5,) + IF(AND(C96=E$3, E96=C$3), 2.5, 0)</f>
        <v>0</v>
      </c>
      <c r="E96" s="29" t="s">
        <v>65</v>
      </c>
      <c r="F96" s="28">
        <f>IF(E96=E$3,5, 0) + IF(AND(E96=C$3, C96=E$3), 2.5, 0)</f>
        <v>0</v>
      </c>
      <c r="G96" s="29" t="s">
        <v>57</v>
      </c>
      <c r="H96" s="28">
        <f>IF(G96=G$3, 5, 0)</f>
        <v>0</v>
      </c>
      <c r="I96" s="29">
        <v>11</v>
      </c>
      <c r="J96" s="28">
        <f>IF(I96=I$3, 5, 0) + IF(AND(I96&gt;=(I$3-2), I96&lt;=(I$3+2), I96&lt;&gt;I$3), 3, 0) + IF(AND(I96&gt;=(I$3-5), I96&lt;(I$3-2)), 1, 0) + IF(AND(I96&gt;(I$3+2), I96&lt;=(I$3+5)), 1, 0)</f>
        <v>3</v>
      </c>
      <c r="K96" s="29" t="s">
        <v>38</v>
      </c>
      <c r="L96" s="28">
        <f>IF(K96=K$3, 3, 0)</f>
        <v>3</v>
      </c>
      <c r="M96" s="29">
        <v>300</v>
      </c>
      <c r="N96" s="28">
        <f>IF(M96=M$3, 10, 0) + IF(AND(M96&gt;=(M$3-10), M96&lt;=(M$3+10), M96&lt;&gt;M$3), 5, 0) + IF(AND(M96&gt;=(M$3-25), M96&lt;(M$3-10)), 3, 0) + IF(AND(M96&gt;(M$3+10), M96&lt;=(M$3+25)), 3, 0) +  IF(AND(M96&gt;=(M$3-50), M96&lt;(M$3-25)), 1, 0) +  IF(AND(M96&gt;(M$3+25), M96&lt;=(M$3+50)), 1, 0)</f>
        <v>3</v>
      </c>
    </row>
    <row r="97" spans="1:14" x14ac:dyDescent="0.2">
      <c r="A97" s="27" t="s">
        <v>479</v>
      </c>
      <c r="B97" s="26">
        <f>D97+F97+H97+J97+L97+N97</f>
        <v>9</v>
      </c>
      <c r="C97" s="29" t="s">
        <v>44</v>
      </c>
      <c r="D97" s="28">
        <f>IF(C97=C$3, 5,) + IF(AND(C97=E$3, E97=C$3), 2.5, 0)</f>
        <v>0</v>
      </c>
      <c r="E97" s="29" t="s">
        <v>65</v>
      </c>
      <c r="F97" s="28">
        <f>IF(E97=E$3,5, 0) + IF(AND(E97=C$3, C97=E$3), 2.5, 0)</f>
        <v>0</v>
      </c>
      <c r="G97" s="29" t="s">
        <v>118</v>
      </c>
      <c r="H97" s="28">
        <f>IF(G97=G$3, 5, 0)</f>
        <v>0</v>
      </c>
      <c r="I97" s="29">
        <v>13</v>
      </c>
      <c r="J97" s="28">
        <f>IF(I97=I$3, 5, 0) + IF(AND(I97&gt;=(I$3-2), I97&lt;=(I$3+2), I97&lt;&gt;I$3), 3, 0) + IF(AND(I97&gt;=(I$3-5), I97&lt;(I$3-2)), 1, 0) + IF(AND(I97&gt;(I$3+2), I97&lt;=(I$3+5)), 1, 0)</f>
        <v>1</v>
      </c>
      <c r="K97" s="29" t="s">
        <v>38</v>
      </c>
      <c r="L97" s="28">
        <f>IF(K97=K$3, 3, 0)</f>
        <v>3</v>
      </c>
      <c r="M97" s="29">
        <v>333</v>
      </c>
      <c r="N97" s="28">
        <f>IF(M97=M$3, 10, 0) + IF(AND(M97&gt;=(M$3-10), M97&lt;=(M$3+10), M97&lt;&gt;M$3), 5, 0) + IF(AND(M97&gt;=(M$3-25), M97&lt;(M$3-10)), 3, 0) + IF(AND(M97&gt;(M$3+10), M97&lt;=(M$3+25)), 3, 0) +  IF(AND(M97&gt;=(M$3-50), M97&lt;(M$3-25)), 1, 0) +  IF(AND(M97&gt;(M$3+25), M97&lt;=(M$3+50)), 1, 0)</f>
        <v>5</v>
      </c>
    </row>
    <row r="98" spans="1:14" x14ac:dyDescent="0.2">
      <c r="A98" s="27" t="s">
        <v>374</v>
      </c>
      <c r="B98" s="26">
        <f>D98+F98+H98+J98+L98+N98</f>
        <v>9</v>
      </c>
      <c r="C98" s="29" t="s">
        <v>44</v>
      </c>
      <c r="D98" s="28">
        <f>IF(C98=C$3, 5,) + IF(AND(C98=E$3, E98=C$3), 2.5, 0)</f>
        <v>0</v>
      </c>
      <c r="E98" s="29" t="s">
        <v>65</v>
      </c>
      <c r="F98" s="28">
        <f>IF(E98=E$3,5, 0) + IF(AND(E98=C$3, C98=E$3), 2.5, 0)</f>
        <v>0</v>
      </c>
      <c r="G98" s="29" t="s">
        <v>57</v>
      </c>
      <c r="H98" s="28">
        <f>IF(G98=G$3, 5, 0)</f>
        <v>0</v>
      </c>
      <c r="I98" s="29">
        <v>12</v>
      </c>
      <c r="J98" s="28">
        <f>IF(I98=I$3, 5, 0) + IF(AND(I98&gt;=(I$3-2), I98&lt;=(I$3+2), I98&lt;&gt;I$3), 3, 0) + IF(AND(I98&gt;=(I$3-5), I98&lt;(I$3-2)), 1, 0) + IF(AND(I98&gt;(I$3+2), I98&lt;=(I$3+5)), 1, 0)</f>
        <v>3</v>
      </c>
      <c r="K98" s="29" t="s">
        <v>38</v>
      </c>
      <c r="L98" s="28">
        <f>IF(K98=K$3, 3, 0)</f>
        <v>3</v>
      </c>
      <c r="M98" s="29">
        <v>300</v>
      </c>
      <c r="N98" s="28">
        <f>IF(M98=M$3, 10, 0) + IF(AND(M98&gt;=(M$3-10), M98&lt;=(M$3+10), M98&lt;&gt;M$3), 5, 0) + IF(AND(M98&gt;=(M$3-25), M98&lt;(M$3-10)), 3, 0) + IF(AND(M98&gt;(M$3+10), M98&lt;=(M$3+25)), 3, 0) +  IF(AND(M98&gt;=(M$3-50), M98&lt;(M$3-25)), 1, 0) +  IF(AND(M98&gt;(M$3+25), M98&lt;=(M$3+50)), 1, 0)</f>
        <v>3</v>
      </c>
    </row>
    <row r="99" spans="1:14" x14ac:dyDescent="0.2">
      <c r="A99" s="27" t="s">
        <v>361</v>
      </c>
      <c r="B99" s="26">
        <f>D99+F99+H99+J99+L99+N99</f>
        <v>9</v>
      </c>
      <c r="C99" s="29" t="s">
        <v>44</v>
      </c>
      <c r="D99" s="28">
        <f>IF(C99=C$3, 5,) + IF(AND(C99=E$3, E99=C$3), 2.5, 0)</f>
        <v>0</v>
      </c>
      <c r="E99" s="29" t="s">
        <v>66</v>
      </c>
      <c r="F99" s="28">
        <f>IF(E99=E$3,5, 0) + IF(AND(E99=C$3, C99=E$3), 2.5, 0)</f>
        <v>0</v>
      </c>
      <c r="G99" s="29" t="s">
        <v>118</v>
      </c>
      <c r="H99" s="28">
        <f>IF(G99=G$3, 5, 0)</f>
        <v>0</v>
      </c>
      <c r="I99" s="29">
        <v>14</v>
      </c>
      <c r="J99" s="28">
        <f>IF(I99=I$3, 5, 0) + IF(AND(I99&gt;=(I$3-2), I99&lt;=(I$3+2), I99&lt;&gt;I$3), 3, 0) + IF(AND(I99&gt;=(I$3-5), I99&lt;(I$3-2)), 1, 0) + IF(AND(I99&gt;(I$3+2), I99&lt;=(I$3+5)), 1, 0)</f>
        <v>1</v>
      </c>
      <c r="K99" s="29" t="s">
        <v>38</v>
      </c>
      <c r="L99" s="28">
        <f>IF(K99=K$3, 3, 0)</f>
        <v>3</v>
      </c>
      <c r="M99" s="29">
        <v>327</v>
      </c>
      <c r="N99" s="28">
        <f>IF(M99=M$3, 10, 0) + IF(AND(M99&gt;=(M$3-10), M99&lt;=(M$3+10), M99&lt;&gt;M$3), 5, 0) + IF(AND(M99&gt;=(M$3-25), M99&lt;(M$3-10)), 3, 0) + IF(AND(M99&gt;(M$3+10), M99&lt;=(M$3+25)), 3, 0) +  IF(AND(M99&gt;=(M$3-50), M99&lt;(M$3-25)), 1, 0) +  IF(AND(M99&gt;(M$3+25), M99&lt;=(M$3+50)), 1, 0)</f>
        <v>5</v>
      </c>
    </row>
    <row r="100" spans="1:14" x14ac:dyDescent="0.2">
      <c r="A100" s="27" t="s">
        <v>434</v>
      </c>
      <c r="B100" s="26">
        <f>D100+F100+H100+J100+L100+N100</f>
        <v>9</v>
      </c>
      <c r="C100" s="29" t="s">
        <v>44</v>
      </c>
      <c r="D100" s="28">
        <f>IF(C100=C$3, 5,) + IF(AND(C100=E$3, E100=C$3), 2.5, 0)</f>
        <v>0</v>
      </c>
      <c r="E100" s="29" t="s">
        <v>65</v>
      </c>
      <c r="F100" s="28">
        <f>IF(E100=E$3,5, 0) + IF(AND(E100=C$3, C100=E$3), 2.5, 0)</f>
        <v>0</v>
      </c>
      <c r="G100" s="29" t="s">
        <v>57</v>
      </c>
      <c r="H100" s="28">
        <f>IF(G100=G$3, 5, 0)</f>
        <v>0</v>
      </c>
      <c r="I100" s="29">
        <v>12</v>
      </c>
      <c r="J100" s="28">
        <f>IF(I100=I$3, 5, 0) + IF(AND(I100&gt;=(I$3-2), I100&lt;=(I$3+2), I100&lt;&gt;I$3), 3, 0) + IF(AND(I100&gt;=(I$3-5), I100&lt;(I$3-2)), 1, 0) + IF(AND(I100&gt;(I$3+2), I100&lt;=(I$3+5)), 1, 0)</f>
        <v>3</v>
      </c>
      <c r="K100" s="29" t="s">
        <v>38</v>
      </c>
      <c r="L100" s="28">
        <f>IF(K100=K$3, 3, 0)</f>
        <v>3</v>
      </c>
      <c r="M100" s="29">
        <v>305</v>
      </c>
      <c r="N100" s="28">
        <f>IF(M100=M$3, 10, 0) + IF(AND(M100&gt;=(M$3-10), M100&lt;=(M$3+10), M100&lt;&gt;M$3), 5, 0) + IF(AND(M100&gt;=(M$3-25), M100&lt;(M$3-10)), 3, 0) + IF(AND(M100&gt;(M$3+10), M100&lt;=(M$3+25)), 3, 0) +  IF(AND(M100&gt;=(M$3-50), M100&lt;(M$3-25)), 1, 0) +  IF(AND(M100&gt;(M$3+25), M100&lt;=(M$3+50)), 1, 0)</f>
        <v>3</v>
      </c>
    </row>
    <row r="101" spans="1:14" x14ac:dyDescent="0.2">
      <c r="A101" s="27" t="s">
        <v>579</v>
      </c>
      <c r="B101" s="26">
        <f>D101+F101+H101+J101+L101+N101</f>
        <v>9</v>
      </c>
      <c r="C101" s="29" t="s">
        <v>44</v>
      </c>
      <c r="D101" s="28">
        <f>IF(C101=C$3, 5,) + IF(AND(C101=E$3, E101=C$3), 2.5, 0)</f>
        <v>0</v>
      </c>
      <c r="E101" s="29" t="s">
        <v>66</v>
      </c>
      <c r="F101" s="28">
        <f>IF(E101=E$3,5, 0) + IF(AND(E101=C$3, C101=E$3), 2.5, 0)</f>
        <v>0</v>
      </c>
      <c r="G101" s="29" t="s">
        <v>57</v>
      </c>
      <c r="H101" s="28">
        <f>IF(G101=G$3, 5, 0)</f>
        <v>0</v>
      </c>
      <c r="I101" s="29">
        <v>12</v>
      </c>
      <c r="J101" s="28">
        <f>IF(I101=I$3, 5, 0) + IF(AND(I101&gt;=(I$3-2), I101&lt;=(I$3+2), I101&lt;&gt;I$3), 3, 0) + IF(AND(I101&gt;=(I$3-5), I101&lt;(I$3-2)), 1, 0) + IF(AND(I101&gt;(I$3+2), I101&lt;=(I$3+5)), 1, 0)</f>
        <v>3</v>
      </c>
      <c r="K101" s="29" t="s">
        <v>38</v>
      </c>
      <c r="L101" s="28">
        <f>IF(K101=K$3, 3, 0)</f>
        <v>3</v>
      </c>
      <c r="M101" s="29">
        <v>309</v>
      </c>
      <c r="N101" s="28">
        <f>IF(M101=M$3, 10, 0) + IF(AND(M101&gt;=(M$3-10), M101&lt;=(M$3+10), M101&lt;&gt;M$3), 5, 0) + IF(AND(M101&gt;=(M$3-25), M101&lt;(M$3-10)), 3, 0) + IF(AND(M101&gt;(M$3+10), M101&lt;=(M$3+25)), 3, 0) +  IF(AND(M101&gt;=(M$3-50), M101&lt;(M$3-25)), 1, 0) +  IF(AND(M101&gt;(M$3+25), M101&lt;=(M$3+50)), 1, 0)</f>
        <v>3</v>
      </c>
    </row>
    <row r="102" spans="1:14" x14ac:dyDescent="0.2">
      <c r="A102" s="27" t="s">
        <v>447</v>
      </c>
      <c r="B102" s="26">
        <f>D102+F102+H102+J102+L102+N102</f>
        <v>9</v>
      </c>
      <c r="C102" s="29" t="s">
        <v>44</v>
      </c>
      <c r="D102" s="28">
        <f>IF(C102=C$3, 5,) + IF(AND(C102=E$3, E102=C$3), 2.5, 0)</f>
        <v>0</v>
      </c>
      <c r="E102" s="29" t="s">
        <v>65</v>
      </c>
      <c r="F102" s="28">
        <f>IF(E102=E$3,5, 0) + IF(AND(E102=C$3, C102=E$3), 2.5, 0)</f>
        <v>0</v>
      </c>
      <c r="G102" s="29" t="s">
        <v>66</v>
      </c>
      <c r="H102" s="28">
        <f>IF(G102=G$3, 5, 0)</f>
        <v>0</v>
      </c>
      <c r="I102" s="29">
        <v>12</v>
      </c>
      <c r="J102" s="28">
        <f>IF(I102=I$3, 5, 0) + IF(AND(I102&gt;=(I$3-2), I102&lt;=(I$3+2), I102&lt;&gt;I$3), 3, 0) + IF(AND(I102&gt;=(I$3-5), I102&lt;(I$3-2)), 1, 0) + IF(AND(I102&gt;(I$3+2), I102&lt;=(I$3+5)), 1, 0)</f>
        <v>3</v>
      </c>
      <c r="K102" s="29" t="s">
        <v>38</v>
      </c>
      <c r="L102" s="28">
        <f>IF(K102=K$3, 3, 0)</f>
        <v>3</v>
      </c>
      <c r="M102" s="29">
        <v>306</v>
      </c>
      <c r="N102" s="28">
        <f>IF(M102=M$3, 10, 0) + IF(AND(M102&gt;=(M$3-10), M102&lt;=(M$3+10), M102&lt;&gt;M$3), 5, 0) + IF(AND(M102&gt;=(M$3-25), M102&lt;(M$3-10)), 3, 0) + IF(AND(M102&gt;(M$3+10), M102&lt;=(M$3+25)), 3, 0) +  IF(AND(M102&gt;=(M$3-50), M102&lt;(M$3-25)), 1, 0) +  IF(AND(M102&gt;(M$3+25), M102&lt;=(M$3+50)), 1, 0)</f>
        <v>3</v>
      </c>
    </row>
    <row r="103" spans="1:14" x14ac:dyDescent="0.2">
      <c r="A103" s="27" t="s">
        <v>181</v>
      </c>
      <c r="B103" s="26">
        <f>D103+F103+H103+J103+L103+N103</f>
        <v>8</v>
      </c>
      <c r="C103" s="29" t="s">
        <v>65</v>
      </c>
      <c r="D103" s="28">
        <f>IF(C103=C$3, 5,) + IF(AND(C103=E$3, E103=C$3), 2.5, 0)</f>
        <v>0</v>
      </c>
      <c r="E103" s="29" t="s">
        <v>66</v>
      </c>
      <c r="F103" s="28">
        <f>IF(E103=E$3,5, 0) + IF(AND(E103=C$3, C103=E$3), 2.5, 0)</f>
        <v>0</v>
      </c>
      <c r="G103" s="29" t="s">
        <v>118</v>
      </c>
      <c r="H103" s="28">
        <f>IF(G103=G$3, 5, 0)</f>
        <v>0</v>
      </c>
      <c r="I103" s="29">
        <v>12</v>
      </c>
      <c r="J103" s="28">
        <f>IF(I103=I$3, 5, 0) + IF(AND(I103&gt;=(I$3-2), I103&lt;=(I$3+2), I103&lt;&gt;I$3), 3, 0) + IF(AND(I103&gt;=(I$3-5), I103&lt;(I$3-2)), 1, 0) + IF(AND(I103&gt;(I$3+2), I103&lt;=(I$3+5)), 1, 0)</f>
        <v>3</v>
      </c>
      <c r="K103" s="29" t="s">
        <v>37</v>
      </c>
      <c r="L103" s="28">
        <f>IF(K103=K$3, 3, 0)</f>
        <v>0</v>
      </c>
      <c r="M103" s="29">
        <v>324</v>
      </c>
      <c r="N103" s="28">
        <f>IF(M103=M$3, 10, 0) + IF(AND(M103&gt;=(M$3-10), M103&lt;=(M$3+10), M103&lt;&gt;M$3), 5, 0) + IF(AND(M103&gt;=(M$3-25), M103&lt;(M$3-10)), 3, 0) + IF(AND(M103&gt;(M$3+10), M103&lt;=(M$3+25)), 3, 0) +  IF(AND(M103&gt;=(M$3-50), M103&lt;(M$3-25)), 1, 0) +  IF(AND(M103&gt;(M$3+25), M103&lt;=(M$3+50)), 1, 0)</f>
        <v>5</v>
      </c>
    </row>
    <row r="104" spans="1:14" x14ac:dyDescent="0.2">
      <c r="A104" s="27" t="s">
        <v>229</v>
      </c>
      <c r="B104" s="26">
        <f>D104+F104+H104+J104+L104+N104</f>
        <v>8</v>
      </c>
      <c r="C104" s="29" t="s">
        <v>44</v>
      </c>
      <c r="D104" s="28">
        <f>IF(C104=C$3, 5,) + IF(AND(C104=E$3, E104=C$3), 2.5, 0)</f>
        <v>0</v>
      </c>
      <c r="E104" s="29" t="s">
        <v>49</v>
      </c>
      <c r="F104" s="28">
        <f>IF(E104=E$3,5, 0) + IF(AND(E104=C$3, C104=E$3), 2.5, 0)</f>
        <v>0</v>
      </c>
      <c r="G104" s="29" t="s">
        <v>118</v>
      </c>
      <c r="H104" s="28">
        <f>IF(G104=G$3, 5, 0)</f>
        <v>0</v>
      </c>
      <c r="I104" s="29">
        <v>12</v>
      </c>
      <c r="J104" s="28">
        <f>IF(I104=I$3, 5, 0) + IF(AND(I104&gt;=(I$3-2), I104&lt;=(I$3+2), I104&lt;&gt;I$3), 3, 0) + IF(AND(I104&gt;=(I$3-5), I104&lt;(I$3-2)), 1, 0) + IF(AND(I104&gt;(I$3+2), I104&lt;=(I$3+5)), 1, 0)</f>
        <v>3</v>
      </c>
      <c r="K104" s="29" t="s">
        <v>37</v>
      </c>
      <c r="L104" s="28">
        <f>IF(K104=K$3, 3, 0)</f>
        <v>0</v>
      </c>
      <c r="M104" s="29">
        <v>315</v>
      </c>
      <c r="N104" s="28">
        <f>IF(M104=M$3, 10, 0) + IF(AND(M104&gt;=(M$3-10), M104&lt;=(M$3+10), M104&lt;&gt;M$3), 5, 0) + IF(AND(M104&gt;=(M$3-25), M104&lt;(M$3-10)), 3, 0) + IF(AND(M104&gt;(M$3+10), M104&lt;=(M$3+25)), 3, 0) +  IF(AND(M104&gt;=(M$3-50), M104&lt;(M$3-25)), 1, 0) +  IF(AND(M104&gt;(M$3+25), M104&lt;=(M$3+50)), 1, 0)</f>
        <v>5</v>
      </c>
    </row>
    <row r="105" spans="1:14" x14ac:dyDescent="0.2">
      <c r="A105" s="27" t="s">
        <v>575</v>
      </c>
      <c r="B105" s="26">
        <f>D105+F105+H105+J105+L105+N105</f>
        <v>8</v>
      </c>
      <c r="C105" s="29" t="s">
        <v>65</v>
      </c>
      <c r="D105" s="28">
        <f>IF(C105=C$3, 5,) + IF(AND(C105=E$3, E105=C$3), 2.5, 0)</f>
        <v>0</v>
      </c>
      <c r="E105" s="29" t="s">
        <v>44</v>
      </c>
      <c r="F105" s="28">
        <f>IF(E105=E$3,5, 0) + IF(AND(E105=C$3, C105=E$3), 2.5, 0)</f>
        <v>0</v>
      </c>
      <c r="G105" s="29" t="s">
        <v>57</v>
      </c>
      <c r="H105" s="28">
        <f>IF(G105=G$3, 5, 0)</f>
        <v>0</v>
      </c>
      <c r="I105" s="29">
        <v>12</v>
      </c>
      <c r="J105" s="28">
        <f>IF(I105=I$3, 5, 0) + IF(AND(I105&gt;=(I$3-2), I105&lt;=(I$3+2), I105&lt;&gt;I$3), 3, 0) + IF(AND(I105&gt;=(I$3-5), I105&lt;(I$3-2)), 1, 0) + IF(AND(I105&gt;(I$3+2), I105&lt;=(I$3+5)), 1, 0)</f>
        <v>3</v>
      </c>
      <c r="K105" s="29" t="s">
        <v>37</v>
      </c>
      <c r="L105" s="28">
        <f>IF(K105=K$3, 3, 0)</f>
        <v>0</v>
      </c>
      <c r="M105" s="29">
        <v>315</v>
      </c>
      <c r="N105" s="28">
        <f>IF(M105=M$3, 10, 0) + IF(AND(M105&gt;=(M$3-10), M105&lt;=(M$3+10), M105&lt;&gt;M$3), 5, 0) + IF(AND(M105&gt;=(M$3-25), M105&lt;(M$3-10)), 3, 0) + IF(AND(M105&gt;(M$3+10), M105&lt;=(M$3+25)), 3, 0) +  IF(AND(M105&gt;=(M$3-50), M105&lt;(M$3-25)), 1, 0) +  IF(AND(M105&gt;(M$3+25), M105&lt;=(M$3+50)), 1, 0)</f>
        <v>5</v>
      </c>
    </row>
    <row r="106" spans="1:14" x14ac:dyDescent="0.2">
      <c r="A106" s="27" t="s">
        <v>577</v>
      </c>
      <c r="B106" s="26">
        <f>D106+F106+H106+J106+L106+N106</f>
        <v>8</v>
      </c>
      <c r="C106" s="29" t="s">
        <v>118</v>
      </c>
      <c r="D106" s="28">
        <f>IF(C106=C$3, 5,) + IF(AND(C106=E$3, E106=C$3), 2.5, 0)</f>
        <v>0</v>
      </c>
      <c r="E106" s="29" t="s">
        <v>49</v>
      </c>
      <c r="F106" s="28">
        <f>IF(E106=E$3,5, 0) + IF(AND(E106=C$3, C106=E$3), 2.5, 0)</f>
        <v>0</v>
      </c>
      <c r="G106" s="29" t="s">
        <v>57</v>
      </c>
      <c r="H106" s="28">
        <f>IF(G106=G$3, 5, 0)</f>
        <v>0</v>
      </c>
      <c r="I106" s="29">
        <v>12</v>
      </c>
      <c r="J106" s="28">
        <f>IF(I106=I$3, 5, 0) + IF(AND(I106&gt;=(I$3-2), I106&lt;=(I$3+2), I106&lt;&gt;I$3), 3, 0) + IF(AND(I106&gt;=(I$3-5), I106&lt;(I$3-2)), 1, 0) + IF(AND(I106&gt;(I$3+2), I106&lt;=(I$3+5)), 1, 0)</f>
        <v>3</v>
      </c>
      <c r="K106" s="29" t="s">
        <v>37</v>
      </c>
      <c r="L106" s="28">
        <f>IF(K106=K$3, 3, 0)</f>
        <v>0</v>
      </c>
      <c r="M106" s="29">
        <v>333</v>
      </c>
      <c r="N106" s="28">
        <f>IF(M106=M$3, 10, 0) + IF(AND(M106&gt;=(M$3-10), M106&lt;=(M$3+10), M106&lt;&gt;M$3), 5, 0) + IF(AND(M106&gt;=(M$3-25), M106&lt;(M$3-10)), 3, 0) + IF(AND(M106&gt;(M$3+10), M106&lt;=(M$3+25)), 3, 0) +  IF(AND(M106&gt;=(M$3-50), M106&lt;(M$3-25)), 1, 0) +  IF(AND(M106&gt;(M$3+25), M106&lt;=(M$3+50)), 1, 0)</f>
        <v>5</v>
      </c>
    </row>
    <row r="107" spans="1:14" x14ac:dyDescent="0.2">
      <c r="A107" s="27" t="s">
        <v>271</v>
      </c>
      <c r="B107" s="26">
        <f>D107+F107+H107+J107+L107+N107</f>
        <v>8</v>
      </c>
      <c r="C107" s="29" t="s">
        <v>44</v>
      </c>
      <c r="D107" s="28">
        <f>IF(C107=C$3, 5,) + IF(AND(C107=E$3, E107=C$3), 2.5, 0)</f>
        <v>0</v>
      </c>
      <c r="E107" s="29" t="s">
        <v>65</v>
      </c>
      <c r="F107" s="28">
        <f>IF(E107=E$3,5, 0) + IF(AND(E107=C$3, C107=E$3), 2.5, 0)</f>
        <v>0</v>
      </c>
      <c r="G107" s="29" t="s">
        <v>118</v>
      </c>
      <c r="H107" s="28">
        <f>IF(G107=G$3, 5, 0)</f>
        <v>0</v>
      </c>
      <c r="I107" s="29">
        <v>10</v>
      </c>
      <c r="J107" s="28">
        <f>IF(I107=I$3, 5, 0) + IF(AND(I107&gt;=(I$3-2), I107&lt;=(I$3+2), I107&lt;&gt;I$3), 3, 0) + IF(AND(I107&gt;=(I$3-5), I107&lt;(I$3-2)), 1, 0) + IF(AND(I107&gt;(I$3+2), I107&lt;=(I$3+5)), 1, 0)</f>
        <v>5</v>
      </c>
      <c r="K107" s="29" t="s">
        <v>37</v>
      </c>
      <c r="L107" s="28">
        <f>IF(K107=K$3, 3, 0)</f>
        <v>0</v>
      </c>
      <c r="M107" s="29">
        <v>300</v>
      </c>
      <c r="N107" s="28">
        <f>IF(M107=M$3, 10, 0) + IF(AND(M107&gt;=(M$3-10), M107&lt;=(M$3+10), M107&lt;&gt;M$3), 5, 0) + IF(AND(M107&gt;=(M$3-25), M107&lt;(M$3-10)), 3, 0) + IF(AND(M107&gt;(M$3+10), M107&lt;=(M$3+25)), 3, 0) +  IF(AND(M107&gt;=(M$3-50), M107&lt;(M$3-25)), 1, 0) +  IF(AND(M107&gt;(M$3+25), M107&lt;=(M$3+50)), 1, 0)</f>
        <v>3</v>
      </c>
    </row>
    <row r="108" spans="1:14" x14ac:dyDescent="0.2">
      <c r="A108" s="27" t="s">
        <v>231</v>
      </c>
      <c r="B108" s="26">
        <f>D108+F108+H108+J108+L108+N108</f>
        <v>8</v>
      </c>
      <c r="C108" s="29" t="s">
        <v>66</v>
      </c>
      <c r="D108" s="28">
        <f>IF(C108=C$3, 5,) + IF(AND(C108=E$3, E108=C$3), 2.5, 0)</f>
        <v>0</v>
      </c>
      <c r="E108" s="29" t="s">
        <v>44</v>
      </c>
      <c r="F108" s="28">
        <f>IF(E108=E$3,5, 0) + IF(AND(E108=C$3, C108=E$3), 2.5, 0)</f>
        <v>0</v>
      </c>
      <c r="G108" s="29" t="s">
        <v>57</v>
      </c>
      <c r="H108" s="28">
        <f>IF(G108=G$3, 5, 0)</f>
        <v>0</v>
      </c>
      <c r="I108" s="29">
        <v>12</v>
      </c>
      <c r="J108" s="28">
        <f>IF(I108=I$3, 5, 0) + IF(AND(I108&gt;=(I$3-2), I108&lt;=(I$3+2), I108&lt;&gt;I$3), 3, 0) + IF(AND(I108&gt;=(I$3-5), I108&lt;(I$3-2)), 1, 0) + IF(AND(I108&gt;(I$3+2), I108&lt;=(I$3+5)), 1, 0)</f>
        <v>3</v>
      </c>
      <c r="K108" s="29" t="s">
        <v>37</v>
      </c>
      <c r="L108" s="28">
        <f>IF(K108=K$3, 3, 0)</f>
        <v>0</v>
      </c>
      <c r="M108" s="29">
        <v>316</v>
      </c>
      <c r="N108" s="28">
        <f>IF(M108=M$3, 10, 0) + IF(AND(M108&gt;=(M$3-10), M108&lt;=(M$3+10), M108&lt;&gt;M$3), 5, 0) + IF(AND(M108&gt;=(M$3-25), M108&lt;(M$3-10)), 3, 0) + IF(AND(M108&gt;(M$3+10), M108&lt;=(M$3+25)), 3, 0) +  IF(AND(M108&gt;=(M$3-50), M108&lt;(M$3-25)), 1, 0) +  IF(AND(M108&gt;(M$3+25), M108&lt;=(M$3+50)), 1, 0)</f>
        <v>5</v>
      </c>
    </row>
    <row r="109" spans="1:14" x14ac:dyDescent="0.2">
      <c r="A109" s="27" t="s">
        <v>222</v>
      </c>
      <c r="B109" s="26">
        <f>D109+F109+H109+J109+L109+N109</f>
        <v>8</v>
      </c>
      <c r="C109" s="29" t="s">
        <v>49</v>
      </c>
      <c r="D109" s="28">
        <f>IF(C109=C$3, 5,) + IF(AND(C109=E$3, E109=C$3), 2.5, 0)</f>
        <v>0</v>
      </c>
      <c r="E109" s="29" t="s">
        <v>66</v>
      </c>
      <c r="F109" s="28">
        <f>IF(E109=E$3,5, 0) + IF(AND(E109=C$3, C109=E$3), 2.5, 0)</f>
        <v>0</v>
      </c>
      <c r="G109" s="29" t="s">
        <v>57</v>
      </c>
      <c r="H109" s="28">
        <f>IF(G109=G$3, 5, 0)</f>
        <v>0</v>
      </c>
      <c r="I109" s="29">
        <v>12</v>
      </c>
      <c r="J109" s="28">
        <f>IF(I109=I$3, 5, 0) + IF(AND(I109&gt;=(I$3-2), I109&lt;=(I$3+2), I109&lt;&gt;I$3), 3, 0) + IF(AND(I109&gt;=(I$3-5), I109&lt;(I$3-2)), 1, 0) + IF(AND(I109&gt;(I$3+2), I109&lt;=(I$3+5)), 1, 0)</f>
        <v>3</v>
      </c>
      <c r="K109" s="29" t="s">
        <v>35</v>
      </c>
      <c r="L109" s="28">
        <f>IF(K109=K$3, 3, 0)</f>
        <v>0</v>
      </c>
      <c r="M109" s="29">
        <v>328</v>
      </c>
      <c r="N109" s="28">
        <f>IF(M109=M$3, 10, 0) + IF(AND(M109&gt;=(M$3-10), M109&lt;=(M$3+10), M109&lt;&gt;M$3), 5, 0) + IF(AND(M109&gt;=(M$3-25), M109&lt;(M$3-10)), 3, 0) + IF(AND(M109&gt;(M$3+10), M109&lt;=(M$3+25)), 3, 0) +  IF(AND(M109&gt;=(M$3-50), M109&lt;(M$3-25)), 1, 0) +  IF(AND(M109&gt;(M$3+25), M109&lt;=(M$3+50)), 1, 0)</f>
        <v>5</v>
      </c>
    </row>
    <row r="110" spans="1:14" x14ac:dyDescent="0.2">
      <c r="A110" s="27" t="s">
        <v>358</v>
      </c>
      <c r="B110" s="26">
        <f>D110+F110+H110+J110+L110+N110</f>
        <v>8</v>
      </c>
      <c r="C110" s="29" t="s">
        <v>66</v>
      </c>
      <c r="D110" s="28">
        <f>IF(C110=C$3, 5,) + IF(AND(C110=E$3, E110=C$3), 2.5, 0)</f>
        <v>0</v>
      </c>
      <c r="E110" s="29" t="s">
        <v>65</v>
      </c>
      <c r="F110" s="28">
        <f>IF(E110=E$3,5, 0) + IF(AND(E110=C$3, C110=E$3), 2.5, 0)</f>
        <v>0</v>
      </c>
      <c r="G110" s="29" t="s">
        <v>118</v>
      </c>
      <c r="H110" s="28">
        <f>IF(G110=G$3, 5, 0)</f>
        <v>0</v>
      </c>
      <c r="I110" s="29">
        <v>12</v>
      </c>
      <c r="J110" s="28">
        <f>IF(I110=I$3, 5, 0) + IF(AND(I110&gt;=(I$3-2), I110&lt;=(I$3+2), I110&lt;&gt;I$3), 3, 0) + IF(AND(I110&gt;=(I$3-5), I110&lt;(I$3-2)), 1, 0) + IF(AND(I110&gt;(I$3+2), I110&lt;=(I$3+5)), 1, 0)</f>
        <v>3</v>
      </c>
      <c r="K110" s="29" t="s">
        <v>37</v>
      </c>
      <c r="L110" s="28">
        <f>IF(K110=K$3, 3, 0)</f>
        <v>0</v>
      </c>
      <c r="M110" s="29">
        <v>324</v>
      </c>
      <c r="N110" s="28">
        <f>IF(M110=M$3, 10, 0) + IF(AND(M110&gt;=(M$3-10), M110&lt;=(M$3+10), M110&lt;&gt;M$3), 5, 0) + IF(AND(M110&gt;=(M$3-25), M110&lt;(M$3-10)), 3, 0) + IF(AND(M110&gt;(M$3+10), M110&lt;=(M$3+25)), 3, 0) +  IF(AND(M110&gt;=(M$3-50), M110&lt;(M$3-25)), 1, 0) +  IF(AND(M110&gt;(M$3+25), M110&lt;=(M$3+50)), 1, 0)</f>
        <v>5</v>
      </c>
    </row>
    <row r="111" spans="1:14" x14ac:dyDescent="0.2">
      <c r="A111" s="27" t="s">
        <v>211</v>
      </c>
      <c r="B111" s="26">
        <f>D111+F111+H111+J111+L111+N111</f>
        <v>8</v>
      </c>
      <c r="C111" s="29" t="s">
        <v>65</v>
      </c>
      <c r="D111" s="28">
        <f>IF(C111=C$3, 5,) + IF(AND(C111=E$3, E111=C$3), 2.5, 0)</f>
        <v>0</v>
      </c>
      <c r="E111" s="29" t="s">
        <v>49</v>
      </c>
      <c r="F111" s="28">
        <f>IF(E111=E$3,5, 0) + IF(AND(E111=C$3, C111=E$3), 2.5, 0)</f>
        <v>0</v>
      </c>
      <c r="G111" s="29" t="s">
        <v>57</v>
      </c>
      <c r="H111" s="28">
        <f>IF(G111=G$3, 5, 0)</f>
        <v>0</v>
      </c>
      <c r="I111" s="29">
        <v>11</v>
      </c>
      <c r="J111" s="28">
        <f>IF(I111=I$3, 5, 0) + IF(AND(I111&gt;=(I$3-2), I111&lt;=(I$3+2), I111&lt;&gt;I$3), 3, 0) + IF(AND(I111&gt;=(I$3-5), I111&lt;(I$3-2)), 1, 0) + IF(AND(I111&gt;(I$3+2), I111&lt;=(I$3+5)), 1, 0)</f>
        <v>3</v>
      </c>
      <c r="K111" s="29" t="s">
        <v>37</v>
      </c>
      <c r="L111" s="28">
        <f>IF(K111=K$3, 3, 0)</f>
        <v>0</v>
      </c>
      <c r="M111" s="29">
        <v>322</v>
      </c>
      <c r="N111" s="28">
        <f>IF(M111=M$3, 10, 0) + IF(AND(M111&gt;=(M$3-10), M111&lt;=(M$3+10), M111&lt;&gt;M$3), 5, 0) + IF(AND(M111&gt;=(M$3-25), M111&lt;(M$3-10)), 3, 0) + IF(AND(M111&gt;(M$3+10), M111&lt;=(M$3+25)), 3, 0) +  IF(AND(M111&gt;=(M$3-50), M111&lt;(M$3-25)), 1, 0) +  IF(AND(M111&gt;(M$3+25), M111&lt;=(M$3+50)), 1, 0)</f>
        <v>5</v>
      </c>
    </row>
    <row r="112" spans="1:14" x14ac:dyDescent="0.2">
      <c r="A112" s="27" t="s">
        <v>497</v>
      </c>
      <c r="B112" s="26">
        <f>D112+F112+H112+J112+L112+N112</f>
        <v>8</v>
      </c>
      <c r="C112" s="29" t="s">
        <v>65</v>
      </c>
      <c r="D112" s="28">
        <f>IF(C112=C$3, 5,) + IF(AND(C112=E$3, E112=C$3), 2.5, 0)</f>
        <v>0</v>
      </c>
      <c r="E112" s="29" t="s">
        <v>49</v>
      </c>
      <c r="F112" s="28">
        <f>IF(E112=E$3,5, 0) + IF(AND(E112=C$3, C112=E$3), 2.5, 0)</f>
        <v>0</v>
      </c>
      <c r="G112" s="29" t="s">
        <v>57</v>
      </c>
      <c r="H112" s="28">
        <f>IF(G112=G$3, 5, 0)</f>
        <v>0</v>
      </c>
      <c r="I112" s="29">
        <v>11</v>
      </c>
      <c r="J112" s="28">
        <f>IF(I112=I$3, 5, 0) + IF(AND(I112&gt;=(I$3-2), I112&lt;=(I$3+2), I112&lt;&gt;I$3), 3, 0) + IF(AND(I112&gt;=(I$3-5), I112&lt;(I$3-2)), 1, 0) + IF(AND(I112&gt;(I$3+2), I112&lt;=(I$3+5)), 1, 0)</f>
        <v>3</v>
      </c>
      <c r="K112" s="29" t="s">
        <v>37</v>
      </c>
      <c r="L112" s="28">
        <f>IF(K112=K$3, 3, 0)</f>
        <v>0</v>
      </c>
      <c r="M112" s="29">
        <v>315</v>
      </c>
      <c r="N112" s="28">
        <f>IF(M112=M$3, 10, 0) + IF(AND(M112&gt;=(M$3-10), M112&lt;=(M$3+10), M112&lt;&gt;M$3), 5, 0) + IF(AND(M112&gt;=(M$3-25), M112&lt;(M$3-10)), 3, 0) + IF(AND(M112&gt;(M$3+10), M112&lt;=(M$3+25)), 3, 0) +  IF(AND(M112&gt;=(M$3-50), M112&lt;(M$3-25)), 1, 0) +  IF(AND(M112&gt;(M$3+25), M112&lt;=(M$3+50)), 1, 0)</f>
        <v>5</v>
      </c>
    </row>
    <row r="113" spans="1:14" x14ac:dyDescent="0.2">
      <c r="A113" s="27" t="s">
        <v>213</v>
      </c>
      <c r="B113" s="26">
        <f>D113+F113+H113+J113+L113+N113</f>
        <v>8</v>
      </c>
      <c r="C113" s="29" t="s">
        <v>44</v>
      </c>
      <c r="D113" s="28">
        <f>IF(C113=C$3, 5,) + IF(AND(C113=E$3, E113=C$3), 2.5, 0)</f>
        <v>0</v>
      </c>
      <c r="E113" s="29" t="s">
        <v>57</v>
      </c>
      <c r="F113" s="28">
        <f>IF(E113=E$3,5, 0) + IF(AND(E113=C$3, C113=E$3), 2.5, 0)</f>
        <v>0</v>
      </c>
      <c r="G113" s="29" t="s">
        <v>118</v>
      </c>
      <c r="H113" s="28">
        <f>IF(G113=G$3, 5, 0)</f>
        <v>0</v>
      </c>
      <c r="I113" s="29">
        <v>8</v>
      </c>
      <c r="J113" s="28">
        <f>IF(I113=I$3, 5, 0) + IF(AND(I113&gt;=(I$3-2), I113&lt;=(I$3+2), I113&lt;&gt;I$3), 3, 0) + IF(AND(I113&gt;=(I$3-5), I113&lt;(I$3-2)), 1, 0) + IF(AND(I113&gt;(I$3+2), I113&lt;=(I$3+5)), 1, 0)</f>
        <v>3</v>
      </c>
      <c r="K113" s="29" t="s">
        <v>35</v>
      </c>
      <c r="L113" s="28">
        <f>IF(K113=K$3, 3, 0)</f>
        <v>0</v>
      </c>
      <c r="M113" s="29">
        <v>320</v>
      </c>
      <c r="N113" s="28">
        <f>IF(M113=M$3, 10, 0) + IF(AND(M113&gt;=(M$3-10), M113&lt;=(M$3+10), M113&lt;&gt;M$3), 5, 0) + IF(AND(M113&gt;=(M$3-25), M113&lt;(M$3-10)), 3, 0) + IF(AND(M113&gt;(M$3+10), M113&lt;=(M$3+25)), 3, 0) +  IF(AND(M113&gt;=(M$3-50), M113&lt;(M$3-25)), 1, 0) +  IF(AND(M113&gt;(M$3+25), M113&lt;=(M$3+50)), 1, 0)</f>
        <v>5</v>
      </c>
    </row>
    <row r="114" spans="1:14" x14ac:dyDescent="0.2">
      <c r="A114" s="27" t="s">
        <v>493</v>
      </c>
      <c r="B114" s="26">
        <f>D114+F114+H114+J114+L114+N114</f>
        <v>8</v>
      </c>
      <c r="C114" s="29" t="s">
        <v>49</v>
      </c>
      <c r="D114" s="28">
        <f>IF(C114=C$3, 5,) + IF(AND(C114=E$3, E114=C$3), 2.5, 0)</f>
        <v>0</v>
      </c>
      <c r="E114" s="29" t="s">
        <v>44</v>
      </c>
      <c r="F114" s="28">
        <f>IF(E114=E$3,5, 0) + IF(AND(E114=C$3, C114=E$3), 2.5, 0)</f>
        <v>0</v>
      </c>
      <c r="G114" s="29" t="s">
        <v>57</v>
      </c>
      <c r="H114" s="28">
        <f>IF(G114=G$3, 5, 0)</f>
        <v>0</v>
      </c>
      <c r="I114" s="29">
        <v>12</v>
      </c>
      <c r="J114" s="28">
        <f>IF(I114=I$3, 5, 0) + IF(AND(I114&gt;=(I$3-2), I114&lt;=(I$3+2), I114&lt;&gt;I$3), 3, 0) + IF(AND(I114&gt;=(I$3-5), I114&lt;(I$3-2)), 1, 0) + IF(AND(I114&gt;(I$3+2), I114&lt;=(I$3+5)), 1, 0)</f>
        <v>3</v>
      </c>
      <c r="K114" s="29" t="s">
        <v>35</v>
      </c>
      <c r="L114" s="28">
        <f>IF(K114=K$3, 3, 0)</f>
        <v>0</v>
      </c>
      <c r="M114" s="29">
        <v>330</v>
      </c>
      <c r="N114" s="28">
        <f>IF(M114=M$3, 10, 0) + IF(AND(M114&gt;=(M$3-10), M114&lt;=(M$3+10), M114&lt;&gt;M$3), 5, 0) + IF(AND(M114&gt;=(M$3-25), M114&lt;(M$3-10)), 3, 0) + IF(AND(M114&gt;(M$3+10), M114&lt;=(M$3+25)), 3, 0) +  IF(AND(M114&gt;=(M$3-50), M114&lt;(M$3-25)), 1, 0) +  IF(AND(M114&gt;(M$3+25), M114&lt;=(M$3+50)), 1, 0)</f>
        <v>5</v>
      </c>
    </row>
    <row r="115" spans="1:14" x14ac:dyDescent="0.2">
      <c r="A115" s="27" t="s">
        <v>241</v>
      </c>
      <c r="B115" s="26">
        <f>D115+F115+H115+J115+L115+N115</f>
        <v>8</v>
      </c>
      <c r="C115" s="29" t="s">
        <v>44</v>
      </c>
      <c r="D115" s="28">
        <f>IF(C115=C$3, 5,) + IF(AND(C115=E$3, E115=C$3), 2.5, 0)</f>
        <v>0</v>
      </c>
      <c r="E115" s="29" t="s">
        <v>66</v>
      </c>
      <c r="F115" s="28">
        <f>IF(E115=E$3,5, 0) + IF(AND(E115=C$3, C115=E$3), 2.5, 0)</f>
        <v>0</v>
      </c>
      <c r="G115" s="29" t="s">
        <v>57</v>
      </c>
      <c r="H115" s="28">
        <f>IF(G115=G$3, 5, 0)</f>
        <v>0</v>
      </c>
      <c r="I115" s="29">
        <v>11</v>
      </c>
      <c r="J115" s="28">
        <f>IF(I115=I$3, 5, 0) + IF(AND(I115&gt;=(I$3-2), I115&lt;=(I$3+2), I115&lt;&gt;I$3), 3, 0) + IF(AND(I115&gt;=(I$3-5), I115&lt;(I$3-2)), 1, 0) + IF(AND(I115&gt;(I$3+2), I115&lt;=(I$3+5)), 1, 0)</f>
        <v>3</v>
      </c>
      <c r="K115" s="29" t="s">
        <v>37</v>
      </c>
      <c r="L115" s="28">
        <f>IF(K115=K$3, 3, 0)</f>
        <v>0</v>
      </c>
      <c r="M115" s="29">
        <v>315</v>
      </c>
      <c r="N115" s="28">
        <f>IF(M115=M$3, 10, 0) + IF(AND(M115&gt;=(M$3-10), M115&lt;=(M$3+10), M115&lt;&gt;M$3), 5, 0) + IF(AND(M115&gt;=(M$3-25), M115&lt;(M$3-10)), 3, 0) + IF(AND(M115&gt;(M$3+10), M115&lt;=(M$3+25)), 3, 0) +  IF(AND(M115&gt;=(M$3-50), M115&lt;(M$3-25)), 1, 0) +  IF(AND(M115&gt;(M$3+25), M115&lt;=(M$3+50)), 1, 0)</f>
        <v>5</v>
      </c>
    </row>
    <row r="116" spans="1:14" x14ac:dyDescent="0.2">
      <c r="A116" s="27" t="s">
        <v>183</v>
      </c>
      <c r="B116" s="26">
        <f>D116+F116+H116+J116+L116+N116</f>
        <v>8</v>
      </c>
      <c r="C116" s="29" t="s">
        <v>49</v>
      </c>
      <c r="D116" s="28">
        <f>IF(C116=C$3, 5,) + IF(AND(C116=E$3, E116=C$3), 2.5, 0)</f>
        <v>0</v>
      </c>
      <c r="E116" s="29" t="s">
        <v>65</v>
      </c>
      <c r="F116" s="28">
        <f>IF(E116=E$3,5, 0) + IF(AND(E116=C$3, C116=E$3), 2.5, 0)</f>
        <v>0</v>
      </c>
      <c r="G116" s="29" t="s">
        <v>118</v>
      </c>
      <c r="H116" s="28">
        <f>IF(G116=G$3, 5, 0)</f>
        <v>0</v>
      </c>
      <c r="I116" s="29">
        <v>12</v>
      </c>
      <c r="J116" s="28">
        <f>IF(I116=I$3, 5, 0) + IF(AND(I116&gt;=(I$3-2), I116&lt;=(I$3+2), I116&lt;&gt;I$3), 3, 0) + IF(AND(I116&gt;=(I$3-5), I116&lt;(I$3-2)), 1, 0) + IF(AND(I116&gt;(I$3+2), I116&lt;=(I$3+5)), 1, 0)</f>
        <v>3</v>
      </c>
      <c r="K116" s="29" t="s">
        <v>37</v>
      </c>
      <c r="L116" s="28">
        <f>IF(K116=K$3, 3, 0)</f>
        <v>0</v>
      </c>
      <c r="M116" s="29">
        <v>326</v>
      </c>
      <c r="N116" s="28">
        <f>IF(M116=M$3, 10, 0) + IF(AND(M116&gt;=(M$3-10), M116&lt;=(M$3+10), M116&lt;&gt;M$3), 5, 0) + IF(AND(M116&gt;=(M$3-25), M116&lt;(M$3-10)), 3, 0) + IF(AND(M116&gt;(M$3+10), M116&lt;=(M$3+25)), 3, 0) +  IF(AND(M116&gt;=(M$3-50), M116&lt;(M$3-25)), 1, 0) +  IF(AND(M116&gt;(M$3+25), M116&lt;=(M$3+50)), 1, 0)</f>
        <v>5</v>
      </c>
    </row>
    <row r="117" spans="1:14" x14ac:dyDescent="0.2">
      <c r="A117" s="27" t="s">
        <v>362</v>
      </c>
      <c r="B117" s="26">
        <f>D117+F117+H117+J117+L117+N117</f>
        <v>8</v>
      </c>
      <c r="C117" s="29" t="s">
        <v>49</v>
      </c>
      <c r="D117" s="28">
        <f>IF(C117=C$3, 5,) + IF(AND(C117=E$3, E117=C$3), 2.5, 0)</f>
        <v>0</v>
      </c>
      <c r="E117" s="29" t="s">
        <v>44</v>
      </c>
      <c r="F117" s="28">
        <f>IF(E117=E$3,5, 0) + IF(AND(E117=C$3, C117=E$3), 2.5, 0)</f>
        <v>0</v>
      </c>
      <c r="G117" s="29" t="s">
        <v>57</v>
      </c>
      <c r="H117" s="28">
        <f>IF(G117=G$3, 5, 0)</f>
        <v>0</v>
      </c>
      <c r="I117" s="29">
        <v>10</v>
      </c>
      <c r="J117" s="28">
        <f>IF(I117=I$3, 5, 0) + IF(AND(I117&gt;=(I$3-2), I117&lt;=(I$3+2), I117&lt;&gt;I$3), 3, 0) + IF(AND(I117&gt;=(I$3-5), I117&lt;(I$3-2)), 1, 0) + IF(AND(I117&gt;(I$3+2), I117&lt;=(I$3+5)), 1, 0)</f>
        <v>5</v>
      </c>
      <c r="K117" s="29" t="s">
        <v>35</v>
      </c>
      <c r="L117" s="28">
        <f>IF(K117=K$3, 3, 0)</f>
        <v>0</v>
      </c>
      <c r="M117" s="29">
        <v>312</v>
      </c>
      <c r="N117" s="28">
        <f>IF(M117=M$3, 10, 0) + IF(AND(M117&gt;=(M$3-10), M117&lt;=(M$3+10), M117&lt;&gt;M$3), 5, 0) + IF(AND(M117&gt;=(M$3-25), M117&lt;(M$3-10)), 3, 0) + IF(AND(M117&gt;(M$3+10), M117&lt;=(M$3+25)), 3, 0) +  IF(AND(M117&gt;=(M$3-50), M117&lt;(M$3-25)), 1, 0) +  IF(AND(M117&gt;(M$3+25), M117&lt;=(M$3+50)), 1, 0)</f>
        <v>3</v>
      </c>
    </row>
    <row r="118" spans="1:14" x14ac:dyDescent="0.2">
      <c r="A118" s="27" t="s">
        <v>295</v>
      </c>
      <c r="B118" s="26">
        <f>D118+F118+H118+J118+L118+N118</f>
        <v>8</v>
      </c>
      <c r="C118" s="29" t="s">
        <v>49</v>
      </c>
      <c r="D118" s="28">
        <f>IF(C118=C$3, 5,) + IF(AND(C118=E$3, E118=C$3), 2.5, 0)</f>
        <v>0</v>
      </c>
      <c r="E118" s="29" t="s">
        <v>44</v>
      </c>
      <c r="F118" s="28">
        <f>IF(E118=E$3,5, 0) + IF(AND(E118=C$3, C118=E$3), 2.5, 0)</f>
        <v>0</v>
      </c>
      <c r="G118" s="29" t="s">
        <v>57</v>
      </c>
      <c r="H118" s="28">
        <f>IF(G118=G$3, 5, 0)</f>
        <v>0</v>
      </c>
      <c r="I118" s="29">
        <v>11</v>
      </c>
      <c r="J118" s="28">
        <f>IF(I118=I$3, 5, 0) + IF(AND(I118&gt;=(I$3-2), I118&lt;=(I$3+2), I118&lt;&gt;I$3), 3, 0) + IF(AND(I118&gt;=(I$3-5), I118&lt;(I$3-2)), 1, 0) + IF(AND(I118&gt;(I$3+2), I118&lt;=(I$3+5)), 1, 0)</f>
        <v>3</v>
      </c>
      <c r="K118" s="29" t="s">
        <v>35</v>
      </c>
      <c r="L118" s="28">
        <f>IF(K118=K$3, 3, 0)</f>
        <v>0</v>
      </c>
      <c r="M118" s="29">
        <v>324</v>
      </c>
      <c r="N118" s="28">
        <f>IF(M118=M$3, 10, 0) + IF(AND(M118&gt;=(M$3-10), M118&lt;=(M$3+10), M118&lt;&gt;M$3), 5, 0) + IF(AND(M118&gt;=(M$3-25), M118&lt;(M$3-10)), 3, 0) + IF(AND(M118&gt;(M$3+10), M118&lt;=(M$3+25)), 3, 0) +  IF(AND(M118&gt;=(M$3-50), M118&lt;(M$3-25)), 1, 0) +  IF(AND(M118&gt;(M$3+25), M118&lt;=(M$3+50)), 1, 0)</f>
        <v>5</v>
      </c>
    </row>
    <row r="119" spans="1:14" x14ac:dyDescent="0.2">
      <c r="A119" s="27" t="s">
        <v>283</v>
      </c>
      <c r="B119" s="26">
        <f>D119+F119+H119+J119+L119+N119</f>
        <v>8</v>
      </c>
      <c r="C119" s="29" t="s">
        <v>44</v>
      </c>
      <c r="D119" s="28">
        <f>IF(C119=C$3, 5,) + IF(AND(C119=E$3, E119=C$3), 2.5, 0)</f>
        <v>0</v>
      </c>
      <c r="E119" s="29" t="s">
        <v>65</v>
      </c>
      <c r="F119" s="28">
        <f>IF(E119=E$3,5, 0) + IF(AND(E119=C$3, C119=E$3), 2.5, 0)</f>
        <v>0</v>
      </c>
      <c r="G119" s="29" t="s">
        <v>44</v>
      </c>
      <c r="H119" s="28">
        <f>IF(G119=G$3, 5, 0)</f>
        <v>0</v>
      </c>
      <c r="I119" s="29">
        <v>11</v>
      </c>
      <c r="J119" s="28">
        <f>IF(I119=I$3, 5, 0) + IF(AND(I119&gt;=(I$3-2), I119&lt;=(I$3+2), I119&lt;&gt;I$3), 3, 0) + IF(AND(I119&gt;=(I$3-5), I119&lt;(I$3-2)), 1, 0) + IF(AND(I119&gt;(I$3+2), I119&lt;=(I$3+5)), 1, 0)</f>
        <v>3</v>
      </c>
      <c r="K119" s="29" t="s">
        <v>37</v>
      </c>
      <c r="L119" s="28">
        <f>IF(K119=K$3, 3, 0)</f>
        <v>0</v>
      </c>
      <c r="M119" s="29">
        <v>321</v>
      </c>
      <c r="N119" s="28">
        <f>IF(M119=M$3, 10, 0) + IF(AND(M119&gt;=(M$3-10), M119&lt;=(M$3+10), M119&lt;&gt;M$3), 5, 0) + IF(AND(M119&gt;=(M$3-25), M119&lt;(M$3-10)), 3, 0) + IF(AND(M119&gt;(M$3+10), M119&lt;=(M$3+25)), 3, 0) +  IF(AND(M119&gt;=(M$3-50), M119&lt;(M$3-25)), 1, 0) +  IF(AND(M119&gt;(M$3+25), M119&lt;=(M$3+50)), 1, 0)</f>
        <v>5</v>
      </c>
    </row>
    <row r="120" spans="1:14" x14ac:dyDescent="0.2">
      <c r="A120" s="27" t="s">
        <v>371</v>
      </c>
      <c r="B120" s="26">
        <f>D120+F120+H120+J120+L120+N120</f>
        <v>8</v>
      </c>
      <c r="C120" s="29" t="s">
        <v>44</v>
      </c>
      <c r="D120" s="28">
        <f>IF(C120=C$3, 5,) + IF(AND(C120=E$3, E120=C$3), 2.5, 0)</f>
        <v>0</v>
      </c>
      <c r="E120" s="29" t="s">
        <v>49</v>
      </c>
      <c r="F120" s="28">
        <f>IF(E120=E$3,5, 0) + IF(AND(E120=C$3, C120=E$3), 2.5, 0)</f>
        <v>0</v>
      </c>
      <c r="G120" s="29" t="s">
        <v>118</v>
      </c>
      <c r="H120" s="28">
        <f>IF(G120=G$3, 5, 0)</f>
        <v>0</v>
      </c>
      <c r="I120" s="29">
        <v>11</v>
      </c>
      <c r="J120" s="28">
        <f>IF(I120=I$3, 5, 0) + IF(AND(I120&gt;=(I$3-2), I120&lt;=(I$3+2), I120&lt;&gt;I$3), 3, 0) + IF(AND(I120&gt;=(I$3-5), I120&lt;(I$3-2)), 1, 0) + IF(AND(I120&gt;(I$3+2), I120&lt;=(I$3+5)), 1, 0)</f>
        <v>3</v>
      </c>
      <c r="K120" s="29" t="s">
        <v>37</v>
      </c>
      <c r="L120" s="28">
        <f>IF(K120=K$3, 3, 0)</f>
        <v>0</v>
      </c>
      <c r="M120" s="29">
        <v>320</v>
      </c>
      <c r="N120" s="28">
        <f>IF(M120=M$3, 10, 0) + IF(AND(M120&gt;=(M$3-10), M120&lt;=(M$3+10), M120&lt;&gt;M$3), 5, 0) + IF(AND(M120&gt;=(M$3-25), M120&lt;(M$3-10)), 3, 0) + IF(AND(M120&gt;(M$3+10), M120&lt;=(M$3+25)), 3, 0) +  IF(AND(M120&gt;=(M$3-50), M120&lt;(M$3-25)), 1, 0) +  IF(AND(M120&gt;(M$3+25), M120&lt;=(M$3+50)), 1, 0)</f>
        <v>5</v>
      </c>
    </row>
    <row r="121" spans="1:14" x14ac:dyDescent="0.2">
      <c r="A121" s="27" t="s">
        <v>547</v>
      </c>
      <c r="B121" s="26">
        <f>D121+F121+H121+J121+L121+N121</f>
        <v>8</v>
      </c>
      <c r="C121" s="29" t="s">
        <v>44</v>
      </c>
      <c r="D121" s="28">
        <f>IF(C121=C$3, 5,) + IF(AND(C121=E$3, E121=C$3), 2.5, 0)</f>
        <v>0</v>
      </c>
      <c r="E121" s="29" t="s">
        <v>49</v>
      </c>
      <c r="F121" s="28">
        <f>IF(E121=E$3,5, 0) + IF(AND(E121=C$3, C121=E$3), 2.5, 0)</f>
        <v>0</v>
      </c>
      <c r="G121" s="29" t="s">
        <v>57</v>
      </c>
      <c r="H121" s="28">
        <f>IF(G121=G$3, 5, 0)</f>
        <v>0</v>
      </c>
      <c r="I121" s="29">
        <v>12</v>
      </c>
      <c r="J121" s="28">
        <f>IF(I121=I$3, 5, 0) + IF(AND(I121&gt;=(I$3-2), I121&lt;=(I$3+2), I121&lt;&gt;I$3), 3, 0) + IF(AND(I121&gt;=(I$3-5), I121&lt;(I$3-2)), 1, 0) + IF(AND(I121&gt;(I$3+2), I121&lt;=(I$3+5)), 1, 0)</f>
        <v>3</v>
      </c>
      <c r="K121" s="29" t="s">
        <v>37</v>
      </c>
      <c r="L121" s="28">
        <f>IF(K121=K$3, 3, 0)</f>
        <v>0</v>
      </c>
      <c r="M121" s="29">
        <v>315</v>
      </c>
      <c r="N121" s="28">
        <f>IF(M121=M$3, 10, 0) + IF(AND(M121&gt;=(M$3-10), M121&lt;=(M$3+10), M121&lt;&gt;M$3), 5, 0) + IF(AND(M121&gt;=(M$3-25), M121&lt;(M$3-10)), 3, 0) + IF(AND(M121&gt;(M$3+10), M121&lt;=(M$3+25)), 3, 0) +  IF(AND(M121&gt;=(M$3-50), M121&lt;(M$3-25)), 1, 0) +  IF(AND(M121&gt;(M$3+25), M121&lt;=(M$3+50)), 1, 0)</f>
        <v>5</v>
      </c>
    </row>
    <row r="122" spans="1:14" x14ac:dyDescent="0.2">
      <c r="A122" s="27" t="s">
        <v>212</v>
      </c>
      <c r="B122" s="26">
        <f>D122+F122+H122+J122+L122+N122</f>
        <v>8</v>
      </c>
      <c r="C122" s="29" t="s">
        <v>49</v>
      </c>
      <c r="D122" s="28">
        <f>IF(C122=C$3, 5,) + IF(AND(C122=E$3, E122=C$3), 2.5, 0)</f>
        <v>0</v>
      </c>
      <c r="E122" s="29" t="s">
        <v>66</v>
      </c>
      <c r="F122" s="28">
        <f>IF(E122=E$3,5, 0) + IF(AND(E122=C$3, C122=E$3), 2.5, 0)</f>
        <v>0</v>
      </c>
      <c r="G122" s="29" t="s">
        <v>57</v>
      </c>
      <c r="H122" s="28">
        <f>IF(G122=G$3, 5, 0)</f>
        <v>0</v>
      </c>
      <c r="I122" s="29">
        <v>12</v>
      </c>
      <c r="J122" s="28">
        <f>IF(I122=I$3, 5, 0) + IF(AND(I122&gt;=(I$3-2), I122&lt;=(I$3+2), I122&lt;&gt;I$3), 3, 0) + IF(AND(I122&gt;=(I$3-5), I122&lt;(I$3-2)), 1, 0) + IF(AND(I122&gt;(I$3+2), I122&lt;=(I$3+5)), 1, 0)</f>
        <v>3</v>
      </c>
      <c r="K122" s="29" t="s">
        <v>35</v>
      </c>
      <c r="L122" s="28">
        <f>IF(K122=K$3, 3, 0)</f>
        <v>0</v>
      </c>
      <c r="M122" s="29">
        <v>335</v>
      </c>
      <c r="N122" s="28">
        <f>IF(M122=M$3, 10, 0) + IF(AND(M122&gt;=(M$3-10), M122&lt;=(M$3+10), M122&lt;&gt;M$3), 5, 0) + IF(AND(M122&gt;=(M$3-25), M122&lt;(M$3-10)), 3, 0) + IF(AND(M122&gt;(M$3+10), M122&lt;=(M$3+25)), 3, 0) +  IF(AND(M122&gt;=(M$3-50), M122&lt;(M$3-25)), 1, 0) +  IF(AND(M122&gt;(M$3+25), M122&lt;=(M$3+50)), 1, 0)</f>
        <v>5</v>
      </c>
    </row>
    <row r="123" spans="1:14" x14ac:dyDescent="0.2">
      <c r="A123" s="27" t="s">
        <v>264</v>
      </c>
      <c r="B123" s="26">
        <f>D123+F123+H123+J123+L123+N123</f>
        <v>8</v>
      </c>
      <c r="C123" s="29" t="s">
        <v>66</v>
      </c>
      <c r="D123" s="28">
        <f>IF(C123=C$3, 5,) + IF(AND(C123=E$3, E123=C$3), 2.5, 0)</f>
        <v>0</v>
      </c>
      <c r="E123" s="29" t="s">
        <v>57</v>
      </c>
      <c r="F123" s="28">
        <f>IF(E123=E$3,5, 0) + IF(AND(E123=C$3, C123=E$3), 2.5, 0)</f>
        <v>0</v>
      </c>
      <c r="G123" s="29" t="s">
        <v>65</v>
      </c>
      <c r="H123" s="28">
        <f>IF(G123=G$3, 5, 0)</f>
        <v>0</v>
      </c>
      <c r="I123" s="29">
        <v>12</v>
      </c>
      <c r="J123" s="28">
        <f>IF(I123=I$3, 5, 0) + IF(AND(I123&gt;=(I$3-2), I123&lt;=(I$3+2), I123&lt;&gt;I$3), 3, 0) + IF(AND(I123&gt;=(I$3-5), I123&lt;(I$3-2)), 1, 0) + IF(AND(I123&gt;(I$3+2), I123&lt;=(I$3+5)), 1, 0)</f>
        <v>3</v>
      </c>
      <c r="K123" s="29" t="s">
        <v>37</v>
      </c>
      <c r="L123" s="28">
        <f>IF(K123=K$3, 3, 0)</f>
        <v>0</v>
      </c>
      <c r="M123" s="29">
        <v>333</v>
      </c>
      <c r="N123" s="28">
        <f>IF(M123=M$3, 10, 0) + IF(AND(M123&gt;=(M$3-10), M123&lt;=(M$3+10), M123&lt;&gt;M$3), 5, 0) + IF(AND(M123&gt;=(M$3-25), M123&lt;(M$3-10)), 3, 0) + IF(AND(M123&gt;(M$3+10), M123&lt;=(M$3+25)), 3, 0) +  IF(AND(M123&gt;=(M$3-50), M123&lt;(M$3-25)), 1, 0) +  IF(AND(M123&gt;(M$3+25), M123&lt;=(M$3+50)), 1, 0)</f>
        <v>5</v>
      </c>
    </row>
    <row r="124" spans="1:14" x14ac:dyDescent="0.2">
      <c r="A124" s="27" t="s">
        <v>721</v>
      </c>
      <c r="B124" s="26">
        <f>D124+F124+H124+J124+L124+N124</f>
        <v>8</v>
      </c>
      <c r="C124" s="29" t="s">
        <v>44</v>
      </c>
      <c r="D124" s="28">
        <f>IF(C124=C$3, 5,) + IF(AND(C124=E$3, E124=C$3), 2.5, 0)</f>
        <v>0</v>
      </c>
      <c r="E124" s="29" t="s">
        <v>49</v>
      </c>
      <c r="F124" s="28">
        <f>IF(E124=E$3,5, 0) + IF(AND(E124=C$3, C124=E$3), 2.5, 0)</f>
        <v>0</v>
      </c>
      <c r="G124" s="29" t="s">
        <v>57</v>
      </c>
      <c r="H124" s="28">
        <f>IF(G124=G$3, 5, 0)</f>
        <v>0</v>
      </c>
      <c r="I124" s="29">
        <v>12</v>
      </c>
      <c r="J124" s="28">
        <f>IF(I124=I$3, 5, 0) + IF(AND(I124&gt;=(I$3-2), I124&lt;=(I$3+2), I124&lt;&gt;I$3), 3, 0) + IF(AND(I124&gt;=(I$3-5), I124&lt;(I$3-2)), 1, 0) + IF(AND(I124&gt;(I$3+2), I124&lt;=(I$3+5)), 1, 0)</f>
        <v>3</v>
      </c>
      <c r="K124" s="29" t="s">
        <v>37</v>
      </c>
      <c r="L124" s="28">
        <f>IF(K124=K$3, 3, 0)</f>
        <v>0</v>
      </c>
      <c r="M124" s="29">
        <v>320</v>
      </c>
      <c r="N124" s="28">
        <f>IF(M124=M$3, 10, 0) + IF(AND(M124&gt;=(M$3-10), M124&lt;=(M$3+10), M124&lt;&gt;M$3), 5, 0) + IF(AND(M124&gt;=(M$3-25), M124&lt;(M$3-10)), 3, 0) + IF(AND(M124&gt;(M$3+10), M124&lt;=(M$3+25)), 3, 0) +  IF(AND(M124&gt;=(M$3-50), M124&lt;(M$3-25)), 1, 0) +  IF(AND(M124&gt;(M$3+25), M124&lt;=(M$3+50)), 1, 0)</f>
        <v>5</v>
      </c>
    </row>
    <row r="125" spans="1:14" x14ac:dyDescent="0.2">
      <c r="A125" s="27" t="s">
        <v>489</v>
      </c>
      <c r="B125" s="26">
        <f>D125+F125+H125+J125+L125+N125</f>
        <v>8</v>
      </c>
      <c r="C125" s="29" t="s">
        <v>49</v>
      </c>
      <c r="D125" s="28">
        <f>IF(C125=C$3, 5,) + IF(AND(C125=E$3, E125=C$3), 2.5, 0)</f>
        <v>0</v>
      </c>
      <c r="E125" s="29" t="s">
        <v>66</v>
      </c>
      <c r="F125" s="28">
        <f>IF(E125=E$3,5, 0) + IF(AND(E125=C$3, C125=E$3), 2.5, 0)</f>
        <v>0</v>
      </c>
      <c r="G125" s="29" t="s">
        <v>57</v>
      </c>
      <c r="H125" s="28">
        <f>IF(G125=G$3, 5, 0)</f>
        <v>0</v>
      </c>
      <c r="I125" s="29">
        <v>12</v>
      </c>
      <c r="J125" s="28">
        <f>IF(I125=I$3, 5, 0) + IF(AND(I125&gt;=(I$3-2), I125&lt;=(I$3+2), I125&lt;&gt;I$3), 3, 0) + IF(AND(I125&gt;=(I$3-5), I125&lt;(I$3-2)), 1, 0) + IF(AND(I125&gt;(I$3+2), I125&lt;=(I$3+5)), 1, 0)</f>
        <v>3</v>
      </c>
      <c r="K125" s="29" t="s">
        <v>37</v>
      </c>
      <c r="L125" s="28">
        <f>IF(K125=K$3, 3, 0)</f>
        <v>0</v>
      </c>
      <c r="M125" s="29">
        <v>333</v>
      </c>
      <c r="N125" s="28">
        <f>IF(M125=M$3, 10, 0) + IF(AND(M125&gt;=(M$3-10), M125&lt;=(M$3+10), M125&lt;&gt;M$3), 5, 0) + IF(AND(M125&gt;=(M$3-25), M125&lt;(M$3-10)), 3, 0) + IF(AND(M125&gt;(M$3+10), M125&lt;=(M$3+25)), 3, 0) +  IF(AND(M125&gt;=(M$3-50), M125&lt;(M$3-25)), 1, 0) +  IF(AND(M125&gt;(M$3+25), M125&lt;=(M$3+50)), 1, 0)</f>
        <v>5</v>
      </c>
    </row>
    <row r="126" spans="1:14" x14ac:dyDescent="0.2">
      <c r="A126" s="27" t="s">
        <v>459</v>
      </c>
      <c r="B126" s="26">
        <f>D126+F126+H126+J126+L126+N126</f>
        <v>8</v>
      </c>
      <c r="C126" s="29" t="s">
        <v>66</v>
      </c>
      <c r="D126" s="28">
        <f>IF(C126=C$3, 5,) + IF(AND(C126=E$3, E126=C$3), 2.5, 0)</f>
        <v>0</v>
      </c>
      <c r="E126" s="29" t="s">
        <v>65</v>
      </c>
      <c r="F126" s="28">
        <f>IF(E126=E$3,5, 0) + IF(AND(E126=C$3, C126=E$3), 2.5, 0)</f>
        <v>0</v>
      </c>
      <c r="G126" s="29" t="s">
        <v>57</v>
      </c>
      <c r="H126" s="28">
        <f>IF(G126=G$3, 5, 0)</f>
        <v>0</v>
      </c>
      <c r="I126" s="29">
        <v>11</v>
      </c>
      <c r="J126" s="28">
        <f>IF(I126=I$3, 5, 0) + IF(AND(I126&gt;=(I$3-2), I126&lt;=(I$3+2), I126&lt;&gt;I$3), 3, 0) + IF(AND(I126&gt;=(I$3-5), I126&lt;(I$3-2)), 1, 0) + IF(AND(I126&gt;(I$3+2), I126&lt;=(I$3+5)), 1, 0)</f>
        <v>3</v>
      </c>
      <c r="K126" s="29" t="s">
        <v>37</v>
      </c>
      <c r="L126" s="28">
        <f>IF(K126=K$3, 3, 0)</f>
        <v>0</v>
      </c>
      <c r="M126" s="29">
        <v>330</v>
      </c>
      <c r="N126" s="28">
        <f>IF(M126=M$3, 10, 0) + IF(AND(M126&gt;=(M$3-10), M126&lt;=(M$3+10), M126&lt;&gt;M$3), 5, 0) + IF(AND(M126&gt;=(M$3-25), M126&lt;(M$3-10)), 3, 0) + IF(AND(M126&gt;(M$3+10), M126&lt;=(M$3+25)), 3, 0) +  IF(AND(M126&gt;=(M$3-50), M126&lt;(M$3-25)), 1, 0) +  IF(AND(M126&gt;(M$3+25), M126&lt;=(M$3+50)), 1, 0)</f>
        <v>5</v>
      </c>
    </row>
    <row r="127" spans="1:14" x14ac:dyDescent="0.2">
      <c r="A127" s="27" t="s">
        <v>536</v>
      </c>
      <c r="B127" s="26">
        <f>D127+F127+H127+J127+L127+N127</f>
        <v>8</v>
      </c>
      <c r="C127" s="29" t="s">
        <v>65</v>
      </c>
      <c r="D127" s="28">
        <f>IF(C127=C$3, 5,) + IF(AND(C127=E$3, E127=C$3), 2.5, 0)</f>
        <v>0</v>
      </c>
      <c r="E127" s="29" t="s">
        <v>66</v>
      </c>
      <c r="F127" s="28">
        <f>IF(E127=E$3,5, 0) + IF(AND(E127=C$3, C127=E$3), 2.5, 0)</f>
        <v>0</v>
      </c>
      <c r="G127" s="29" t="s">
        <v>44</v>
      </c>
      <c r="H127" s="28">
        <f>IF(G127=G$3, 5, 0)</f>
        <v>0</v>
      </c>
      <c r="I127" s="29">
        <v>16</v>
      </c>
      <c r="J127" s="28">
        <f>IF(I127=I$3, 5, 0) + IF(AND(I127&gt;=(I$3-2), I127&lt;=(I$3+2), I127&lt;&gt;I$3), 3, 0) + IF(AND(I127&gt;=(I$3-5), I127&lt;(I$3-2)), 1, 0) + IF(AND(I127&gt;(I$3+2), I127&lt;=(I$3+5)), 1, 0)</f>
        <v>0</v>
      </c>
      <c r="K127" s="29" t="s">
        <v>38</v>
      </c>
      <c r="L127" s="28">
        <f>IF(K127=K$3, 3, 0)</f>
        <v>3</v>
      </c>
      <c r="M127" s="29">
        <v>335</v>
      </c>
      <c r="N127" s="28">
        <f>IF(M127=M$3, 10, 0) + IF(AND(M127&gt;=(M$3-10), M127&lt;=(M$3+10), M127&lt;&gt;M$3), 5, 0) + IF(AND(M127&gt;=(M$3-25), M127&lt;(M$3-10)), 3, 0) + IF(AND(M127&gt;(M$3+10), M127&lt;=(M$3+25)), 3, 0) +  IF(AND(M127&gt;=(M$3-50), M127&lt;(M$3-25)), 1, 0) +  IF(AND(M127&gt;(M$3+25), M127&lt;=(M$3+50)), 1, 0)</f>
        <v>5</v>
      </c>
    </row>
    <row r="128" spans="1:14" x14ac:dyDescent="0.2">
      <c r="A128" s="27" t="s">
        <v>339</v>
      </c>
      <c r="B128" s="26">
        <f>D128+F128+H128+J128+L128+N128</f>
        <v>8</v>
      </c>
      <c r="C128" s="29" t="s">
        <v>44</v>
      </c>
      <c r="D128" s="28">
        <f>IF(C128=C$3, 5,) + IF(AND(C128=E$3, E128=C$3), 2.5, 0)</f>
        <v>0</v>
      </c>
      <c r="E128" s="29" t="s">
        <v>65</v>
      </c>
      <c r="F128" s="28">
        <f>IF(E128=E$3,5, 0) + IF(AND(E128=C$3, C128=E$3), 2.5, 0)</f>
        <v>0</v>
      </c>
      <c r="G128" s="29" t="s">
        <v>57</v>
      </c>
      <c r="H128" s="28">
        <f>IF(G128=G$3, 5, 0)</f>
        <v>0</v>
      </c>
      <c r="I128" s="29">
        <v>12</v>
      </c>
      <c r="J128" s="28">
        <f>IF(I128=I$3, 5, 0) + IF(AND(I128&gt;=(I$3-2), I128&lt;=(I$3+2), I128&lt;&gt;I$3), 3, 0) + IF(AND(I128&gt;=(I$3-5), I128&lt;(I$3-2)), 1, 0) + IF(AND(I128&gt;(I$3+2), I128&lt;=(I$3+5)), 1, 0)</f>
        <v>3</v>
      </c>
      <c r="K128" s="29" t="s">
        <v>37</v>
      </c>
      <c r="L128" s="28">
        <f>IF(K128=K$3, 3, 0)</f>
        <v>0</v>
      </c>
      <c r="M128" s="29">
        <v>315</v>
      </c>
      <c r="N128" s="28">
        <f>IF(M128=M$3, 10, 0) + IF(AND(M128&gt;=(M$3-10), M128&lt;=(M$3+10), M128&lt;&gt;M$3), 5, 0) + IF(AND(M128&gt;=(M$3-25), M128&lt;(M$3-10)), 3, 0) + IF(AND(M128&gt;(M$3+10), M128&lt;=(M$3+25)), 3, 0) +  IF(AND(M128&gt;=(M$3-50), M128&lt;(M$3-25)), 1, 0) +  IF(AND(M128&gt;(M$3+25), M128&lt;=(M$3+50)), 1, 0)</f>
        <v>5</v>
      </c>
    </row>
    <row r="129" spans="1:14" x14ac:dyDescent="0.2">
      <c r="A129" s="27" t="s">
        <v>167</v>
      </c>
      <c r="B129" s="26">
        <f>D129+F129+H129+J129+L129+N129</f>
        <v>8</v>
      </c>
      <c r="C129" s="29" t="s">
        <v>44</v>
      </c>
      <c r="D129" s="28">
        <f>IF(C129=C$3, 5,) + IF(AND(C129=E$3, E129=C$3), 2.5, 0)</f>
        <v>0</v>
      </c>
      <c r="E129" s="29" t="s">
        <v>65</v>
      </c>
      <c r="F129" s="28">
        <f>IF(E129=E$3,5, 0) + IF(AND(E129=C$3, C129=E$3), 2.5, 0)</f>
        <v>0</v>
      </c>
      <c r="G129" s="29" t="s">
        <v>66</v>
      </c>
      <c r="H129" s="28">
        <f>IF(G129=G$3, 5, 0)</f>
        <v>0</v>
      </c>
      <c r="I129" s="29">
        <v>16</v>
      </c>
      <c r="J129" s="28">
        <f>IF(I129=I$3, 5, 0) + IF(AND(I129&gt;=(I$3-2), I129&lt;=(I$3+2), I129&lt;&gt;I$3), 3, 0) + IF(AND(I129&gt;=(I$3-5), I129&lt;(I$3-2)), 1, 0) + IF(AND(I129&gt;(I$3+2), I129&lt;=(I$3+5)), 1, 0)</f>
        <v>0</v>
      </c>
      <c r="K129" s="29" t="s">
        <v>38</v>
      </c>
      <c r="L129" s="28">
        <f>IF(K129=K$3, 3, 0)</f>
        <v>3</v>
      </c>
      <c r="M129" s="29">
        <v>330</v>
      </c>
      <c r="N129" s="28">
        <f>IF(M129=M$3, 10, 0) + IF(AND(M129&gt;=(M$3-10), M129&lt;=(M$3+10), M129&lt;&gt;M$3), 5, 0) + IF(AND(M129&gt;=(M$3-25), M129&lt;(M$3-10)), 3, 0) + IF(AND(M129&gt;(M$3+10), M129&lt;=(M$3+25)), 3, 0) +  IF(AND(M129&gt;=(M$3-50), M129&lt;(M$3-25)), 1, 0) +  IF(AND(M129&gt;(M$3+25), M129&lt;=(M$3+50)), 1, 0)</f>
        <v>5</v>
      </c>
    </row>
    <row r="130" spans="1:14" x14ac:dyDescent="0.2">
      <c r="A130" s="27" t="s">
        <v>416</v>
      </c>
      <c r="B130" s="26">
        <f>D130+F130+H130+J130+L130+N130</f>
        <v>8</v>
      </c>
      <c r="C130" s="29" t="s">
        <v>44</v>
      </c>
      <c r="D130" s="28">
        <f>IF(C130=C$3, 5,) + IF(AND(C130=E$3, E130=C$3), 2.5, 0)</f>
        <v>0</v>
      </c>
      <c r="E130" s="29" t="s">
        <v>49</v>
      </c>
      <c r="F130" s="28">
        <f>IF(E130=E$3,5, 0) + IF(AND(E130=C$3, C130=E$3), 2.5, 0)</f>
        <v>0</v>
      </c>
      <c r="G130" s="29" t="s">
        <v>57</v>
      </c>
      <c r="H130" s="28">
        <f>IF(G130=G$3, 5, 0)</f>
        <v>0</v>
      </c>
      <c r="I130" s="29">
        <v>11</v>
      </c>
      <c r="J130" s="28">
        <f>IF(I130=I$3, 5, 0) + IF(AND(I130&gt;=(I$3-2), I130&lt;=(I$3+2), I130&lt;&gt;I$3), 3, 0) + IF(AND(I130&gt;=(I$3-5), I130&lt;(I$3-2)), 1, 0) + IF(AND(I130&gt;(I$3+2), I130&lt;=(I$3+5)), 1, 0)</f>
        <v>3</v>
      </c>
      <c r="K130" s="29" t="s">
        <v>37</v>
      </c>
      <c r="L130" s="28">
        <f>IF(K130=K$3, 3, 0)</f>
        <v>0</v>
      </c>
      <c r="M130" s="29">
        <v>335</v>
      </c>
      <c r="N130" s="28">
        <f>IF(M130=M$3, 10, 0) + IF(AND(M130&gt;=(M$3-10), M130&lt;=(M$3+10), M130&lt;&gt;M$3), 5, 0) + IF(AND(M130&gt;=(M$3-25), M130&lt;(M$3-10)), 3, 0) + IF(AND(M130&gt;(M$3+10), M130&lt;=(M$3+25)), 3, 0) +  IF(AND(M130&gt;=(M$3-50), M130&lt;(M$3-25)), 1, 0) +  IF(AND(M130&gt;(M$3+25), M130&lt;=(M$3+50)), 1, 0)</f>
        <v>5</v>
      </c>
    </row>
    <row r="131" spans="1:14" x14ac:dyDescent="0.2">
      <c r="A131" s="27" t="s">
        <v>357</v>
      </c>
      <c r="B131" s="26">
        <f>D131+F131+H131+J131+L131+N131</f>
        <v>8</v>
      </c>
      <c r="C131" s="29" t="s">
        <v>44</v>
      </c>
      <c r="D131" s="28">
        <f>IF(C131=C$3, 5,) + IF(AND(C131=E$3, E131=C$3), 2.5, 0)</f>
        <v>0</v>
      </c>
      <c r="E131" s="29" t="s">
        <v>66</v>
      </c>
      <c r="F131" s="28">
        <f>IF(E131=E$3,5, 0) + IF(AND(E131=C$3, C131=E$3), 2.5, 0)</f>
        <v>0</v>
      </c>
      <c r="G131" s="29" t="s">
        <v>57</v>
      </c>
      <c r="H131" s="28">
        <f>IF(G131=G$3, 5, 0)</f>
        <v>0</v>
      </c>
      <c r="I131" s="29">
        <v>11</v>
      </c>
      <c r="J131" s="28">
        <f>IF(I131=I$3, 5, 0) + IF(AND(I131&gt;=(I$3-2), I131&lt;=(I$3+2), I131&lt;&gt;I$3), 3, 0) + IF(AND(I131&gt;=(I$3-5), I131&lt;(I$3-2)), 1, 0) + IF(AND(I131&gt;(I$3+2), I131&lt;=(I$3+5)), 1, 0)</f>
        <v>3</v>
      </c>
      <c r="K131" s="29" t="s">
        <v>37</v>
      </c>
      <c r="L131" s="28">
        <f>IF(K131=K$3, 3, 0)</f>
        <v>0</v>
      </c>
      <c r="M131" s="29">
        <v>330</v>
      </c>
      <c r="N131" s="28">
        <f>IF(M131=M$3, 10, 0) + IF(AND(M131&gt;=(M$3-10), M131&lt;=(M$3+10), M131&lt;&gt;M$3), 5, 0) + IF(AND(M131&gt;=(M$3-25), M131&lt;(M$3-10)), 3, 0) + IF(AND(M131&gt;(M$3+10), M131&lt;=(M$3+25)), 3, 0) +  IF(AND(M131&gt;=(M$3-50), M131&lt;(M$3-25)), 1, 0) +  IF(AND(M131&gt;(M$3+25), M131&lt;=(M$3+50)), 1, 0)</f>
        <v>5</v>
      </c>
    </row>
    <row r="132" spans="1:14" x14ac:dyDescent="0.2">
      <c r="A132" s="27" t="s">
        <v>488</v>
      </c>
      <c r="B132" s="26">
        <f>D132+F132+H132+J132+L132+N132</f>
        <v>8</v>
      </c>
      <c r="C132" s="29" t="s">
        <v>44</v>
      </c>
      <c r="D132" s="28">
        <f>IF(C132=C$3, 5,) + IF(AND(C132=E$3, E132=C$3), 2.5, 0)</f>
        <v>0</v>
      </c>
      <c r="E132" s="29" t="s">
        <v>49</v>
      </c>
      <c r="F132" s="28">
        <f>IF(E132=E$3,5, 0) + IF(AND(E132=C$3, C132=E$3), 2.5, 0)</f>
        <v>0</v>
      </c>
      <c r="G132" s="29" t="s">
        <v>57</v>
      </c>
      <c r="H132" s="28">
        <f>IF(G132=G$3, 5, 0)</f>
        <v>0</v>
      </c>
      <c r="I132" s="29">
        <v>12</v>
      </c>
      <c r="J132" s="28">
        <f>IF(I132=I$3, 5, 0) + IF(AND(I132&gt;=(I$3-2), I132&lt;=(I$3+2), I132&lt;&gt;I$3), 3, 0) + IF(AND(I132&gt;=(I$3-5), I132&lt;(I$3-2)), 1, 0) + IF(AND(I132&gt;(I$3+2), I132&lt;=(I$3+5)), 1, 0)</f>
        <v>3</v>
      </c>
      <c r="K132" s="29" t="s">
        <v>35</v>
      </c>
      <c r="L132" s="28">
        <f>IF(K132=K$3, 3, 0)</f>
        <v>0</v>
      </c>
      <c r="M132" s="29">
        <v>320</v>
      </c>
      <c r="N132" s="28">
        <f>IF(M132=M$3, 10, 0) + IF(AND(M132&gt;=(M$3-10), M132&lt;=(M$3+10), M132&lt;&gt;M$3), 5, 0) + IF(AND(M132&gt;=(M$3-25), M132&lt;(M$3-10)), 3, 0) + IF(AND(M132&gt;(M$3+10), M132&lt;=(M$3+25)), 3, 0) +  IF(AND(M132&gt;=(M$3-50), M132&lt;(M$3-25)), 1, 0) +  IF(AND(M132&gt;(M$3+25), M132&lt;=(M$3+50)), 1, 0)</f>
        <v>5</v>
      </c>
    </row>
    <row r="133" spans="1:14" x14ac:dyDescent="0.2">
      <c r="A133" s="27" t="s">
        <v>389</v>
      </c>
      <c r="B133" s="26">
        <f>D133+F133+H133+J133+L133+N133</f>
        <v>8</v>
      </c>
      <c r="C133" s="29" t="s">
        <v>49</v>
      </c>
      <c r="D133" s="28">
        <f>IF(C133=C$3, 5,) + IF(AND(C133=E$3, E133=C$3), 2.5, 0)</f>
        <v>0</v>
      </c>
      <c r="E133" s="29" t="s">
        <v>65</v>
      </c>
      <c r="F133" s="28">
        <f>IF(E133=E$3,5, 0) + IF(AND(E133=C$3, C133=E$3), 2.5, 0)</f>
        <v>0</v>
      </c>
      <c r="G133" s="29" t="s">
        <v>44</v>
      </c>
      <c r="H133" s="28">
        <f>IF(G133=G$3, 5, 0)</f>
        <v>0</v>
      </c>
      <c r="I133" s="29">
        <v>12</v>
      </c>
      <c r="J133" s="28">
        <f>IF(I133=I$3, 5, 0) + IF(AND(I133&gt;=(I$3-2), I133&lt;=(I$3+2), I133&lt;&gt;I$3), 3, 0) + IF(AND(I133&gt;=(I$3-5), I133&lt;(I$3-2)), 1, 0) + IF(AND(I133&gt;(I$3+2), I133&lt;=(I$3+5)), 1, 0)</f>
        <v>3</v>
      </c>
      <c r="K133" s="29" t="s">
        <v>81</v>
      </c>
      <c r="L133" s="28">
        <f>IF(K133=K$3, 3, 0)</f>
        <v>0</v>
      </c>
      <c r="M133" s="29">
        <v>330</v>
      </c>
      <c r="N133" s="28">
        <f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5</v>
      </c>
    </row>
    <row r="134" spans="1:14" x14ac:dyDescent="0.2">
      <c r="A134" s="27" t="s">
        <v>394</v>
      </c>
      <c r="B134" s="26">
        <f>D134+F134+H134+J134+L134+N134</f>
        <v>8</v>
      </c>
      <c r="C134" s="29" t="s">
        <v>49</v>
      </c>
      <c r="D134" s="28">
        <f>IF(C134=C$3, 5,) + IF(AND(C134=E$3, E134=C$3), 2.5, 0)</f>
        <v>0</v>
      </c>
      <c r="E134" s="29" t="s">
        <v>66</v>
      </c>
      <c r="F134" s="28">
        <f>IF(E134=E$3,5, 0) + IF(AND(E134=C$3, C134=E$3), 2.5, 0)</f>
        <v>0</v>
      </c>
      <c r="G134" s="29" t="s">
        <v>118</v>
      </c>
      <c r="H134" s="28">
        <f>IF(G134=G$3, 5, 0)</f>
        <v>0</v>
      </c>
      <c r="I134" s="29">
        <v>12</v>
      </c>
      <c r="J134" s="28">
        <f>IF(I134=I$3, 5, 0) + IF(AND(I134&gt;=(I$3-2), I134&lt;=(I$3+2), I134&lt;&gt;I$3), 3, 0) + IF(AND(I134&gt;=(I$3-5), I134&lt;(I$3-2)), 1, 0) + IF(AND(I134&gt;(I$3+2), I134&lt;=(I$3+5)), 1, 0)</f>
        <v>3</v>
      </c>
      <c r="K134" s="29" t="s">
        <v>35</v>
      </c>
      <c r="L134" s="28">
        <f>IF(K134=K$3, 3, 0)</f>
        <v>0</v>
      </c>
      <c r="M134" s="29">
        <v>315</v>
      </c>
      <c r="N134" s="28">
        <f>IF(M134=M$3, 10, 0) + IF(AND(M134&gt;=(M$3-10), M134&lt;=(M$3+10), M134&lt;&gt;M$3), 5, 0) + IF(AND(M134&gt;=(M$3-25), M134&lt;(M$3-10)), 3, 0) + IF(AND(M134&gt;(M$3+10), M134&lt;=(M$3+25)), 3, 0) +  IF(AND(M134&gt;=(M$3-50), M134&lt;(M$3-25)), 1, 0) +  IF(AND(M134&gt;(M$3+25), M134&lt;=(M$3+50)), 1, 0)</f>
        <v>5</v>
      </c>
    </row>
    <row r="135" spans="1:14" x14ac:dyDescent="0.2">
      <c r="A135" s="27" t="s">
        <v>152</v>
      </c>
      <c r="B135" s="26">
        <f>D135+F135+H135+J135+L135+N135</f>
        <v>8</v>
      </c>
      <c r="C135" s="29" t="s">
        <v>44</v>
      </c>
      <c r="D135" s="28">
        <f>IF(C135=C$3, 5,) + IF(AND(C135=E$3, E135=C$3), 2.5, 0)</f>
        <v>0</v>
      </c>
      <c r="E135" s="29" t="s">
        <v>49</v>
      </c>
      <c r="F135" s="28">
        <f>IF(E135=E$3,5, 0) + IF(AND(E135=C$3, C135=E$3), 2.5, 0)</f>
        <v>0</v>
      </c>
      <c r="G135" s="29" t="s">
        <v>57</v>
      </c>
      <c r="H135" s="28">
        <f>IF(G135=G$3, 5, 0)</f>
        <v>0</v>
      </c>
      <c r="I135" s="29">
        <v>12</v>
      </c>
      <c r="J135" s="28">
        <f>IF(I135=I$3, 5, 0) + IF(AND(I135&gt;=(I$3-2), I135&lt;=(I$3+2), I135&lt;&gt;I$3), 3, 0) + IF(AND(I135&gt;=(I$3-5), I135&lt;(I$3-2)), 1, 0) + IF(AND(I135&gt;(I$3+2), I135&lt;=(I$3+5)), 1, 0)</f>
        <v>3</v>
      </c>
      <c r="K135" s="29" t="s">
        <v>37</v>
      </c>
      <c r="L135" s="28">
        <f>IF(K135=K$3, 3, 0)</f>
        <v>0</v>
      </c>
      <c r="M135" s="29">
        <v>315</v>
      </c>
      <c r="N135" s="28">
        <f>IF(M135=M$3, 10, 0) + IF(AND(M135&gt;=(M$3-10), M135&lt;=(M$3+10), M135&lt;&gt;M$3), 5, 0) + IF(AND(M135&gt;=(M$3-25), M135&lt;(M$3-10)), 3, 0) + IF(AND(M135&gt;(M$3+10), M135&lt;=(M$3+25)), 3, 0) +  IF(AND(M135&gt;=(M$3-50), M135&lt;(M$3-25)), 1, 0) +  IF(AND(M135&gt;(M$3+25), M135&lt;=(M$3+50)), 1, 0)</f>
        <v>5</v>
      </c>
    </row>
    <row r="136" spans="1:14" x14ac:dyDescent="0.2">
      <c r="A136" s="27" t="s">
        <v>199</v>
      </c>
      <c r="B136" s="26">
        <f>D136+F136+H136+J136+L136+N136</f>
        <v>7</v>
      </c>
      <c r="C136" s="29" t="s">
        <v>118</v>
      </c>
      <c r="D136" s="28">
        <f>IF(C136=C$3, 5,) + IF(AND(C136=E$3, E136=C$3), 2.5, 0)</f>
        <v>2.5</v>
      </c>
      <c r="E136" s="29" t="s">
        <v>57</v>
      </c>
      <c r="F136" s="28">
        <f>IF(E136=E$3,5, 0) + IF(AND(E136=C$3, C136=E$3), 2.5, 0)</f>
        <v>2.5</v>
      </c>
      <c r="G136" s="29" t="s">
        <v>65</v>
      </c>
      <c r="H136" s="28">
        <f>IF(G136=G$3, 5, 0)</f>
        <v>0</v>
      </c>
      <c r="I136" s="29">
        <v>14</v>
      </c>
      <c r="J136" s="28">
        <f>IF(I136=I$3, 5, 0) + IF(AND(I136&gt;=(I$3-2), I136&lt;=(I$3+2), I136&lt;&gt;I$3), 3, 0) + IF(AND(I136&gt;=(I$3-5), I136&lt;(I$3-2)), 1, 0) + IF(AND(I136&gt;(I$3+2), I136&lt;=(I$3+5)), 1, 0)</f>
        <v>1</v>
      </c>
      <c r="K136" s="29" t="s">
        <v>37</v>
      </c>
      <c r="L136" s="28">
        <f>IF(K136=K$3, 3, 0)</f>
        <v>0</v>
      </c>
      <c r="M136" s="29">
        <v>356</v>
      </c>
      <c r="N136" s="28">
        <f>IF(M136=M$3, 10, 0) + IF(AND(M136&gt;=(M$3-10), M136&lt;=(M$3+10), M136&lt;&gt;M$3), 5, 0) + IF(AND(M136&gt;=(M$3-25), M136&lt;(M$3-10)), 3, 0) + IF(AND(M136&gt;(M$3+10), M136&lt;=(M$3+25)), 3, 0) +  IF(AND(M136&gt;=(M$3-50), M136&lt;(M$3-25)), 1, 0) +  IF(AND(M136&gt;(M$3+25), M136&lt;=(M$3+50)), 1, 0)</f>
        <v>1</v>
      </c>
    </row>
    <row r="137" spans="1:14" x14ac:dyDescent="0.2">
      <c r="A137" s="27" t="s">
        <v>238</v>
      </c>
      <c r="B137" s="26">
        <f>D137+F137+H137+J137+L137+N137</f>
        <v>7</v>
      </c>
      <c r="C137" s="29" t="s">
        <v>44</v>
      </c>
      <c r="D137" s="28">
        <f>IF(C137=C$3, 5,) + IF(AND(C137=E$3, E137=C$3), 2.5, 0)</f>
        <v>0</v>
      </c>
      <c r="E137" s="29" t="s">
        <v>65</v>
      </c>
      <c r="F137" s="28">
        <f>IF(E137=E$3,5, 0) + IF(AND(E137=C$3, C137=E$3), 2.5, 0)</f>
        <v>0</v>
      </c>
      <c r="G137" s="29" t="s">
        <v>66</v>
      </c>
      <c r="H137" s="28">
        <f>IF(G137=G$3, 5, 0)</f>
        <v>0</v>
      </c>
      <c r="I137" s="29">
        <v>14</v>
      </c>
      <c r="J137" s="28">
        <f>IF(I137=I$3, 5, 0) + IF(AND(I137&gt;=(I$3-2), I137&lt;=(I$3+2), I137&lt;&gt;I$3), 3, 0) + IF(AND(I137&gt;=(I$3-5), I137&lt;(I$3-2)), 1, 0) + IF(AND(I137&gt;(I$3+2), I137&lt;=(I$3+5)), 1, 0)</f>
        <v>1</v>
      </c>
      <c r="K137" s="29" t="s">
        <v>38</v>
      </c>
      <c r="L137" s="28">
        <f>IF(K137=K$3, 3, 0)</f>
        <v>3</v>
      </c>
      <c r="M137" s="29">
        <v>310</v>
      </c>
      <c r="N137" s="28">
        <f>IF(M137=M$3, 10, 0) + IF(AND(M137&gt;=(M$3-10), M137&lt;=(M$3+10), M137&lt;&gt;M$3), 5, 0) + IF(AND(M137&gt;=(M$3-25), M137&lt;(M$3-10)), 3, 0) + IF(AND(M137&gt;(M$3+10), M137&lt;=(M$3+25)), 3, 0) +  IF(AND(M137&gt;=(M$3-50), M137&lt;(M$3-25)), 1, 0) +  IF(AND(M137&gt;(M$3+25), M137&lt;=(M$3+50)), 1, 0)</f>
        <v>3</v>
      </c>
    </row>
    <row r="138" spans="1:14" x14ac:dyDescent="0.2">
      <c r="A138" s="27" t="s">
        <v>281</v>
      </c>
      <c r="B138" s="26">
        <f>D138+F138+H138+J138+L138+N138</f>
        <v>7</v>
      </c>
      <c r="C138" s="29" t="s">
        <v>44</v>
      </c>
      <c r="D138" s="28">
        <f>IF(C138=C$3, 5,) + IF(AND(C138=E$3, E138=C$3), 2.5, 0)</f>
        <v>0</v>
      </c>
      <c r="E138" s="29" t="s">
        <v>65</v>
      </c>
      <c r="F138" s="28">
        <f>IF(E138=E$3,5, 0) + IF(AND(E138=C$3, C138=E$3), 2.5, 0)</f>
        <v>0</v>
      </c>
      <c r="G138" s="29" t="s">
        <v>57</v>
      </c>
      <c r="H138" s="28">
        <f>IF(G138=G$3, 5, 0)</f>
        <v>0</v>
      </c>
      <c r="I138" s="29">
        <v>12</v>
      </c>
      <c r="J138" s="28">
        <f>IF(I138=I$3, 5, 0) + IF(AND(I138&gt;=(I$3-2), I138&lt;=(I$3+2), I138&lt;&gt;I$3), 3, 0) + IF(AND(I138&gt;=(I$3-5), I138&lt;(I$3-2)), 1, 0) + IF(AND(I138&gt;(I$3+2), I138&lt;=(I$3+5)), 1, 0)</f>
        <v>3</v>
      </c>
      <c r="K138" s="29" t="s">
        <v>38</v>
      </c>
      <c r="L138" s="28">
        <f>IF(K138=K$3, 3, 0)</f>
        <v>3</v>
      </c>
      <c r="M138" s="29">
        <v>285</v>
      </c>
      <c r="N138" s="28">
        <f>IF(M138=M$3, 10, 0) + IF(AND(M138&gt;=(M$3-10), M138&lt;=(M$3+10), M138&lt;&gt;M$3), 5, 0) + IF(AND(M138&gt;=(M$3-25), M138&lt;(M$3-10)), 3, 0) + IF(AND(M138&gt;(M$3+10), M138&lt;=(M$3+25)), 3, 0) +  IF(AND(M138&gt;=(M$3-50), M138&lt;(M$3-25)), 1, 0) +  IF(AND(M138&gt;(M$3+25), M138&lt;=(M$3+50)), 1, 0)</f>
        <v>1</v>
      </c>
    </row>
    <row r="139" spans="1:14" x14ac:dyDescent="0.2">
      <c r="A139" s="27" t="s">
        <v>576</v>
      </c>
      <c r="B139" s="26">
        <f>D139+F139+H139+J139+L139+N139</f>
        <v>7</v>
      </c>
      <c r="C139" s="29" t="s">
        <v>44</v>
      </c>
      <c r="D139" s="28">
        <f>IF(C139=C$3, 5,) + IF(AND(C139=E$3, E139=C$3), 2.5, 0)</f>
        <v>0</v>
      </c>
      <c r="E139" s="29" t="s">
        <v>66</v>
      </c>
      <c r="F139" s="28">
        <f>IF(E139=E$3,5, 0) + IF(AND(E139=C$3, C139=E$3), 2.5, 0)</f>
        <v>0</v>
      </c>
      <c r="G139" s="29" t="s">
        <v>118</v>
      </c>
      <c r="H139" s="28">
        <f>IF(G139=G$3, 5, 0)</f>
        <v>0</v>
      </c>
      <c r="I139" s="29">
        <v>13</v>
      </c>
      <c r="J139" s="28">
        <f>IF(I139=I$3, 5, 0) + IF(AND(I139&gt;=(I$3-2), I139&lt;=(I$3+2), I139&lt;&gt;I$3), 3, 0) + IF(AND(I139&gt;=(I$3-5), I139&lt;(I$3-2)), 1, 0) + IF(AND(I139&gt;(I$3+2), I139&lt;=(I$3+5)), 1, 0)</f>
        <v>1</v>
      </c>
      <c r="K139" s="29" t="s">
        <v>38</v>
      </c>
      <c r="L139" s="28">
        <f>IF(K139=K$3, 3, 0)</f>
        <v>3</v>
      </c>
      <c r="M139" s="29">
        <v>305</v>
      </c>
      <c r="N139" s="28">
        <f>IF(M139=M$3, 10, 0) + IF(AND(M139&gt;=(M$3-10), M139&lt;=(M$3+10), M139&lt;&gt;M$3), 5, 0) + IF(AND(M139&gt;=(M$3-25), M139&lt;(M$3-10)), 3, 0) + IF(AND(M139&gt;(M$3+10), M139&lt;=(M$3+25)), 3, 0) +  IF(AND(M139&gt;=(M$3-50), M139&lt;(M$3-25)), 1, 0) +  IF(AND(M139&gt;(M$3+25), M139&lt;=(M$3+50)), 1, 0)</f>
        <v>3</v>
      </c>
    </row>
    <row r="140" spans="1:14" x14ac:dyDescent="0.2">
      <c r="A140" s="27" t="s">
        <v>334</v>
      </c>
      <c r="B140" s="26">
        <f>D140+F140+H140+J140+L140+N140</f>
        <v>7</v>
      </c>
      <c r="C140" s="29" t="s">
        <v>44</v>
      </c>
      <c r="D140" s="28">
        <f>IF(C140=C$3, 5,) + IF(AND(C140=E$3, E140=C$3), 2.5, 0)</f>
        <v>0</v>
      </c>
      <c r="E140" s="29" t="s">
        <v>49</v>
      </c>
      <c r="F140" s="28">
        <f>IF(E140=E$3,5, 0) + IF(AND(E140=C$3, C140=E$3), 2.5, 0)</f>
        <v>0</v>
      </c>
      <c r="G140" s="29" t="s">
        <v>57</v>
      </c>
      <c r="H140" s="28">
        <f>IF(G140=G$3, 5, 0)</f>
        <v>0</v>
      </c>
      <c r="I140" s="29">
        <v>13</v>
      </c>
      <c r="J140" s="28">
        <f>IF(I140=I$3, 5, 0) + IF(AND(I140&gt;=(I$3-2), I140&lt;=(I$3+2), I140&lt;&gt;I$3), 3, 0) + IF(AND(I140&gt;=(I$3-5), I140&lt;(I$3-2)), 1, 0) + IF(AND(I140&gt;(I$3+2), I140&lt;=(I$3+5)), 1, 0)</f>
        <v>1</v>
      </c>
      <c r="K140" s="29" t="s">
        <v>38</v>
      </c>
      <c r="L140" s="28">
        <f>IF(K140=K$3, 3, 0)</f>
        <v>3</v>
      </c>
      <c r="M140" s="29">
        <v>348</v>
      </c>
      <c r="N140" s="28">
        <f>IF(M140=M$3, 10, 0) + IF(AND(M140&gt;=(M$3-10), M140&lt;=(M$3+10), M140&lt;&gt;M$3), 5, 0) + IF(AND(M140&gt;=(M$3-25), M140&lt;(M$3-10)), 3, 0) + IF(AND(M140&gt;(M$3+10), M140&lt;=(M$3+25)), 3, 0) +  IF(AND(M140&gt;=(M$3-50), M140&lt;(M$3-25)), 1, 0) +  IF(AND(M140&gt;(M$3+25), M140&lt;=(M$3+50)), 1, 0)</f>
        <v>3</v>
      </c>
    </row>
    <row r="141" spans="1:14" x14ac:dyDescent="0.2">
      <c r="A141" s="27" t="s">
        <v>369</v>
      </c>
      <c r="B141" s="26">
        <f>D141+F141+H141+J141+L141+N141</f>
        <v>7</v>
      </c>
      <c r="C141" s="29" t="s">
        <v>44</v>
      </c>
      <c r="D141" s="28">
        <f>IF(C141=C$3, 5,) + IF(AND(C141=E$3, E141=C$3), 2.5, 0)</f>
        <v>0</v>
      </c>
      <c r="E141" s="29" t="s">
        <v>49</v>
      </c>
      <c r="F141" s="28">
        <f>IF(E141=E$3,5, 0) + IF(AND(E141=C$3, C141=E$3), 2.5, 0)</f>
        <v>0</v>
      </c>
      <c r="G141" s="29" t="s">
        <v>57</v>
      </c>
      <c r="H141" s="28">
        <f>IF(G141=G$3, 5, 0)</f>
        <v>0</v>
      </c>
      <c r="I141" s="29">
        <v>14</v>
      </c>
      <c r="J141" s="28">
        <f>IF(I141=I$3, 5, 0) + IF(AND(I141&gt;=(I$3-2), I141&lt;=(I$3+2), I141&lt;&gt;I$3), 3, 0) + IF(AND(I141&gt;=(I$3-5), I141&lt;(I$3-2)), 1, 0) + IF(AND(I141&gt;(I$3+2), I141&lt;=(I$3+5)), 1, 0)</f>
        <v>1</v>
      </c>
      <c r="K141" s="29" t="s">
        <v>38</v>
      </c>
      <c r="L141" s="28">
        <f>IF(K141=K$3, 3, 0)</f>
        <v>3</v>
      </c>
      <c r="M141" s="29">
        <v>311</v>
      </c>
      <c r="N141" s="28">
        <f>IF(M141=M$3, 10, 0) + IF(AND(M141&gt;=(M$3-10), M141&lt;=(M$3+10), M141&lt;&gt;M$3), 5, 0) + IF(AND(M141&gt;=(M$3-25), M141&lt;(M$3-10)), 3, 0) + IF(AND(M141&gt;(M$3+10), M141&lt;=(M$3+25)), 3, 0) +  IF(AND(M141&gt;=(M$3-50), M141&lt;(M$3-25)), 1, 0) +  IF(AND(M141&gt;(M$3+25), M141&lt;=(M$3+50)), 1, 0)</f>
        <v>3</v>
      </c>
    </row>
    <row r="142" spans="1:14" x14ac:dyDescent="0.2">
      <c r="A142" s="27" t="s">
        <v>723</v>
      </c>
      <c r="B142" s="26">
        <f>D142+F142+H142+J142+L142+N142</f>
        <v>7</v>
      </c>
      <c r="C142" s="29" t="s">
        <v>44</v>
      </c>
      <c r="D142" s="28">
        <f>IF(C142=C$3, 5,) + IF(AND(C142=E$3, E142=C$3), 2.5, 0)</f>
        <v>0</v>
      </c>
      <c r="E142" s="29" t="s">
        <v>66</v>
      </c>
      <c r="F142" s="28">
        <f>IF(E142=E$3,5, 0) + IF(AND(E142=C$3, C142=E$3), 2.5, 0)</f>
        <v>0</v>
      </c>
      <c r="G142" s="29" t="s">
        <v>57</v>
      </c>
      <c r="H142" s="28">
        <f>IF(G142=G$3, 5, 0)</f>
        <v>0</v>
      </c>
      <c r="I142" s="29">
        <v>11</v>
      </c>
      <c r="J142" s="28">
        <f>IF(I142=I$3, 5, 0) + IF(AND(I142&gt;=(I$3-2), I142&lt;=(I$3+2), I142&lt;&gt;I$3), 3, 0) + IF(AND(I142&gt;=(I$3-5), I142&lt;(I$3-2)), 1, 0) + IF(AND(I142&gt;(I$3+2), I142&lt;=(I$3+5)), 1, 0)</f>
        <v>3</v>
      </c>
      <c r="K142" s="29" t="s">
        <v>38</v>
      </c>
      <c r="L142" s="28">
        <f>IF(K142=K$3, 3, 0)</f>
        <v>3</v>
      </c>
      <c r="M142" s="29">
        <v>293</v>
      </c>
      <c r="N142" s="28">
        <f>IF(M142=M$3, 10, 0) + IF(AND(M142&gt;=(M$3-10), M142&lt;=(M$3+10), M142&lt;&gt;M$3), 5, 0) + IF(AND(M142&gt;=(M$3-25), M142&lt;(M$3-10)), 3, 0) + IF(AND(M142&gt;(M$3+10), M142&lt;=(M$3+25)), 3, 0) +  IF(AND(M142&gt;=(M$3-50), M142&lt;(M$3-25)), 1, 0) +  IF(AND(M142&gt;(M$3+25), M142&lt;=(M$3+50)), 1, 0)</f>
        <v>1</v>
      </c>
    </row>
    <row r="143" spans="1:14" x14ac:dyDescent="0.2">
      <c r="A143" s="27" t="s">
        <v>320</v>
      </c>
      <c r="B143" s="26">
        <f>D143+F143+H143+J143+L143+N143</f>
        <v>7</v>
      </c>
      <c r="C143" s="29" t="s">
        <v>44</v>
      </c>
      <c r="D143" s="28">
        <f>IF(C143=C$3, 5,) + IF(AND(C143=E$3, E143=C$3), 2.5, 0)</f>
        <v>0</v>
      </c>
      <c r="E143" s="29" t="s">
        <v>49</v>
      </c>
      <c r="F143" s="28">
        <f>IF(E143=E$3,5, 0) + IF(AND(E143=C$3, C143=E$3), 2.5, 0)</f>
        <v>0</v>
      </c>
      <c r="G143" s="29" t="s">
        <v>57</v>
      </c>
      <c r="H143" s="28">
        <f>IF(G143=G$3, 5, 0)</f>
        <v>0</v>
      </c>
      <c r="I143" s="29">
        <v>12</v>
      </c>
      <c r="J143" s="28">
        <f>IF(I143=I$3, 5, 0) + IF(AND(I143&gt;=(I$3-2), I143&lt;=(I$3+2), I143&lt;&gt;I$3), 3, 0) + IF(AND(I143&gt;=(I$3-5), I143&lt;(I$3-2)), 1, 0) + IF(AND(I143&gt;(I$3+2), I143&lt;=(I$3+5)), 1, 0)</f>
        <v>3</v>
      </c>
      <c r="K143" s="29" t="s">
        <v>38</v>
      </c>
      <c r="L143" s="28">
        <f>IF(K143=K$3, 3, 0)</f>
        <v>3</v>
      </c>
      <c r="M143" s="29">
        <v>299</v>
      </c>
      <c r="N143" s="28">
        <f>IF(M143=M$3, 10, 0) + IF(AND(M143&gt;=(M$3-10), M143&lt;=(M$3+10), M143&lt;&gt;M$3), 5, 0) + IF(AND(M143&gt;=(M$3-25), M143&lt;(M$3-10)), 3, 0) + IF(AND(M143&gt;(M$3+10), M143&lt;=(M$3+25)), 3, 0) +  IF(AND(M143&gt;=(M$3-50), M143&lt;(M$3-25)), 1, 0) +  IF(AND(M143&gt;(M$3+25), M143&lt;=(M$3+50)), 1, 0)</f>
        <v>1</v>
      </c>
    </row>
    <row r="144" spans="1:14" x14ac:dyDescent="0.2">
      <c r="A144" s="27" t="s">
        <v>329</v>
      </c>
      <c r="B144" s="26">
        <f>D144+F144+H144+J144+L144+N144</f>
        <v>6</v>
      </c>
      <c r="C144" s="29" t="s">
        <v>49</v>
      </c>
      <c r="D144" s="28">
        <f>IF(C144=C$3, 5,) + IF(AND(C144=E$3, E144=C$3), 2.5, 0)</f>
        <v>0</v>
      </c>
      <c r="E144" s="29" t="s">
        <v>66</v>
      </c>
      <c r="F144" s="28">
        <f>IF(E144=E$3,5, 0) + IF(AND(E144=C$3, C144=E$3), 2.5, 0)</f>
        <v>0</v>
      </c>
      <c r="G144" s="29" t="s">
        <v>57</v>
      </c>
      <c r="H144" s="28">
        <f>IF(G144=G$3, 5, 0)</f>
        <v>0</v>
      </c>
      <c r="I144" s="29">
        <v>12</v>
      </c>
      <c r="J144" s="28">
        <f>IF(I144=I$3, 5, 0) + IF(AND(I144&gt;=(I$3-2), I144&lt;=(I$3+2), I144&lt;&gt;I$3), 3, 0) + IF(AND(I144&gt;=(I$3-5), I144&lt;(I$3-2)), 1, 0) + IF(AND(I144&gt;(I$3+2), I144&lt;=(I$3+5)), 1, 0)</f>
        <v>3</v>
      </c>
      <c r="K144" s="29" t="s">
        <v>35</v>
      </c>
      <c r="L144" s="28">
        <f>IF(K144=K$3, 3, 0)</f>
        <v>0</v>
      </c>
      <c r="M144" s="29">
        <v>300</v>
      </c>
      <c r="N144" s="28">
        <f>IF(M144=M$3, 10, 0) + IF(AND(M144&gt;=(M$3-10), M144&lt;=(M$3+10), M144&lt;&gt;M$3), 5, 0) + IF(AND(M144&gt;=(M$3-25), M144&lt;(M$3-10)), 3, 0) + IF(AND(M144&gt;(M$3+10), M144&lt;=(M$3+25)), 3, 0) +  IF(AND(M144&gt;=(M$3-50), M144&lt;(M$3-25)), 1, 0) +  IF(AND(M144&gt;(M$3+25), M144&lt;=(M$3+50)), 1, 0)</f>
        <v>3</v>
      </c>
    </row>
    <row r="145" spans="1:14" x14ac:dyDescent="0.2">
      <c r="A145" s="27" t="s">
        <v>176</v>
      </c>
      <c r="B145" s="26">
        <f>D145+F145+H145+J145+L145+N145</f>
        <v>6</v>
      </c>
      <c r="C145" s="29" t="s">
        <v>44</v>
      </c>
      <c r="D145" s="28">
        <f>IF(C145=C$3, 5,) + IF(AND(C145=E$3, E145=C$3), 2.5, 0)</f>
        <v>0</v>
      </c>
      <c r="E145" s="29" t="s">
        <v>49</v>
      </c>
      <c r="F145" s="28">
        <f>IF(E145=E$3,5, 0) + IF(AND(E145=C$3, C145=E$3), 2.5, 0)</f>
        <v>0</v>
      </c>
      <c r="G145" s="29" t="s">
        <v>57</v>
      </c>
      <c r="H145" s="28">
        <f>IF(G145=G$3, 5, 0)</f>
        <v>0</v>
      </c>
      <c r="I145" s="29">
        <v>12</v>
      </c>
      <c r="J145" s="28">
        <f>IF(I145=I$3, 5, 0) + IF(AND(I145&gt;=(I$3-2), I145&lt;=(I$3+2), I145&lt;&gt;I$3), 3, 0) + IF(AND(I145&gt;=(I$3-5), I145&lt;(I$3-2)), 1, 0) + IF(AND(I145&gt;(I$3+2), I145&lt;=(I$3+5)), 1, 0)</f>
        <v>3</v>
      </c>
      <c r="K145" s="29" t="s">
        <v>37</v>
      </c>
      <c r="L145" s="28">
        <f>IF(K145=K$3, 3, 0)</f>
        <v>0</v>
      </c>
      <c r="M145" s="29">
        <v>310</v>
      </c>
      <c r="N145" s="28">
        <f>IF(M145=M$3, 10, 0) + IF(AND(M145&gt;=(M$3-10), M145&lt;=(M$3+10), M145&lt;&gt;M$3), 5, 0) + IF(AND(M145&gt;=(M$3-25), M145&lt;(M$3-10)), 3, 0) + IF(AND(M145&gt;(M$3+10), M145&lt;=(M$3+25)), 3, 0) +  IF(AND(M145&gt;=(M$3-50), M145&lt;(M$3-25)), 1, 0) +  IF(AND(M145&gt;(M$3+25), M145&lt;=(M$3+50)), 1, 0)</f>
        <v>3</v>
      </c>
    </row>
    <row r="146" spans="1:14" x14ac:dyDescent="0.2">
      <c r="A146" s="27" t="s">
        <v>476</v>
      </c>
      <c r="B146" s="26">
        <f>D146+F146+H146+J146+L146+N146</f>
        <v>6</v>
      </c>
      <c r="C146" s="29" t="s">
        <v>66</v>
      </c>
      <c r="D146" s="28">
        <f>IF(C146=C$3, 5,) + IF(AND(C146=E$3, E146=C$3), 2.5, 0)</f>
        <v>0</v>
      </c>
      <c r="E146" s="29" t="s">
        <v>49</v>
      </c>
      <c r="F146" s="28">
        <f>IF(E146=E$3,5, 0) + IF(AND(E146=C$3, C146=E$3), 2.5, 0)</f>
        <v>0</v>
      </c>
      <c r="G146" s="29" t="s">
        <v>57</v>
      </c>
      <c r="H146" s="28">
        <f>IF(G146=G$3, 5, 0)</f>
        <v>0</v>
      </c>
      <c r="I146" s="29">
        <v>14</v>
      </c>
      <c r="J146" s="28">
        <f>IF(I146=I$3, 5, 0) + IF(AND(I146&gt;=(I$3-2), I146&lt;=(I$3+2), I146&lt;&gt;I$3), 3, 0) + IF(AND(I146&gt;=(I$3-5), I146&lt;(I$3-2)), 1, 0) + IF(AND(I146&gt;(I$3+2), I146&lt;=(I$3+5)), 1, 0)</f>
        <v>1</v>
      </c>
      <c r="K146" s="29" t="s">
        <v>37</v>
      </c>
      <c r="L146" s="28">
        <f>IF(K146=K$3, 3, 0)</f>
        <v>0</v>
      </c>
      <c r="M146" s="29">
        <v>320</v>
      </c>
      <c r="N146" s="28">
        <f>IF(M146=M$3, 10, 0) + IF(AND(M146&gt;=(M$3-10), M146&lt;=(M$3+10), M146&lt;&gt;M$3), 5, 0) + IF(AND(M146&gt;=(M$3-25), M146&lt;(M$3-10)), 3, 0) + IF(AND(M146&gt;(M$3+10), M146&lt;=(M$3+25)), 3, 0) +  IF(AND(M146&gt;=(M$3-50), M146&lt;(M$3-25)), 1, 0) +  IF(AND(M146&gt;(M$3+25), M146&lt;=(M$3+50)), 1, 0)</f>
        <v>5</v>
      </c>
    </row>
    <row r="147" spans="1:14" x14ac:dyDescent="0.2">
      <c r="A147" s="27" t="s">
        <v>461</v>
      </c>
      <c r="B147" s="26">
        <f>D147+F147+H147+J147+L147+N147</f>
        <v>6</v>
      </c>
      <c r="C147" s="29" t="s">
        <v>65</v>
      </c>
      <c r="D147" s="28">
        <f>IF(C147=C$3, 5,) + IF(AND(C147=E$3, E147=C$3), 2.5, 0)</f>
        <v>0</v>
      </c>
      <c r="E147" s="29" t="s">
        <v>66</v>
      </c>
      <c r="F147" s="28">
        <f>IF(E147=E$3,5, 0) + IF(AND(E147=C$3, C147=E$3), 2.5, 0)</f>
        <v>0</v>
      </c>
      <c r="G147" s="29" t="s">
        <v>57</v>
      </c>
      <c r="H147" s="28">
        <f>IF(G147=G$3, 5, 0)</f>
        <v>0</v>
      </c>
      <c r="I147" s="29">
        <v>14</v>
      </c>
      <c r="J147" s="28">
        <f>IF(I147=I$3, 5, 0) + IF(AND(I147&gt;=(I$3-2), I147&lt;=(I$3+2), I147&lt;&gt;I$3), 3, 0) + IF(AND(I147&gt;=(I$3-5), I147&lt;(I$3-2)), 1, 0) + IF(AND(I147&gt;(I$3+2), I147&lt;=(I$3+5)), 1, 0)</f>
        <v>1</v>
      </c>
      <c r="K147" s="29" t="s">
        <v>37</v>
      </c>
      <c r="L147" s="28">
        <f>IF(K147=K$3, 3, 0)</f>
        <v>0</v>
      </c>
      <c r="M147" s="29">
        <v>315</v>
      </c>
      <c r="N147" s="28">
        <f>IF(M147=M$3, 10, 0) + IF(AND(M147&gt;=(M$3-10), M147&lt;=(M$3+10), M147&lt;&gt;M$3), 5, 0) + IF(AND(M147&gt;=(M$3-25), M147&lt;(M$3-10)), 3, 0) + IF(AND(M147&gt;(M$3+10), M147&lt;=(M$3+25)), 3, 0) +  IF(AND(M147&gt;=(M$3-50), M147&lt;(M$3-25)), 1, 0) +  IF(AND(M147&gt;(M$3+25), M147&lt;=(M$3+50)), 1, 0)</f>
        <v>5</v>
      </c>
    </row>
    <row r="148" spans="1:14" x14ac:dyDescent="0.2">
      <c r="A148" s="27" t="s">
        <v>513</v>
      </c>
      <c r="B148" s="26">
        <f>D148+F148+H148+J148+L148+N148</f>
        <v>6</v>
      </c>
      <c r="C148" s="29" t="s">
        <v>44</v>
      </c>
      <c r="D148" s="28">
        <f>IF(C148=C$3, 5,) + IF(AND(C148=E$3, E148=C$3), 2.5, 0)</f>
        <v>0</v>
      </c>
      <c r="E148" s="29" t="s">
        <v>66</v>
      </c>
      <c r="F148" s="28">
        <f>IF(E148=E$3,5, 0) + IF(AND(E148=C$3, C148=E$3), 2.5, 0)</f>
        <v>0</v>
      </c>
      <c r="G148" s="29" t="s">
        <v>118</v>
      </c>
      <c r="H148" s="28">
        <f>IF(G148=G$3, 5, 0)</f>
        <v>0</v>
      </c>
      <c r="I148" s="29">
        <v>13</v>
      </c>
      <c r="J148" s="28">
        <f>IF(I148=I$3, 5, 0) + IF(AND(I148&gt;=(I$3-2), I148&lt;=(I$3+2), I148&lt;&gt;I$3), 3, 0) + IF(AND(I148&gt;=(I$3-5), I148&lt;(I$3-2)), 1, 0) + IF(AND(I148&gt;(I$3+2), I148&lt;=(I$3+5)), 1, 0)</f>
        <v>1</v>
      </c>
      <c r="K148" s="29" t="s">
        <v>37</v>
      </c>
      <c r="L148" s="28">
        <f>IF(K148=K$3, 3, 0)</f>
        <v>0</v>
      </c>
      <c r="M148" s="29">
        <v>317</v>
      </c>
      <c r="N148" s="28">
        <f>IF(M148=M$3, 10, 0) + IF(AND(M148&gt;=(M$3-10), M148&lt;=(M$3+10), M148&lt;&gt;M$3), 5, 0) + IF(AND(M148&gt;=(M$3-25), M148&lt;(M$3-10)), 3, 0) + IF(AND(M148&gt;(M$3+10), M148&lt;=(M$3+25)), 3, 0) +  IF(AND(M148&gt;=(M$3-50), M148&lt;(M$3-25)), 1, 0) +  IF(AND(M148&gt;(M$3+25), M148&lt;=(M$3+50)), 1, 0)</f>
        <v>5</v>
      </c>
    </row>
    <row r="149" spans="1:14" x14ac:dyDescent="0.2">
      <c r="A149" s="27" t="s">
        <v>226</v>
      </c>
      <c r="B149" s="26">
        <f>D149+F149+H149+J149+L149+N149</f>
        <v>6</v>
      </c>
      <c r="C149" s="29" t="s">
        <v>44</v>
      </c>
      <c r="D149" s="28">
        <f>IF(C149=C$3, 5,) + IF(AND(C149=E$3, E149=C$3), 2.5, 0)</f>
        <v>0</v>
      </c>
      <c r="E149" s="29" t="s">
        <v>65</v>
      </c>
      <c r="F149" s="28">
        <f>IF(E149=E$3,5, 0) + IF(AND(E149=C$3, C149=E$3), 2.5, 0)</f>
        <v>0</v>
      </c>
      <c r="G149" s="29" t="s">
        <v>57</v>
      </c>
      <c r="H149" s="28">
        <f>IF(G149=G$3, 5, 0)</f>
        <v>0</v>
      </c>
      <c r="I149" s="29">
        <v>11</v>
      </c>
      <c r="J149" s="28">
        <f>IF(I149=I$3, 5, 0) + IF(AND(I149&gt;=(I$3-2), I149&lt;=(I$3+2), I149&lt;&gt;I$3), 3, 0) + IF(AND(I149&gt;=(I$3-5), I149&lt;(I$3-2)), 1, 0) + IF(AND(I149&gt;(I$3+2), I149&lt;=(I$3+5)), 1, 0)</f>
        <v>3</v>
      </c>
      <c r="K149" s="29" t="s">
        <v>37</v>
      </c>
      <c r="L149" s="28">
        <f>IF(K149=K$3, 3, 0)</f>
        <v>0</v>
      </c>
      <c r="M149" s="29">
        <v>310</v>
      </c>
      <c r="N149" s="28">
        <f>IF(M149=M$3, 10, 0) + IF(AND(M149&gt;=(M$3-10), M149&lt;=(M$3+10), M149&lt;&gt;M$3), 5, 0) + IF(AND(M149&gt;=(M$3-25), M149&lt;(M$3-10)), 3, 0) + IF(AND(M149&gt;(M$3+10), M149&lt;=(M$3+25)), 3, 0) +  IF(AND(M149&gt;=(M$3-50), M149&lt;(M$3-25)), 1, 0) +  IF(AND(M149&gt;(M$3+25), M149&lt;=(M$3+50)), 1, 0)</f>
        <v>3</v>
      </c>
    </row>
    <row r="150" spans="1:14" x14ac:dyDescent="0.2">
      <c r="A150" s="27" t="s">
        <v>235</v>
      </c>
      <c r="B150" s="26">
        <f>D150+F150+H150+J150+L150+N150</f>
        <v>6</v>
      </c>
      <c r="C150" s="29" t="s">
        <v>118</v>
      </c>
      <c r="D150" s="28">
        <f>IF(C150=C$3, 5,) + IF(AND(C150=E$3, E150=C$3), 2.5, 0)</f>
        <v>0</v>
      </c>
      <c r="E150" s="29" t="s">
        <v>44</v>
      </c>
      <c r="F150" s="28">
        <f>IF(E150=E$3,5, 0) + IF(AND(E150=C$3, C150=E$3), 2.5, 0)</f>
        <v>0</v>
      </c>
      <c r="G150" s="29" t="s">
        <v>57</v>
      </c>
      <c r="H150" s="28">
        <f>IF(G150=G$3, 5, 0)</f>
        <v>0</v>
      </c>
      <c r="I150" s="29">
        <v>12</v>
      </c>
      <c r="J150" s="28">
        <f>IF(I150=I$3, 5, 0) + IF(AND(I150&gt;=(I$3-2), I150&lt;=(I$3+2), I150&lt;&gt;I$3), 3, 0) + IF(AND(I150&gt;=(I$3-5), I150&lt;(I$3-2)), 1, 0) + IF(AND(I150&gt;(I$3+2), I150&lt;=(I$3+5)), 1, 0)</f>
        <v>3</v>
      </c>
      <c r="K150" s="29" t="s">
        <v>37</v>
      </c>
      <c r="L150" s="28">
        <f>IF(K150=K$3, 3, 0)</f>
        <v>0</v>
      </c>
      <c r="M150" s="29">
        <v>341</v>
      </c>
      <c r="N150" s="28">
        <f>IF(M150=M$3, 10, 0) + IF(AND(M150&gt;=(M$3-10), M150&lt;=(M$3+10), M150&lt;&gt;M$3), 5, 0) + IF(AND(M150&gt;=(M$3-25), M150&lt;(M$3-10)), 3, 0) + IF(AND(M150&gt;(M$3+10), M150&lt;=(M$3+25)), 3, 0) +  IF(AND(M150&gt;=(M$3-50), M150&lt;(M$3-25)), 1, 0) +  IF(AND(M150&gt;(M$3+25), M150&lt;=(M$3+50)), 1, 0)</f>
        <v>3</v>
      </c>
    </row>
    <row r="151" spans="1:14" x14ac:dyDescent="0.2">
      <c r="A151" s="27" t="s">
        <v>335</v>
      </c>
      <c r="B151" s="26">
        <f>D151+F151+H151+J151+L151+N151</f>
        <v>6</v>
      </c>
      <c r="C151" s="29" t="s">
        <v>44</v>
      </c>
      <c r="D151" s="28">
        <f>IF(C151=C$3, 5,) + IF(AND(C151=E$3, E151=C$3), 2.5, 0)</f>
        <v>0</v>
      </c>
      <c r="E151" s="29" t="s">
        <v>57</v>
      </c>
      <c r="F151" s="28">
        <f>IF(E151=E$3,5, 0) + IF(AND(E151=C$3, C151=E$3), 2.5, 0)</f>
        <v>0</v>
      </c>
      <c r="G151" s="29" t="s">
        <v>118</v>
      </c>
      <c r="H151" s="28">
        <f>IF(G151=G$3, 5, 0)</f>
        <v>0</v>
      </c>
      <c r="I151" s="29">
        <v>14</v>
      </c>
      <c r="J151" s="28">
        <f>IF(I151=I$3, 5, 0) + IF(AND(I151&gt;=(I$3-2), I151&lt;=(I$3+2), I151&lt;&gt;I$3), 3, 0) + IF(AND(I151&gt;=(I$3-5), I151&lt;(I$3-2)), 1, 0) + IF(AND(I151&gt;(I$3+2), I151&lt;=(I$3+5)), 1, 0)</f>
        <v>1</v>
      </c>
      <c r="K151" s="29" t="s">
        <v>35</v>
      </c>
      <c r="L151" s="28">
        <f>IF(K151=K$3, 3, 0)</f>
        <v>0</v>
      </c>
      <c r="M151" s="29">
        <v>335</v>
      </c>
      <c r="N151" s="28">
        <f>IF(M151=M$3, 10, 0) + IF(AND(M151&gt;=(M$3-10), M151&lt;=(M$3+10), M151&lt;&gt;M$3), 5, 0) + IF(AND(M151&gt;=(M$3-25), M151&lt;(M$3-10)), 3, 0) + IF(AND(M151&gt;(M$3+10), M151&lt;=(M$3+25)), 3, 0) +  IF(AND(M151&gt;=(M$3-50), M151&lt;(M$3-25)), 1, 0) +  IF(AND(M151&gt;(M$3+25), M151&lt;=(M$3+50)), 1, 0)</f>
        <v>5</v>
      </c>
    </row>
    <row r="152" spans="1:14" x14ac:dyDescent="0.2">
      <c r="A152" s="27" t="s">
        <v>275</v>
      </c>
      <c r="B152" s="26">
        <f>D152+F152+H152+J152+L152+N152</f>
        <v>6</v>
      </c>
      <c r="C152" s="29" t="s">
        <v>44</v>
      </c>
      <c r="D152" s="28">
        <f>IF(C152=C$3, 5,) + IF(AND(C152=E$3, E152=C$3), 2.5, 0)</f>
        <v>0</v>
      </c>
      <c r="E152" s="29" t="s">
        <v>65</v>
      </c>
      <c r="F152" s="28">
        <f>IF(E152=E$3,5, 0) + IF(AND(E152=C$3, C152=E$3), 2.5, 0)</f>
        <v>0</v>
      </c>
      <c r="G152" s="29" t="s">
        <v>118</v>
      </c>
      <c r="H152" s="28">
        <f>IF(G152=G$3, 5, 0)</f>
        <v>0</v>
      </c>
      <c r="I152" s="29">
        <v>14</v>
      </c>
      <c r="J152" s="28">
        <f>IF(I152=I$3, 5, 0) + IF(AND(I152&gt;=(I$3-2), I152&lt;=(I$3+2), I152&lt;&gt;I$3), 3, 0) + IF(AND(I152&gt;=(I$3-5), I152&lt;(I$3-2)), 1, 0) + IF(AND(I152&gt;(I$3+2), I152&lt;=(I$3+5)), 1, 0)</f>
        <v>1</v>
      </c>
      <c r="K152" s="29" t="s">
        <v>37</v>
      </c>
      <c r="L152" s="28">
        <f>IF(K152=K$3, 3, 0)</f>
        <v>0</v>
      </c>
      <c r="M152" s="29">
        <v>333</v>
      </c>
      <c r="N152" s="28">
        <f>IF(M152=M$3, 10, 0) + IF(AND(M152&gt;=(M$3-10), M152&lt;=(M$3+10), M152&lt;&gt;M$3), 5, 0) + IF(AND(M152&gt;=(M$3-25), M152&lt;(M$3-10)), 3, 0) + IF(AND(M152&gt;(M$3+10), M152&lt;=(M$3+25)), 3, 0) +  IF(AND(M152&gt;=(M$3-50), M152&lt;(M$3-25)), 1, 0) +  IF(AND(M152&gt;(M$3+25), M152&lt;=(M$3+50)), 1, 0)</f>
        <v>5</v>
      </c>
    </row>
    <row r="153" spans="1:14" x14ac:dyDescent="0.2">
      <c r="A153" s="27" t="s">
        <v>329</v>
      </c>
      <c r="B153" s="26">
        <f>D153+F153+H153+J153+L153+N153</f>
        <v>6</v>
      </c>
      <c r="C153" s="29" t="s">
        <v>49</v>
      </c>
      <c r="D153" s="28">
        <f>IF(C153=C$3, 5,) + IF(AND(C153=E$3, E153=C$3), 2.5, 0)</f>
        <v>0</v>
      </c>
      <c r="E153" s="29" t="s">
        <v>44</v>
      </c>
      <c r="F153" s="28">
        <f>IF(E153=E$3,5, 0) + IF(AND(E153=C$3, C153=E$3), 2.5, 0)</f>
        <v>0</v>
      </c>
      <c r="G153" s="29" t="s">
        <v>57</v>
      </c>
      <c r="H153" s="28">
        <f>IF(G153=G$3, 5, 0)</f>
        <v>0</v>
      </c>
      <c r="I153" s="29">
        <v>12</v>
      </c>
      <c r="J153" s="28">
        <f>IF(I153=I$3, 5, 0) + IF(AND(I153&gt;=(I$3-2), I153&lt;=(I$3+2), I153&lt;&gt;I$3), 3, 0) + IF(AND(I153&gt;=(I$3-5), I153&lt;(I$3-2)), 1, 0) + IF(AND(I153&gt;(I$3+2), I153&lt;=(I$3+5)), 1, 0)</f>
        <v>3</v>
      </c>
      <c r="K153" s="29" t="s">
        <v>35</v>
      </c>
      <c r="L153" s="28">
        <f>IF(K153=K$3, 3, 0)</f>
        <v>0</v>
      </c>
      <c r="M153" s="29">
        <v>300</v>
      </c>
      <c r="N153" s="28">
        <f>IF(M153=M$3, 10, 0) + IF(AND(M153&gt;=(M$3-10), M153&lt;=(M$3+10), M153&lt;&gt;M$3), 5, 0) + IF(AND(M153&gt;=(M$3-25), M153&lt;(M$3-10)), 3, 0) + IF(AND(M153&gt;(M$3+10), M153&lt;=(M$3+25)), 3, 0) +  IF(AND(M153&gt;=(M$3-50), M153&lt;(M$3-25)), 1, 0) +  IF(AND(M153&gt;(M$3+25), M153&lt;=(M$3+50)), 1, 0)</f>
        <v>3</v>
      </c>
    </row>
    <row r="154" spans="1:14" x14ac:dyDescent="0.2">
      <c r="A154" s="27" t="s">
        <v>169</v>
      </c>
      <c r="B154" s="26">
        <f>D154+F154+H154+J154+L154+N154</f>
        <v>6</v>
      </c>
      <c r="C154" s="29" t="s">
        <v>44</v>
      </c>
      <c r="D154" s="28">
        <f>IF(C154=C$3, 5,) + IF(AND(C154=E$3, E154=C$3), 2.5, 0)</f>
        <v>0</v>
      </c>
      <c r="E154" s="29" t="s">
        <v>65</v>
      </c>
      <c r="F154" s="28">
        <f>IF(E154=E$3,5, 0) + IF(AND(E154=C$3, C154=E$3), 2.5, 0)</f>
        <v>0</v>
      </c>
      <c r="G154" s="29" t="s">
        <v>66</v>
      </c>
      <c r="H154" s="28">
        <f>IF(G154=G$3, 5, 0)</f>
        <v>0</v>
      </c>
      <c r="I154" s="29">
        <v>14</v>
      </c>
      <c r="J154" s="28">
        <f>IF(I154=I$3, 5, 0) + IF(AND(I154&gt;=(I$3-2), I154&lt;=(I$3+2), I154&lt;&gt;I$3), 3, 0) + IF(AND(I154&gt;=(I$3-5), I154&lt;(I$3-2)), 1, 0) + IF(AND(I154&gt;(I$3+2), I154&lt;=(I$3+5)), 1, 0)</f>
        <v>1</v>
      </c>
      <c r="K154" s="29" t="s">
        <v>37</v>
      </c>
      <c r="L154" s="28">
        <f>IF(K154=K$3, 3, 0)</f>
        <v>0</v>
      </c>
      <c r="M154" s="29">
        <v>333</v>
      </c>
      <c r="N154" s="28">
        <f>IF(M154=M$3, 10, 0) + IF(AND(M154&gt;=(M$3-10), M154&lt;=(M$3+10), M154&lt;&gt;M$3), 5, 0) + IF(AND(M154&gt;=(M$3-25), M154&lt;(M$3-10)), 3, 0) + IF(AND(M154&gt;(M$3+10), M154&lt;=(M$3+25)), 3, 0) +  IF(AND(M154&gt;=(M$3-50), M154&lt;(M$3-25)), 1, 0) +  IF(AND(M154&gt;(M$3+25), M154&lt;=(M$3+50)), 1, 0)</f>
        <v>5</v>
      </c>
    </row>
    <row r="155" spans="1:14" x14ac:dyDescent="0.2">
      <c r="A155" s="27" t="s">
        <v>230</v>
      </c>
      <c r="B155" s="26">
        <f>D155+F155+H155+J155+L155+N155</f>
        <v>6</v>
      </c>
      <c r="C155" s="29" t="s">
        <v>65</v>
      </c>
      <c r="D155" s="28">
        <f>IF(C155=C$3, 5,) + IF(AND(C155=E$3, E155=C$3), 2.5, 0)</f>
        <v>0</v>
      </c>
      <c r="E155" s="29" t="s">
        <v>49</v>
      </c>
      <c r="F155" s="28">
        <f>IF(E155=E$3,5, 0) + IF(AND(E155=C$3, C155=E$3), 2.5, 0)</f>
        <v>0</v>
      </c>
      <c r="G155" s="29" t="s">
        <v>57</v>
      </c>
      <c r="H155" s="28">
        <f>IF(G155=G$3, 5, 0)</f>
        <v>0</v>
      </c>
      <c r="I155" s="29">
        <v>14</v>
      </c>
      <c r="J155" s="28">
        <f>IF(I155=I$3, 5, 0) + IF(AND(I155&gt;=(I$3-2), I155&lt;=(I$3+2), I155&lt;&gt;I$3), 3, 0) + IF(AND(I155&gt;=(I$3-5), I155&lt;(I$3-2)), 1, 0) + IF(AND(I155&gt;(I$3+2), I155&lt;=(I$3+5)), 1, 0)</f>
        <v>1</v>
      </c>
      <c r="K155" s="29" t="s">
        <v>37</v>
      </c>
      <c r="L155" s="28">
        <f>IF(K155=K$3, 3, 0)</f>
        <v>0</v>
      </c>
      <c r="M155" s="29">
        <v>321</v>
      </c>
      <c r="N155" s="28">
        <f>IF(M155=M$3, 10, 0) + IF(AND(M155&gt;=(M$3-10), M155&lt;=(M$3+10), M155&lt;&gt;M$3), 5, 0) + IF(AND(M155&gt;=(M$3-25), M155&lt;(M$3-10)), 3, 0) + IF(AND(M155&gt;(M$3+10), M155&lt;=(M$3+25)), 3, 0) +  IF(AND(M155&gt;=(M$3-50), M155&lt;(M$3-25)), 1, 0) +  IF(AND(M155&gt;(M$3+25), M155&lt;=(M$3+50)), 1, 0)</f>
        <v>5</v>
      </c>
    </row>
    <row r="156" spans="1:14" x14ac:dyDescent="0.2">
      <c r="A156" s="27" t="s">
        <v>190</v>
      </c>
      <c r="B156" s="26">
        <f>D156+F156+H156+J156+L156+N156</f>
        <v>6</v>
      </c>
      <c r="C156" s="29" t="s">
        <v>65</v>
      </c>
      <c r="D156" s="28">
        <f>IF(C156=C$3, 5,) + IF(AND(C156=E$3, E156=C$3), 2.5, 0)</f>
        <v>0</v>
      </c>
      <c r="E156" s="29" t="s">
        <v>44</v>
      </c>
      <c r="F156" s="28">
        <f>IF(E156=E$3,5, 0) + IF(AND(E156=C$3, C156=E$3), 2.5, 0)</f>
        <v>0</v>
      </c>
      <c r="G156" s="29" t="s">
        <v>118</v>
      </c>
      <c r="H156" s="28">
        <f>IF(G156=G$3, 5, 0)</f>
        <v>0</v>
      </c>
      <c r="I156" s="29">
        <v>13</v>
      </c>
      <c r="J156" s="28">
        <f>IF(I156=I$3, 5, 0) + IF(AND(I156&gt;=(I$3-2), I156&lt;=(I$3+2), I156&lt;&gt;I$3), 3, 0) + IF(AND(I156&gt;=(I$3-5), I156&lt;(I$3-2)), 1, 0) + IF(AND(I156&gt;(I$3+2), I156&lt;=(I$3+5)), 1, 0)</f>
        <v>1</v>
      </c>
      <c r="K156" s="29" t="s">
        <v>37</v>
      </c>
      <c r="L156" s="28">
        <f>IF(K156=K$3, 3, 0)</f>
        <v>0</v>
      </c>
      <c r="M156" s="29">
        <v>333</v>
      </c>
      <c r="N156" s="28">
        <f>IF(M156=M$3, 10, 0) + IF(AND(M156&gt;=(M$3-10), M156&lt;=(M$3+10), M156&lt;&gt;M$3), 5, 0) + IF(AND(M156&gt;=(M$3-25), M156&lt;(M$3-10)), 3, 0) + IF(AND(M156&gt;(M$3+10), M156&lt;=(M$3+25)), 3, 0) +  IF(AND(M156&gt;=(M$3-50), M156&lt;(M$3-25)), 1, 0) +  IF(AND(M156&gt;(M$3+25), M156&lt;=(M$3+50)), 1, 0)</f>
        <v>5</v>
      </c>
    </row>
    <row r="157" spans="1:14" x14ac:dyDescent="0.2">
      <c r="A157" s="27" t="s">
        <v>489</v>
      </c>
      <c r="B157" s="26">
        <f>D157+F157+H157+J157+L157+N157</f>
        <v>6</v>
      </c>
      <c r="C157" s="29" t="s">
        <v>49</v>
      </c>
      <c r="D157" s="28">
        <f>IF(C157=C$3, 5,) + IF(AND(C157=E$3, E157=C$3), 2.5, 0)</f>
        <v>0</v>
      </c>
      <c r="E157" s="29" t="s">
        <v>66</v>
      </c>
      <c r="F157" s="28">
        <f>IF(E157=E$3,5, 0) + IF(AND(E157=C$3, C157=E$3), 2.5, 0)</f>
        <v>0</v>
      </c>
      <c r="G157" s="29" t="s">
        <v>57</v>
      </c>
      <c r="H157" s="28">
        <f>IF(G157=G$3, 5, 0)</f>
        <v>0</v>
      </c>
      <c r="I157" s="29">
        <v>15</v>
      </c>
      <c r="J157" s="28">
        <f>IF(I157=I$3, 5, 0) + IF(AND(I157&gt;=(I$3-2), I157&lt;=(I$3+2), I157&lt;&gt;I$3), 3, 0) + IF(AND(I157&gt;=(I$3-5), I157&lt;(I$3-2)), 1, 0) + IF(AND(I157&gt;(I$3+2), I157&lt;=(I$3+5)), 1, 0)</f>
        <v>1</v>
      </c>
      <c r="K157" s="29" t="s">
        <v>37</v>
      </c>
      <c r="L157" s="28">
        <f>IF(K157=K$3, 3, 0)</f>
        <v>0</v>
      </c>
      <c r="M157" s="29">
        <v>333</v>
      </c>
      <c r="N157" s="28">
        <f>IF(M157=M$3, 10, 0) + IF(AND(M157&gt;=(M$3-10), M157&lt;=(M$3+10), M157&lt;&gt;M$3), 5, 0) + IF(AND(M157&gt;=(M$3-25), M157&lt;(M$3-10)), 3, 0) + IF(AND(M157&gt;(M$3+10), M157&lt;=(M$3+25)), 3, 0) +  IF(AND(M157&gt;=(M$3-50), M157&lt;(M$3-25)), 1, 0) +  IF(AND(M157&gt;(M$3+25), M157&lt;=(M$3+50)), 1, 0)</f>
        <v>5</v>
      </c>
    </row>
    <row r="158" spans="1:14" x14ac:dyDescent="0.2">
      <c r="A158" s="27" t="s">
        <v>201</v>
      </c>
      <c r="B158" s="26">
        <f>D158+F158+H158+J158+L158+N158</f>
        <v>6</v>
      </c>
      <c r="C158" s="29" t="s">
        <v>44</v>
      </c>
      <c r="D158" s="28">
        <f>IF(C158=C$3, 5,) + IF(AND(C158=E$3, E158=C$3), 2.5, 0)</f>
        <v>0</v>
      </c>
      <c r="E158" s="29" t="s">
        <v>65</v>
      </c>
      <c r="F158" s="28">
        <f>IF(E158=E$3,5, 0) + IF(AND(E158=C$3, C158=E$3), 2.5, 0)</f>
        <v>0</v>
      </c>
      <c r="G158" s="29" t="s">
        <v>118</v>
      </c>
      <c r="H158" s="28">
        <f>IF(G158=G$3, 5, 0)</f>
        <v>0</v>
      </c>
      <c r="I158" s="29">
        <v>14</v>
      </c>
      <c r="J158" s="28">
        <f>IF(I158=I$3, 5, 0) + IF(AND(I158&gt;=(I$3-2), I158&lt;=(I$3+2), I158&lt;&gt;I$3), 3, 0) + IF(AND(I158&gt;=(I$3-5), I158&lt;(I$3-2)), 1, 0) + IF(AND(I158&gt;(I$3+2), I158&lt;=(I$3+5)), 1, 0)</f>
        <v>1</v>
      </c>
      <c r="K158" s="29" t="s">
        <v>37</v>
      </c>
      <c r="L158" s="28">
        <f>IF(K158=K$3, 3, 0)</f>
        <v>0</v>
      </c>
      <c r="M158" s="29">
        <v>315</v>
      </c>
      <c r="N158" s="28">
        <f>IF(M158=M$3, 10, 0) + IF(AND(M158&gt;=(M$3-10), M158&lt;=(M$3+10), M158&lt;&gt;M$3), 5, 0) + IF(AND(M158&gt;=(M$3-25), M158&lt;(M$3-10)), 3, 0) + IF(AND(M158&gt;(M$3+10), M158&lt;=(M$3+25)), 3, 0) +  IF(AND(M158&gt;=(M$3-50), M158&lt;(M$3-25)), 1, 0) +  IF(AND(M158&gt;(M$3+25), M158&lt;=(M$3+50)), 1, 0)</f>
        <v>5</v>
      </c>
    </row>
    <row r="159" spans="1:14" x14ac:dyDescent="0.2">
      <c r="A159" s="27" t="s">
        <v>294</v>
      </c>
      <c r="B159" s="26">
        <f>D159+F159+H159+J159+L159+N159</f>
        <v>6</v>
      </c>
      <c r="C159" s="29" t="s">
        <v>66</v>
      </c>
      <c r="D159" s="28">
        <f>IF(C159=C$3, 5,) + IF(AND(C159=E$3, E159=C$3), 2.5, 0)</f>
        <v>0</v>
      </c>
      <c r="E159" s="29" t="s">
        <v>49</v>
      </c>
      <c r="F159" s="28">
        <f>IF(E159=E$3,5, 0) + IF(AND(E159=C$3, C159=E$3), 2.5, 0)</f>
        <v>0</v>
      </c>
      <c r="G159" s="29" t="s">
        <v>65</v>
      </c>
      <c r="H159" s="28">
        <f>IF(G159=G$3, 5, 0)</f>
        <v>0</v>
      </c>
      <c r="I159" s="29">
        <v>14</v>
      </c>
      <c r="J159" s="28">
        <f>IF(I159=I$3, 5, 0) + IF(AND(I159&gt;=(I$3-2), I159&lt;=(I$3+2), I159&lt;&gt;I$3), 3, 0) + IF(AND(I159&gt;=(I$3-5), I159&lt;(I$3-2)), 1, 0) + IF(AND(I159&gt;(I$3+2), I159&lt;=(I$3+5)), 1, 0)</f>
        <v>1</v>
      </c>
      <c r="K159" s="29" t="s">
        <v>35</v>
      </c>
      <c r="L159" s="28">
        <f>IF(K159=K$3, 3, 0)</f>
        <v>0</v>
      </c>
      <c r="M159" s="29">
        <v>331</v>
      </c>
      <c r="N159" s="28">
        <f>IF(M159=M$3, 10, 0) + IF(AND(M159&gt;=(M$3-10), M159&lt;=(M$3+10), M159&lt;&gt;M$3), 5, 0) + IF(AND(M159&gt;=(M$3-25), M159&lt;(M$3-10)), 3, 0) + IF(AND(M159&gt;(M$3+10), M159&lt;=(M$3+25)), 3, 0) +  IF(AND(M159&gt;=(M$3-50), M159&lt;(M$3-25)), 1, 0) +  IF(AND(M159&gt;(M$3+25), M159&lt;=(M$3+50)), 1, 0)</f>
        <v>5</v>
      </c>
    </row>
    <row r="160" spans="1:14" x14ac:dyDescent="0.2">
      <c r="A160" s="27" t="s">
        <v>464</v>
      </c>
      <c r="B160" s="26">
        <f>D160+F160+H160+J160+L160+N160</f>
        <v>6</v>
      </c>
      <c r="C160" s="29" t="s">
        <v>66</v>
      </c>
      <c r="D160" s="28">
        <f>IF(C160=C$3, 5,) + IF(AND(C160=E$3, E160=C$3), 2.5, 0)</f>
        <v>0</v>
      </c>
      <c r="E160" s="29" t="s">
        <v>49</v>
      </c>
      <c r="F160" s="28">
        <f>IF(E160=E$3,5, 0) + IF(AND(E160=C$3, C160=E$3), 2.5, 0)</f>
        <v>0</v>
      </c>
      <c r="G160" s="29" t="s">
        <v>44</v>
      </c>
      <c r="H160" s="28">
        <f>IF(G160=G$3, 5, 0)</f>
        <v>0</v>
      </c>
      <c r="I160" s="29">
        <v>12</v>
      </c>
      <c r="J160" s="28">
        <f>IF(I160=I$3, 5, 0) + IF(AND(I160&gt;=(I$3-2), I160&lt;=(I$3+2), I160&lt;&gt;I$3), 3, 0) + IF(AND(I160&gt;=(I$3-5), I160&lt;(I$3-2)), 1, 0) + IF(AND(I160&gt;(I$3+2), I160&lt;=(I$3+5)), 1, 0)</f>
        <v>3</v>
      </c>
      <c r="K160" s="29" t="s">
        <v>35</v>
      </c>
      <c r="L160" s="28">
        <f>IF(K160=K$3, 3, 0)</f>
        <v>0</v>
      </c>
      <c r="M160" s="29">
        <v>340</v>
      </c>
      <c r="N160" s="28">
        <f>IF(M160=M$3, 10, 0) + IF(AND(M160&gt;=(M$3-10), M160&lt;=(M$3+10), M160&lt;&gt;M$3), 5, 0) + IF(AND(M160&gt;=(M$3-25), M160&lt;(M$3-10)), 3, 0) + IF(AND(M160&gt;(M$3+10), M160&lt;=(M$3+25)), 3, 0) +  IF(AND(M160&gt;=(M$3-50), M160&lt;(M$3-25)), 1, 0) +  IF(AND(M160&gt;(M$3+25), M160&lt;=(M$3+50)), 1, 0)</f>
        <v>3</v>
      </c>
    </row>
    <row r="161" spans="1:14" x14ac:dyDescent="0.2">
      <c r="A161" s="27" t="s">
        <v>321</v>
      </c>
      <c r="B161" s="26">
        <f>D161+F161+H161+J161+L161+N161</f>
        <v>6</v>
      </c>
      <c r="C161" s="29" t="s">
        <v>49</v>
      </c>
      <c r="D161" s="28">
        <f>IF(C161=C$3, 5,) + IF(AND(C161=E$3, E161=C$3), 2.5, 0)</f>
        <v>0</v>
      </c>
      <c r="E161" s="29" t="s">
        <v>44</v>
      </c>
      <c r="F161" s="28">
        <f>IF(E161=E$3,5, 0) + IF(AND(E161=C$3, C161=E$3), 2.5, 0)</f>
        <v>0</v>
      </c>
      <c r="G161" s="29" t="s">
        <v>118</v>
      </c>
      <c r="H161" s="28">
        <f>IF(G161=G$3, 5, 0)</f>
        <v>0</v>
      </c>
      <c r="I161" s="29">
        <v>12</v>
      </c>
      <c r="J161" s="28">
        <f>IF(I161=I$3, 5, 0) + IF(AND(I161&gt;=(I$3-2), I161&lt;=(I$3+2), I161&lt;&gt;I$3), 3, 0) + IF(AND(I161&gt;=(I$3-5), I161&lt;(I$3-2)), 1, 0) + IF(AND(I161&gt;(I$3+2), I161&lt;=(I$3+5)), 1, 0)</f>
        <v>3</v>
      </c>
      <c r="K161" s="29" t="s">
        <v>35</v>
      </c>
      <c r="L161" s="28">
        <f>IF(K161=K$3, 3, 0)</f>
        <v>0</v>
      </c>
      <c r="M161" s="29">
        <v>302</v>
      </c>
      <c r="N161" s="28">
        <f>IF(M161=M$3, 10, 0) + IF(AND(M161&gt;=(M$3-10), M161&lt;=(M$3+10), M161&lt;&gt;M$3), 5, 0) + IF(AND(M161&gt;=(M$3-25), M161&lt;(M$3-10)), 3, 0) + IF(AND(M161&gt;(M$3+10), M161&lt;=(M$3+25)), 3, 0) +  IF(AND(M161&gt;=(M$3-50), M161&lt;(M$3-25)), 1, 0) +  IF(AND(M161&gt;(M$3+25), M161&lt;=(M$3+50)), 1, 0)</f>
        <v>3</v>
      </c>
    </row>
    <row r="162" spans="1:14" x14ac:dyDescent="0.2">
      <c r="A162" s="27" t="s">
        <v>137</v>
      </c>
      <c r="B162" s="26">
        <f>D162+F162+H162+J162+L162+N162</f>
        <v>6</v>
      </c>
      <c r="C162" s="29" t="s">
        <v>49</v>
      </c>
      <c r="D162" s="28">
        <f>IF(C162=C$3, 5,) + IF(AND(C162=E$3, E162=C$3), 2.5, 0)</f>
        <v>0</v>
      </c>
      <c r="E162" s="29" t="s">
        <v>66</v>
      </c>
      <c r="F162" s="28">
        <f>IF(E162=E$3,5, 0) + IF(AND(E162=C$3, C162=E$3), 2.5, 0)</f>
        <v>0</v>
      </c>
      <c r="G162" s="29" t="s">
        <v>44</v>
      </c>
      <c r="H162" s="28">
        <f>IF(G162=G$3, 5, 0)</f>
        <v>0</v>
      </c>
      <c r="I162" s="29">
        <v>11</v>
      </c>
      <c r="J162" s="28">
        <f>IF(I162=I$3, 5, 0) + IF(AND(I162&gt;=(I$3-2), I162&lt;=(I$3+2), I162&lt;&gt;I$3), 3, 0) + IF(AND(I162&gt;=(I$3-5), I162&lt;(I$3-2)), 1, 0) + IF(AND(I162&gt;(I$3+2), I162&lt;=(I$3+5)), 1, 0)</f>
        <v>3</v>
      </c>
      <c r="K162" s="29" t="s">
        <v>35</v>
      </c>
      <c r="L162" s="28">
        <f>IF(K162=K$3, 3, 0)</f>
        <v>0</v>
      </c>
      <c r="M162" s="29">
        <v>350</v>
      </c>
      <c r="N162" s="28">
        <f>IF(M162=M$3, 10, 0) + IF(AND(M162&gt;=(M$3-10), M162&lt;=(M$3+10), M162&lt;&gt;M$3), 5, 0) + IF(AND(M162&gt;=(M$3-25), M162&lt;(M$3-10)), 3, 0) + IF(AND(M162&gt;(M$3+10), M162&lt;=(M$3+25)), 3, 0) +  IF(AND(M162&gt;=(M$3-50), M162&lt;(M$3-25)), 1, 0) +  IF(AND(M162&gt;(M$3+25), M162&lt;=(M$3+50)), 1, 0)</f>
        <v>3</v>
      </c>
    </row>
    <row r="163" spans="1:14" x14ac:dyDescent="0.2">
      <c r="A163" s="27" t="s">
        <v>382</v>
      </c>
      <c r="B163" s="26">
        <f>D163+F163+H163+J163+L163+N163</f>
        <v>6</v>
      </c>
      <c r="C163" s="29" t="s">
        <v>49</v>
      </c>
      <c r="D163" s="28">
        <f>IF(C163=C$3, 5,) + IF(AND(C163=E$3, E163=C$3), 2.5, 0)</f>
        <v>0</v>
      </c>
      <c r="E163" s="29" t="s">
        <v>44</v>
      </c>
      <c r="F163" s="28">
        <f>IF(E163=E$3,5, 0) + IF(AND(E163=C$3, C163=E$3), 2.5, 0)</f>
        <v>0</v>
      </c>
      <c r="G163" s="29" t="s">
        <v>57</v>
      </c>
      <c r="H163" s="28">
        <f>IF(G163=G$3, 5, 0)</f>
        <v>0</v>
      </c>
      <c r="I163" s="29">
        <v>14</v>
      </c>
      <c r="J163" s="28">
        <f>IF(I163=I$3, 5, 0) + IF(AND(I163&gt;=(I$3-2), I163&lt;=(I$3+2), I163&lt;&gt;I$3), 3, 0) + IF(AND(I163&gt;=(I$3-5), I163&lt;(I$3-2)), 1, 0) + IF(AND(I163&gt;(I$3+2), I163&lt;=(I$3+5)), 1, 0)</f>
        <v>1</v>
      </c>
      <c r="K163" s="29" t="s">
        <v>35</v>
      </c>
      <c r="L163" s="28">
        <f>IF(K163=K$3, 3, 0)</f>
        <v>0</v>
      </c>
      <c r="M163" s="29">
        <v>320</v>
      </c>
      <c r="N163" s="28">
        <f>IF(M163=M$3, 10, 0) + IF(AND(M163&gt;=(M$3-10), M163&lt;=(M$3+10), M163&lt;&gt;M$3), 5, 0) + IF(AND(M163&gt;=(M$3-25), M163&lt;(M$3-10)), 3, 0) + IF(AND(M163&gt;(M$3+10), M163&lt;=(M$3+25)), 3, 0) +  IF(AND(M163&gt;=(M$3-50), M163&lt;(M$3-25)), 1, 0) +  IF(AND(M163&gt;(M$3+25), M163&lt;=(M$3+50)), 1, 0)</f>
        <v>5</v>
      </c>
    </row>
    <row r="164" spans="1:14" x14ac:dyDescent="0.2">
      <c r="A164" s="27" t="s">
        <v>412</v>
      </c>
      <c r="B164" s="26">
        <f>D164+F164+H164+J164+L164+N164</f>
        <v>6</v>
      </c>
      <c r="C164" s="29" t="s">
        <v>44</v>
      </c>
      <c r="D164" s="28">
        <f>IF(C164=C$3, 5,) + IF(AND(C164=E$3, E164=C$3), 2.5, 0)</f>
        <v>0</v>
      </c>
      <c r="E164" s="29" t="s">
        <v>66</v>
      </c>
      <c r="F164" s="28">
        <f>IF(E164=E$3,5, 0) + IF(AND(E164=C$3, C164=E$3), 2.5, 0)</f>
        <v>0</v>
      </c>
      <c r="G164" s="29" t="s">
        <v>118</v>
      </c>
      <c r="H164" s="28">
        <f>IF(G164=G$3, 5, 0)</f>
        <v>0</v>
      </c>
      <c r="I164" s="29">
        <v>11</v>
      </c>
      <c r="J164" s="28">
        <f>IF(I164=I$3, 5, 0) + IF(AND(I164&gt;=(I$3-2), I164&lt;=(I$3+2), I164&lt;&gt;I$3), 3, 0) + IF(AND(I164&gt;=(I$3-5), I164&lt;(I$3-2)), 1, 0) + IF(AND(I164&gt;(I$3+2), I164&lt;=(I$3+5)), 1, 0)</f>
        <v>3</v>
      </c>
      <c r="K164" s="29" t="s">
        <v>37</v>
      </c>
      <c r="L164" s="28">
        <f>IF(K164=K$3, 3, 0)</f>
        <v>0</v>
      </c>
      <c r="M164" s="29">
        <v>340</v>
      </c>
      <c r="N164" s="28">
        <f>IF(M164=M$3, 10, 0) + IF(AND(M164&gt;=(M$3-10), M164&lt;=(M$3+10), M164&lt;&gt;M$3), 5, 0) + IF(AND(M164&gt;=(M$3-25), M164&lt;(M$3-10)), 3, 0) + IF(AND(M164&gt;(M$3+10), M164&lt;=(M$3+25)), 3, 0) +  IF(AND(M164&gt;=(M$3-50), M164&lt;(M$3-25)), 1, 0) +  IF(AND(M164&gt;(M$3+25), M164&lt;=(M$3+50)), 1, 0)</f>
        <v>3</v>
      </c>
    </row>
    <row r="165" spans="1:14" x14ac:dyDescent="0.2">
      <c r="A165" s="27" t="s">
        <v>452</v>
      </c>
      <c r="B165" s="26">
        <f>D165+F165+H165+J165+L165+N165</f>
        <v>6</v>
      </c>
      <c r="C165" s="29" t="s">
        <v>44</v>
      </c>
      <c r="D165" s="28">
        <f>IF(C165=C$3, 5,) + IF(AND(C165=E$3, E165=C$3), 2.5, 0)</f>
        <v>0</v>
      </c>
      <c r="E165" s="29" t="s">
        <v>65</v>
      </c>
      <c r="F165" s="28">
        <f>IF(E165=E$3,5, 0) + IF(AND(E165=C$3, C165=E$3), 2.5, 0)</f>
        <v>0</v>
      </c>
      <c r="G165" s="29" t="s">
        <v>118</v>
      </c>
      <c r="H165" s="28">
        <f>IF(G165=G$3, 5, 0)</f>
        <v>0</v>
      </c>
      <c r="I165" s="29">
        <v>15</v>
      </c>
      <c r="J165" s="28">
        <f>IF(I165=I$3, 5, 0) + IF(AND(I165&gt;=(I$3-2), I165&lt;=(I$3+2), I165&lt;&gt;I$3), 3, 0) + IF(AND(I165&gt;=(I$3-5), I165&lt;(I$3-2)), 1, 0) + IF(AND(I165&gt;(I$3+2), I165&lt;=(I$3+5)), 1, 0)</f>
        <v>1</v>
      </c>
      <c r="K165" s="29" t="s">
        <v>37</v>
      </c>
      <c r="L165" s="28">
        <f>IF(K165=K$3, 3, 0)</f>
        <v>0</v>
      </c>
      <c r="M165" s="29">
        <v>330</v>
      </c>
      <c r="N165" s="28">
        <f>IF(M165=M$3, 10, 0) + IF(AND(M165&gt;=(M$3-10), M165&lt;=(M$3+10), M165&lt;&gt;M$3), 5, 0) + IF(AND(M165&gt;=(M$3-25), M165&lt;(M$3-10)), 3, 0) + IF(AND(M165&gt;(M$3+10), M165&lt;=(M$3+25)), 3, 0) +  IF(AND(M165&gt;=(M$3-50), M165&lt;(M$3-25)), 1, 0) +  IF(AND(M165&gt;(M$3+25), M165&lt;=(M$3+50)), 1, 0)</f>
        <v>5</v>
      </c>
    </row>
    <row r="166" spans="1:14" x14ac:dyDescent="0.2">
      <c r="A166" s="27" t="s">
        <v>720</v>
      </c>
      <c r="B166" s="26">
        <f>D166+F166+H166+J166+L166+N166</f>
        <v>6</v>
      </c>
      <c r="C166" s="29" t="s">
        <v>66</v>
      </c>
      <c r="D166" s="28">
        <f>IF(C166=C$3, 5,) + IF(AND(C166=E$3, E166=C$3), 2.5, 0)</f>
        <v>0</v>
      </c>
      <c r="E166" s="29" t="s">
        <v>49</v>
      </c>
      <c r="F166" s="28">
        <f>IF(E166=E$3,5, 0) + IF(AND(E166=C$3, C166=E$3), 2.5, 0)</f>
        <v>0</v>
      </c>
      <c r="G166" s="29" t="s">
        <v>57</v>
      </c>
      <c r="H166" s="28">
        <f>IF(G166=G$3, 5, 0)</f>
        <v>0</v>
      </c>
      <c r="I166" s="29">
        <v>9</v>
      </c>
      <c r="J166" s="28">
        <f>IF(I166=I$3, 5, 0) + IF(AND(I166&gt;=(I$3-2), I166&lt;=(I$3+2), I166&lt;&gt;I$3), 3, 0) + IF(AND(I166&gt;=(I$3-5), I166&lt;(I$3-2)), 1, 0) + IF(AND(I166&gt;(I$3+2), I166&lt;=(I$3+5)), 1, 0)</f>
        <v>3</v>
      </c>
      <c r="K166" s="29" t="s">
        <v>35</v>
      </c>
      <c r="L166" s="28">
        <f>IF(K166=K$3, 3, 0)</f>
        <v>0</v>
      </c>
      <c r="M166" s="29">
        <v>305</v>
      </c>
      <c r="N166" s="28">
        <f>IF(M166=M$3, 10, 0) + IF(AND(M166&gt;=(M$3-10), M166&lt;=(M$3+10), M166&lt;&gt;M$3), 5, 0) + IF(AND(M166&gt;=(M$3-25), M166&lt;(M$3-10)), 3, 0) + IF(AND(M166&gt;(M$3+10), M166&lt;=(M$3+25)), 3, 0) +  IF(AND(M166&gt;=(M$3-50), M166&lt;(M$3-25)), 1, 0) +  IF(AND(M166&gt;(M$3+25), M166&lt;=(M$3+50)), 1, 0)</f>
        <v>3</v>
      </c>
    </row>
    <row r="167" spans="1:14" x14ac:dyDescent="0.2">
      <c r="A167" s="87" t="s">
        <v>298</v>
      </c>
      <c r="B167" s="26">
        <f>D167+F167+H167+J167+L167+N167</f>
        <v>6</v>
      </c>
      <c r="C167" s="29" t="s">
        <v>57</v>
      </c>
      <c r="D167" s="28">
        <f>IF(C167=C$3, 5,) + IF(AND(C167=E$3, E167=C$3), 2.5, 0)</f>
        <v>5</v>
      </c>
      <c r="E167" s="29" t="s">
        <v>44</v>
      </c>
      <c r="F167" s="28">
        <f>IF(E167=E$3,5, 0) + IF(AND(E167=C$3, C167=E$3), 2.5, 0)</f>
        <v>0</v>
      </c>
      <c r="G167" s="29" t="s">
        <v>66</v>
      </c>
      <c r="H167" s="28">
        <f>IF(G167=G$3, 5, 0)</f>
        <v>0</v>
      </c>
      <c r="I167" s="29">
        <v>5</v>
      </c>
      <c r="J167" s="28">
        <f>IF(I167=I$3, 5, 0) + IF(AND(I167&gt;=(I$3-2), I167&lt;=(I$3+2), I167&lt;&gt;I$3), 3, 0) + IF(AND(I167&gt;=(I$3-5), I167&lt;(I$3-2)), 1, 0) + IF(AND(I167&gt;(I$3+2), I167&lt;=(I$3+5)), 1, 0)</f>
        <v>1</v>
      </c>
      <c r="K167" s="29" t="s">
        <v>35</v>
      </c>
      <c r="L167" s="28">
        <f>IF(K167=K$3, 3, 0)</f>
        <v>0</v>
      </c>
      <c r="M167" s="29">
        <v>395</v>
      </c>
      <c r="N167" s="28">
        <f>IF(M167=M$3, 10, 0) + IF(AND(M167&gt;=(M$3-10), M167&lt;=(M$3+10), M167&lt;&gt;M$3), 5, 0) + IF(AND(M167&gt;=(M$3-25), M167&lt;(M$3-10)), 3, 0) + IF(AND(M167&gt;(M$3+10), M167&lt;=(M$3+25)), 3, 0) +  IF(AND(M167&gt;=(M$3-50), M167&lt;(M$3-25)), 1, 0) +  IF(AND(M167&gt;(M$3+25), M167&lt;=(M$3+50)), 1, 0)</f>
        <v>0</v>
      </c>
    </row>
    <row r="168" spans="1:14" x14ac:dyDescent="0.2">
      <c r="A168" s="27" t="s">
        <v>574</v>
      </c>
      <c r="B168" s="26">
        <f>D168+F168+H168+J168+L168+N168</f>
        <v>6</v>
      </c>
      <c r="C168" s="29" t="s">
        <v>44</v>
      </c>
      <c r="D168" s="28">
        <f>IF(C168=C$3, 5,) + IF(AND(C168=E$3, E168=C$3), 2.5, 0)</f>
        <v>0</v>
      </c>
      <c r="E168" s="29" t="s">
        <v>49</v>
      </c>
      <c r="F168" s="28">
        <f>IF(E168=E$3,5, 0) + IF(AND(E168=C$3, C168=E$3), 2.5, 0)</f>
        <v>0</v>
      </c>
      <c r="G168" s="29" t="s">
        <v>118</v>
      </c>
      <c r="H168" s="28">
        <f>IF(G168=G$3, 5, 0)</f>
        <v>0</v>
      </c>
      <c r="I168" s="29">
        <v>14</v>
      </c>
      <c r="J168" s="28">
        <f>IF(I168=I$3, 5, 0) + IF(AND(I168&gt;=(I$3-2), I168&lt;=(I$3+2), I168&lt;&gt;I$3), 3, 0) + IF(AND(I168&gt;=(I$3-5), I168&lt;(I$3-2)), 1, 0) + IF(AND(I168&gt;(I$3+2), I168&lt;=(I$3+5)), 1, 0)</f>
        <v>1</v>
      </c>
      <c r="K168" s="29" t="s">
        <v>37</v>
      </c>
      <c r="L168" s="28">
        <f>IF(K168=K$3, 3, 0)</f>
        <v>0</v>
      </c>
      <c r="M168" s="29">
        <v>328</v>
      </c>
      <c r="N168" s="28">
        <f>IF(M168=M$3, 10, 0) + IF(AND(M168&gt;=(M$3-10), M168&lt;=(M$3+10), M168&lt;&gt;M$3), 5, 0) + IF(AND(M168&gt;=(M$3-25), M168&lt;(M$3-10)), 3, 0) + IF(AND(M168&gt;(M$3+10), M168&lt;=(M$3+25)), 3, 0) +  IF(AND(M168&gt;=(M$3-50), M168&lt;(M$3-25)), 1, 0) +  IF(AND(M168&gt;(M$3+25), M168&lt;=(M$3+50)), 1, 0)</f>
        <v>5</v>
      </c>
    </row>
    <row r="169" spans="1:14" x14ac:dyDescent="0.2">
      <c r="A169" s="27" t="s">
        <v>240</v>
      </c>
      <c r="B169" s="26">
        <f>D169+F169+H169+J169+L169+N169</f>
        <v>6</v>
      </c>
      <c r="C169" s="29" t="s">
        <v>44</v>
      </c>
      <c r="D169" s="28">
        <f>IF(C169=C$3, 5,) + IF(AND(C169=E$3, E169=C$3), 2.5, 0)</f>
        <v>0</v>
      </c>
      <c r="E169" s="29" t="s">
        <v>65</v>
      </c>
      <c r="F169" s="28">
        <f>IF(E169=E$3,5, 0) + IF(AND(E169=C$3, C169=E$3), 2.5, 0)</f>
        <v>0</v>
      </c>
      <c r="G169" s="29" t="s">
        <v>118</v>
      </c>
      <c r="H169" s="28">
        <f>IF(G169=G$3, 5, 0)</f>
        <v>0</v>
      </c>
      <c r="I169" s="29">
        <v>12</v>
      </c>
      <c r="J169" s="28">
        <f>IF(I169=I$3, 5, 0) + IF(AND(I169&gt;=(I$3-2), I169&lt;=(I$3+2), I169&lt;&gt;I$3), 3, 0) + IF(AND(I169&gt;=(I$3-5), I169&lt;(I$3-2)), 1, 0) + IF(AND(I169&gt;(I$3+2), I169&lt;=(I$3+5)), 1, 0)</f>
        <v>3</v>
      </c>
      <c r="K169" s="29" t="s">
        <v>37</v>
      </c>
      <c r="L169" s="28">
        <f>IF(K169=K$3, 3, 0)</f>
        <v>0</v>
      </c>
      <c r="M169" s="29">
        <v>310</v>
      </c>
      <c r="N169" s="28">
        <f>IF(M169=M$3, 10, 0) + IF(AND(M169&gt;=(M$3-10), M169&lt;=(M$3+10), M169&lt;&gt;M$3), 5, 0) + IF(AND(M169&gt;=(M$3-25), M169&lt;(M$3-10)), 3, 0) + IF(AND(M169&gt;(M$3+10), M169&lt;=(M$3+25)), 3, 0) +  IF(AND(M169&gt;=(M$3-50), M169&lt;(M$3-25)), 1, 0) +  IF(AND(M169&gt;(M$3+25), M169&lt;=(M$3+50)), 1, 0)</f>
        <v>3</v>
      </c>
    </row>
    <row r="170" spans="1:14" x14ac:dyDescent="0.2">
      <c r="A170" s="27" t="s">
        <v>200</v>
      </c>
      <c r="B170" s="26">
        <f>D170+F170+H170+J170+L170+N170</f>
        <v>6</v>
      </c>
      <c r="C170" s="29" t="s">
        <v>65</v>
      </c>
      <c r="D170" s="28">
        <f>IF(C170=C$3, 5,) + IF(AND(C170=E$3, E170=C$3), 2.5, 0)</f>
        <v>0</v>
      </c>
      <c r="E170" s="29" t="s">
        <v>44</v>
      </c>
      <c r="F170" s="28">
        <f>IF(E170=E$3,5, 0) + IF(AND(E170=C$3, C170=E$3), 2.5, 0)</f>
        <v>0</v>
      </c>
      <c r="G170" s="29" t="s">
        <v>57</v>
      </c>
      <c r="H170" s="28">
        <f>IF(G170=G$3, 5, 0)</f>
        <v>0</v>
      </c>
      <c r="I170" s="29">
        <v>13</v>
      </c>
      <c r="J170" s="28">
        <f>IF(I170=I$3, 5, 0) + IF(AND(I170&gt;=(I$3-2), I170&lt;=(I$3+2), I170&lt;&gt;I$3), 3, 0) + IF(AND(I170&gt;=(I$3-5), I170&lt;(I$3-2)), 1, 0) + IF(AND(I170&gt;(I$3+2), I170&lt;=(I$3+5)), 1, 0)</f>
        <v>1</v>
      </c>
      <c r="K170" s="29" t="s">
        <v>37</v>
      </c>
      <c r="L170" s="28">
        <f>IF(K170=K$3, 3, 0)</f>
        <v>0</v>
      </c>
      <c r="M170" s="29">
        <v>317</v>
      </c>
      <c r="N170" s="28">
        <f>IF(M170=M$3, 10, 0) + IF(AND(M170&gt;=(M$3-10), M170&lt;=(M$3+10), M170&lt;&gt;M$3), 5, 0) + IF(AND(M170&gt;=(M$3-25), M170&lt;(M$3-10)), 3, 0) + IF(AND(M170&gt;(M$3+10), M170&lt;=(M$3+25)), 3, 0) +  IF(AND(M170&gt;=(M$3-50), M170&lt;(M$3-25)), 1, 0) +  IF(AND(M170&gt;(M$3+25), M170&lt;=(M$3+50)), 1, 0)</f>
        <v>5</v>
      </c>
    </row>
    <row r="171" spans="1:14" x14ac:dyDescent="0.2">
      <c r="A171" s="27" t="s">
        <v>323</v>
      </c>
      <c r="B171" s="26">
        <f>D171+F171+H171+J171+L171+N171</f>
        <v>6</v>
      </c>
      <c r="C171" s="29" t="s">
        <v>44</v>
      </c>
      <c r="D171" s="28">
        <f>IF(C171=C$3, 5,) + IF(AND(C171=E$3, E171=C$3), 2.5, 0)</f>
        <v>0</v>
      </c>
      <c r="E171" s="29" t="s">
        <v>66</v>
      </c>
      <c r="F171" s="28">
        <f>IF(E171=E$3,5, 0) + IF(AND(E171=C$3, C171=E$3), 2.5, 0)</f>
        <v>0</v>
      </c>
      <c r="G171" s="29" t="s">
        <v>118</v>
      </c>
      <c r="H171" s="28">
        <f>IF(G171=G$3, 5, 0)</f>
        <v>0</v>
      </c>
      <c r="I171" s="29">
        <v>11</v>
      </c>
      <c r="J171" s="28">
        <f>IF(I171=I$3, 5, 0) + IF(AND(I171&gt;=(I$3-2), I171&lt;=(I$3+2), I171&lt;&gt;I$3), 3, 0) + IF(AND(I171&gt;=(I$3-5), I171&lt;(I$3-2)), 1, 0) + IF(AND(I171&gt;(I$3+2), I171&lt;=(I$3+5)), 1, 0)</f>
        <v>3</v>
      </c>
      <c r="K171" s="29" t="s">
        <v>37</v>
      </c>
      <c r="L171" s="28">
        <f>IF(K171=K$3, 3, 0)</f>
        <v>0</v>
      </c>
      <c r="M171" s="29">
        <v>305</v>
      </c>
      <c r="N171" s="28">
        <f>IF(M171=M$3, 10, 0) + IF(AND(M171&gt;=(M$3-10), M171&lt;=(M$3+10), M171&lt;&gt;M$3), 5, 0) + IF(AND(M171&gt;=(M$3-25), M171&lt;(M$3-10)), 3, 0) + IF(AND(M171&gt;(M$3+10), M171&lt;=(M$3+25)), 3, 0) +  IF(AND(M171&gt;=(M$3-50), M171&lt;(M$3-25)), 1, 0) +  IF(AND(M171&gt;(M$3+25), M171&lt;=(M$3+50)), 1, 0)</f>
        <v>3</v>
      </c>
    </row>
    <row r="172" spans="1:14" x14ac:dyDescent="0.2">
      <c r="A172" s="27" t="s">
        <v>286</v>
      </c>
      <c r="B172" s="26">
        <f>D172+F172+H172+J172+L172+N172</f>
        <v>6</v>
      </c>
      <c r="C172" s="29" t="s">
        <v>49</v>
      </c>
      <c r="D172" s="28">
        <f>IF(C172=C$3, 5,) + IF(AND(C172=E$3, E172=C$3), 2.5, 0)</f>
        <v>0</v>
      </c>
      <c r="E172" s="29" t="s">
        <v>66</v>
      </c>
      <c r="F172" s="28">
        <f>IF(E172=E$3,5, 0) + IF(AND(E172=C$3, C172=E$3), 2.5, 0)</f>
        <v>0</v>
      </c>
      <c r="G172" s="29" t="s">
        <v>57</v>
      </c>
      <c r="H172" s="28">
        <f>IF(G172=G$3, 5, 0)</f>
        <v>0</v>
      </c>
      <c r="I172" s="29">
        <v>14</v>
      </c>
      <c r="J172" s="28">
        <f>IF(I172=I$3, 5, 0) + IF(AND(I172&gt;=(I$3-2), I172&lt;=(I$3+2), I172&lt;&gt;I$3), 3, 0) + IF(AND(I172&gt;=(I$3-5), I172&lt;(I$3-2)), 1, 0) + IF(AND(I172&gt;(I$3+2), I172&lt;=(I$3+5)), 1, 0)</f>
        <v>1</v>
      </c>
      <c r="K172" s="29" t="s">
        <v>35</v>
      </c>
      <c r="L172" s="28">
        <f>IF(K172=K$3, 3, 0)</f>
        <v>0</v>
      </c>
      <c r="M172" s="29">
        <v>315</v>
      </c>
      <c r="N172" s="28">
        <f>IF(M172=M$3, 10, 0) + IF(AND(M172&gt;=(M$3-10), M172&lt;=(M$3+10), M172&lt;&gt;M$3), 5, 0) + IF(AND(M172&gt;=(M$3-25), M172&lt;(M$3-10)), 3, 0) + IF(AND(M172&gt;(M$3+10), M172&lt;=(M$3+25)), 3, 0) +  IF(AND(M172&gt;=(M$3-50), M172&lt;(M$3-25)), 1, 0) +  IF(AND(M172&gt;(M$3+25), M172&lt;=(M$3+50)), 1, 0)</f>
        <v>5</v>
      </c>
    </row>
    <row r="173" spans="1:14" x14ac:dyDescent="0.2">
      <c r="A173" s="27" t="s">
        <v>388</v>
      </c>
      <c r="B173" s="26">
        <f>D173+F173+H173+J173+L173+N173</f>
        <v>6</v>
      </c>
      <c r="C173" s="29" t="s">
        <v>66</v>
      </c>
      <c r="D173" s="28">
        <f>IF(C173=C$3, 5,) + IF(AND(C173=E$3, E173=C$3), 2.5, 0)</f>
        <v>0</v>
      </c>
      <c r="E173" s="29" t="s">
        <v>44</v>
      </c>
      <c r="F173" s="28">
        <f>IF(E173=E$3,5, 0) + IF(AND(E173=C$3, C173=E$3), 2.5, 0)</f>
        <v>0</v>
      </c>
      <c r="G173" s="29" t="s">
        <v>65</v>
      </c>
      <c r="H173" s="28">
        <f>IF(G173=G$3, 5, 0)</f>
        <v>0</v>
      </c>
      <c r="I173" s="29">
        <v>11</v>
      </c>
      <c r="J173" s="28">
        <f>IF(I173=I$3, 5, 0) + IF(AND(I173&gt;=(I$3-2), I173&lt;=(I$3+2), I173&lt;&gt;I$3), 3, 0) + IF(AND(I173&gt;=(I$3-5), I173&lt;(I$3-2)), 1, 0) + IF(AND(I173&gt;(I$3+2), I173&lt;=(I$3+5)), 1, 0)</f>
        <v>3</v>
      </c>
      <c r="K173" s="29" t="s">
        <v>37</v>
      </c>
      <c r="L173" s="28">
        <f>IF(K173=K$3, 3, 0)</f>
        <v>0</v>
      </c>
      <c r="M173" s="29">
        <v>310</v>
      </c>
      <c r="N173" s="28">
        <f>IF(M173=M$3, 10, 0) + IF(AND(M173&gt;=(M$3-10), M173&lt;=(M$3+10), M173&lt;&gt;M$3), 5, 0) + IF(AND(M173&gt;=(M$3-25), M173&lt;(M$3-10)), 3, 0) + IF(AND(M173&gt;(M$3+10), M173&lt;=(M$3+25)), 3, 0) +  IF(AND(M173&gt;=(M$3-50), M173&lt;(M$3-25)), 1, 0) +  IF(AND(M173&gt;(M$3+25), M173&lt;=(M$3+50)), 1, 0)</f>
        <v>3</v>
      </c>
    </row>
    <row r="174" spans="1:14" x14ac:dyDescent="0.2">
      <c r="A174" s="27" t="s">
        <v>312</v>
      </c>
      <c r="B174" s="26">
        <f>D174+F174+H174+J174+L174+N174</f>
        <v>6</v>
      </c>
      <c r="C174" s="29" t="s">
        <v>44</v>
      </c>
      <c r="D174" s="28">
        <f>IF(C174=C$3, 5,) + IF(AND(C174=E$3, E174=C$3), 2.5, 0)</f>
        <v>0</v>
      </c>
      <c r="E174" s="29" t="s">
        <v>65</v>
      </c>
      <c r="F174" s="28">
        <f>IF(E174=E$3,5, 0) + IF(AND(E174=C$3, C174=E$3), 2.5, 0)</f>
        <v>0</v>
      </c>
      <c r="G174" s="29" t="s">
        <v>57</v>
      </c>
      <c r="H174" s="28">
        <f>IF(G174=G$3, 5, 0)</f>
        <v>0</v>
      </c>
      <c r="I174" s="29">
        <v>14</v>
      </c>
      <c r="J174" s="28">
        <f>IF(I174=I$3, 5, 0) + IF(AND(I174&gt;=(I$3-2), I174&lt;=(I$3+2), I174&lt;&gt;I$3), 3, 0) + IF(AND(I174&gt;=(I$3-5), I174&lt;(I$3-2)), 1, 0) + IF(AND(I174&gt;(I$3+2), I174&lt;=(I$3+5)), 1, 0)</f>
        <v>1</v>
      </c>
      <c r="K174" s="29" t="s">
        <v>37</v>
      </c>
      <c r="L174" s="28">
        <f>IF(K174=K$3, 3, 0)</f>
        <v>0</v>
      </c>
      <c r="M174" s="29">
        <v>315</v>
      </c>
      <c r="N174" s="28">
        <f>IF(M174=M$3, 10, 0) + IF(AND(M174&gt;=(M$3-10), M174&lt;=(M$3+10), M174&lt;&gt;M$3), 5, 0) + IF(AND(M174&gt;=(M$3-25), M174&lt;(M$3-10)), 3, 0) + IF(AND(M174&gt;(M$3+10), M174&lt;=(M$3+25)), 3, 0) +  IF(AND(M174&gt;=(M$3-50), M174&lt;(M$3-25)), 1, 0) +  IF(AND(M174&gt;(M$3+25), M174&lt;=(M$3+50)), 1, 0)</f>
        <v>5</v>
      </c>
    </row>
    <row r="175" spans="1:14" x14ac:dyDescent="0.2">
      <c r="A175" s="27" t="s">
        <v>313</v>
      </c>
      <c r="B175" s="26">
        <f>D175+F175+H175+J175+L175+N175</f>
        <v>6</v>
      </c>
      <c r="C175" s="29" t="s">
        <v>44</v>
      </c>
      <c r="D175" s="28">
        <f>IF(C175=C$3, 5,) + IF(AND(C175=E$3, E175=C$3), 2.5, 0)</f>
        <v>0</v>
      </c>
      <c r="E175" s="29" t="s">
        <v>65</v>
      </c>
      <c r="F175" s="28">
        <f>IF(E175=E$3,5, 0) + IF(AND(E175=C$3, C175=E$3), 2.5, 0)</f>
        <v>0</v>
      </c>
      <c r="G175" s="29" t="s">
        <v>57</v>
      </c>
      <c r="H175" s="28">
        <f>IF(G175=G$3, 5, 0)</f>
        <v>0</v>
      </c>
      <c r="I175" s="29">
        <v>11</v>
      </c>
      <c r="J175" s="28">
        <f>IF(I175=I$3, 5, 0) + IF(AND(I175&gt;=(I$3-2), I175&lt;=(I$3+2), I175&lt;&gt;I$3), 3, 0) + IF(AND(I175&gt;=(I$3-5), I175&lt;(I$3-2)), 1, 0) + IF(AND(I175&gt;(I$3+2), I175&lt;=(I$3+5)), 1, 0)</f>
        <v>3</v>
      </c>
      <c r="K175" s="29" t="s">
        <v>37</v>
      </c>
      <c r="L175" s="28">
        <f>IF(K175=K$3, 3, 0)</f>
        <v>0</v>
      </c>
      <c r="M175" s="29">
        <v>305</v>
      </c>
      <c r="N175" s="28">
        <f>IF(M175=M$3, 10, 0) + IF(AND(M175&gt;=(M$3-10), M175&lt;=(M$3+10), M175&lt;&gt;M$3), 5, 0) + IF(AND(M175&gt;=(M$3-25), M175&lt;(M$3-10)), 3, 0) + IF(AND(M175&gt;(M$3+10), M175&lt;=(M$3+25)), 3, 0) +  IF(AND(M175&gt;=(M$3-50), M175&lt;(M$3-25)), 1, 0) +  IF(AND(M175&gt;(M$3+25), M175&lt;=(M$3+50)), 1, 0)</f>
        <v>3</v>
      </c>
    </row>
    <row r="176" spans="1:14" x14ac:dyDescent="0.2">
      <c r="A176" s="27" t="s">
        <v>220</v>
      </c>
      <c r="B176" s="26">
        <f>D176+F176+H176+J176+L176+N176</f>
        <v>6</v>
      </c>
      <c r="C176" s="29" t="s">
        <v>44</v>
      </c>
      <c r="D176" s="28">
        <f>IF(C176=C$3, 5,) + IF(AND(C176=E$3, E176=C$3), 2.5, 0)</f>
        <v>0</v>
      </c>
      <c r="E176" s="29" t="s">
        <v>66</v>
      </c>
      <c r="F176" s="28">
        <f>IF(E176=E$3,5, 0) + IF(AND(E176=C$3, C176=E$3), 2.5, 0)</f>
        <v>0</v>
      </c>
      <c r="G176" s="29" t="s">
        <v>57</v>
      </c>
      <c r="H176" s="28">
        <f>IF(G176=G$3, 5, 0)</f>
        <v>0</v>
      </c>
      <c r="I176" s="29">
        <v>13</v>
      </c>
      <c r="J176" s="28">
        <f>IF(I176=I$3, 5, 0) + IF(AND(I176&gt;=(I$3-2), I176&lt;=(I$3+2), I176&lt;&gt;I$3), 3, 0) + IF(AND(I176&gt;=(I$3-5), I176&lt;(I$3-2)), 1, 0) + IF(AND(I176&gt;(I$3+2), I176&lt;=(I$3+5)), 1, 0)</f>
        <v>1</v>
      </c>
      <c r="K176" s="29" t="s">
        <v>37</v>
      </c>
      <c r="L176" s="28">
        <f>IF(K176=K$3, 3, 0)</f>
        <v>0</v>
      </c>
      <c r="M176" s="29">
        <v>335</v>
      </c>
      <c r="N176" s="28">
        <f>IF(M176=M$3, 10, 0) + IF(AND(M176&gt;=(M$3-10), M176&lt;=(M$3+10), M176&lt;&gt;M$3), 5, 0) + IF(AND(M176&gt;=(M$3-25), M176&lt;(M$3-10)), 3, 0) + IF(AND(M176&gt;(M$3+10), M176&lt;=(M$3+25)), 3, 0) +  IF(AND(M176&gt;=(M$3-50), M176&lt;(M$3-25)), 1, 0) +  IF(AND(M176&gt;(M$3+25), M176&lt;=(M$3+50)), 1, 0)</f>
        <v>5</v>
      </c>
    </row>
    <row r="177" spans="1:14" x14ac:dyDescent="0.2">
      <c r="A177" s="27" t="s">
        <v>437</v>
      </c>
      <c r="B177" s="26">
        <f>D177+F177+H177+J177+L177+N177</f>
        <v>6</v>
      </c>
      <c r="C177" s="29" t="s">
        <v>44</v>
      </c>
      <c r="D177" s="28">
        <f>IF(C177=C$3, 5,) + IF(AND(C177=E$3, E177=C$3), 2.5, 0)</f>
        <v>0</v>
      </c>
      <c r="E177" s="29" t="s">
        <v>65</v>
      </c>
      <c r="F177" s="28">
        <f>IF(E177=E$3,5, 0) + IF(AND(E177=C$3, C177=E$3), 2.5, 0)</f>
        <v>0</v>
      </c>
      <c r="G177" s="29" t="s">
        <v>118</v>
      </c>
      <c r="H177" s="28">
        <f>IF(G177=G$3, 5, 0)</f>
        <v>0</v>
      </c>
      <c r="I177" s="29">
        <v>13</v>
      </c>
      <c r="J177" s="28">
        <f>IF(I177=I$3, 5, 0) + IF(AND(I177&gt;=(I$3-2), I177&lt;=(I$3+2), I177&lt;&gt;I$3), 3, 0) + IF(AND(I177&gt;=(I$3-5), I177&lt;(I$3-2)), 1, 0) + IF(AND(I177&gt;(I$3+2), I177&lt;=(I$3+5)), 1, 0)</f>
        <v>1</v>
      </c>
      <c r="K177" s="29" t="s">
        <v>37</v>
      </c>
      <c r="L177" s="28">
        <f>IF(K177=K$3, 3, 0)</f>
        <v>0</v>
      </c>
      <c r="M177" s="29">
        <v>320</v>
      </c>
      <c r="N177" s="28">
        <f>IF(M177=M$3, 10, 0) + IF(AND(M177&gt;=(M$3-10), M177&lt;=(M$3+10), M177&lt;&gt;M$3), 5, 0) + IF(AND(M177&gt;=(M$3-25), M177&lt;(M$3-10)), 3, 0) + IF(AND(M177&gt;(M$3+10), M177&lt;=(M$3+25)), 3, 0) +  IF(AND(M177&gt;=(M$3-50), M177&lt;(M$3-25)), 1, 0) +  IF(AND(M177&gt;(M$3+25), M177&lt;=(M$3+50)), 1, 0)</f>
        <v>5</v>
      </c>
    </row>
    <row r="178" spans="1:14" x14ac:dyDescent="0.2">
      <c r="A178" s="27" t="s">
        <v>378</v>
      </c>
      <c r="B178" s="26">
        <f>D178+F178+H178+J178+L178+N178</f>
        <v>6</v>
      </c>
      <c r="C178" s="29" t="s">
        <v>44</v>
      </c>
      <c r="D178" s="28">
        <f>IF(C178=C$3, 5,) + IF(AND(C178=E$3, E178=C$3), 2.5, 0)</f>
        <v>0</v>
      </c>
      <c r="E178" s="29" t="s">
        <v>66</v>
      </c>
      <c r="F178" s="28">
        <f>IF(E178=E$3,5, 0) + IF(AND(E178=C$3, C178=E$3), 2.5, 0)</f>
        <v>0</v>
      </c>
      <c r="G178" s="29" t="s">
        <v>57</v>
      </c>
      <c r="H178" s="28">
        <f>IF(G178=G$3, 5, 0)</f>
        <v>0</v>
      </c>
      <c r="I178" s="29">
        <v>11</v>
      </c>
      <c r="J178" s="28">
        <f>IF(I178=I$3, 5, 0) + IF(AND(I178&gt;=(I$3-2), I178&lt;=(I$3+2), I178&lt;&gt;I$3), 3, 0) + IF(AND(I178&gt;=(I$3-5), I178&lt;(I$3-2)), 1, 0) + IF(AND(I178&gt;(I$3+2), I178&lt;=(I$3+5)), 1, 0)</f>
        <v>3</v>
      </c>
      <c r="K178" s="29" t="s">
        <v>37</v>
      </c>
      <c r="L178" s="28">
        <f>IF(K178=K$3, 3, 0)</f>
        <v>0</v>
      </c>
      <c r="M178" s="29">
        <v>304</v>
      </c>
      <c r="N178" s="28">
        <f>IF(M178=M$3, 10, 0) + IF(AND(M178&gt;=(M$3-10), M178&lt;=(M$3+10), M178&lt;&gt;M$3), 5, 0) + IF(AND(M178&gt;=(M$3-25), M178&lt;(M$3-10)), 3, 0) + IF(AND(M178&gt;(M$3+10), M178&lt;=(M$3+25)), 3, 0) +  IF(AND(M178&gt;=(M$3-50), M178&lt;(M$3-25)), 1, 0) +  IF(AND(M178&gt;(M$3+25), M178&lt;=(M$3+50)), 1, 0)</f>
        <v>3</v>
      </c>
    </row>
    <row r="179" spans="1:14" x14ac:dyDescent="0.2">
      <c r="A179" s="27" t="s">
        <v>139</v>
      </c>
      <c r="B179" s="26">
        <f>D179+F179+H179+J179+L179+N179</f>
        <v>6</v>
      </c>
      <c r="C179" s="29" t="s">
        <v>49</v>
      </c>
      <c r="D179" s="28">
        <f>IF(C179=C$3, 5,) + IF(AND(C179=E$3, E179=C$3), 2.5, 0)</f>
        <v>0</v>
      </c>
      <c r="E179" s="29" t="s">
        <v>66</v>
      </c>
      <c r="F179" s="28">
        <f>IF(E179=E$3,5, 0) + IF(AND(E179=C$3, C179=E$3), 2.5, 0)</f>
        <v>0</v>
      </c>
      <c r="G179" s="29" t="s">
        <v>57</v>
      </c>
      <c r="H179" s="28">
        <f>IF(G179=G$3, 5, 0)</f>
        <v>0</v>
      </c>
      <c r="I179" s="29">
        <v>13</v>
      </c>
      <c r="J179" s="28">
        <f>IF(I179=I$3, 5, 0) + IF(AND(I179&gt;=(I$3-2), I179&lt;=(I$3+2), I179&lt;&gt;I$3), 3, 0) + IF(AND(I179&gt;=(I$3-5), I179&lt;(I$3-2)), 1, 0) + IF(AND(I179&gt;(I$3+2), I179&lt;=(I$3+5)), 1, 0)</f>
        <v>1</v>
      </c>
      <c r="K179" s="29" t="s">
        <v>35</v>
      </c>
      <c r="L179" s="28">
        <f>IF(K179=K$3, 3, 0)</f>
        <v>0</v>
      </c>
      <c r="M179" s="29">
        <v>333</v>
      </c>
      <c r="N179" s="28">
        <f>IF(M179=M$3, 10, 0) + IF(AND(M179&gt;=(M$3-10), M179&lt;=(M$3+10), M179&lt;&gt;M$3), 5, 0) + IF(AND(M179&gt;=(M$3-25), M179&lt;(M$3-10)), 3, 0) + IF(AND(M179&gt;(M$3+10), M179&lt;=(M$3+25)), 3, 0) +  IF(AND(M179&gt;=(M$3-50), M179&lt;(M$3-25)), 1, 0) +  IF(AND(M179&gt;(M$3+25), M179&lt;=(M$3+50)), 1, 0)</f>
        <v>5</v>
      </c>
    </row>
    <row r="180" spans="1:14" x14ac:dyDescent="0.2">
      <c r="A180" s="27" t="s">
        <v>242</v>
      </c>
      <c r="B180" s="26">
        <f>D180+F180+H180+J180+L180+N180</f>
        <v>6</v>
      </c>
      <c r="C180" s="29" t="s">
        <v>44</v>
      </c>
      <c r="D180" s="28">
        <f>IF(C180=C$3, 5,) + IF(AND(C180=E$3, E180=C$3), 2.5, 0)</f>
        <v>0</v>
      </c>
      <c r="E180" s="29" t="s">
        <v>49</v>
      </c>
      <c r="F180" s="28">
        <f>IF(E180=E$3,5, 0) + IF(AND(E180=C$3, C180=E$3), 2.5, 0)</f>
        <v>0</v>
      </c>
      <c r="G180" s="29" t="s">
        <v>57</v>
      </c>
      <c r="H180" s="28">
        <f>IF(G180=G$3, 5, 0)</f>
        <v>0</v>
      </c>
      <c r="I180" s="29">
        <v>11</v>
      </c>
      <c r="J180" s="28">
        <f>IF(I180=I$3, 5, 0) + IF(AND(I180&gt;=(I$3-2), I180&lt;=(I$3+2), I180&lt;&gt;I$3), 3, 0) + IF(AND(I180&gt;=(I$3-5), I180&lt;(I$3-2)), 1, 0) + IF(AND(I180&gt;(I$3+2), I180&lt;=(I$3+5)), 1, 0)</f>
        <v>3</v>
      </c>
      <c r="K180" s="29" t="s">
        <v>37</v>
      </c>
      <c r="L180" s="28">
        <f>IF(K180=K$3, 3, 0)</f>
        <v>0</v>
      </c>
      <c r="M180" s="29">
        <v>311</v>
      </c>
      <c r="N180" s="28">
        <f>IF(M180=M$3, 10, 0) + IF(AND(M180&gt;=(M$3-10), M180&lt;=(M$3+10), M180&lt;&gt;M$3), 5, 0) + IF(AND(M180&gt;=(M$3-25), M180&lt;(M$3-10)), 3, 0) + IF(AND(M180&gt;(M$3+10), M180&lt;=(M$3+25)), 3, 0) +  IF(AND(M180&gt;=(M$3-50), M180&lt;(M$3-25)), 1, 0) +  IF(AND(M180&gt;(M$3+25), M180&lt;=(M$3+50)), 1, 0)</f>
        <v>3</v>
      </c>
    </row>
    <row r="181" spans="1:14" x14ac:dyDescent="0.2">
      <c r="A181" s="27" t="s">
        <v>490</v>
      </c>
      <c r="B181" s="26">
        <f>D181+F181+H181+J181+L181+N181</f>
        <v>6</v>
      </c>
      <c r="C181" s="29" t="s">
        <v>44</v>
      </c>
      <c r="D181" s="28">
        <f>IF(C181=C$3, 5,) + IF(AND(C181=E$3, E181=C$3), 2.5, 0)</f>
        <v>0</v>
      </c>
      <c r="E181" s="29" t="s">
        <v>49</v>
      </c>
      <c r="F181" s="28">
        <f>IF(E181=E$3,5, 0) + IF(AND(E181=C$3, C181=E$3), 2.5, 0)</f>
        <v>0</v>
      </c>
      <c r="G181" s="29" t="s">
        <v>57</v>
      </c>
      <c r="H181" s="28">
        <f>IF(G181=G$3, 5, 0)</f>
        <v>0</v>
      </c>
      <c r="I181" s="29">
        <v>11</v>
      </c>
      <c r="J181" s="28">
        <f>IF(I181=I$3, 5, 0) + IF(AND(I181&gt;=(I$3-2), I181&lt;=(I$3+2), I181&lt;&gt;I$3), 3, 0) + IF(AND(I181&gt;=(I$3-5), I181&lt;(I$3-2)), 1, 0) + IF(AND(I181&gt;(I$3+2), I181&lt;=(I$3+5)), 1, 0)</f>
        <v>3</v>
      </c>
      <c r="K181" s="29" t="s">
        <v>37</v>
      </c>
      <c r="L181" s="28">
        <f>IF(K181=K$3, 3, 0)</f>
        <v>0</v>
      </c>
      <c r="M181" s="29">
        <v>310</v>
      </c>
      <c r="N181" s="28">
        <f>IF(M181=M$3, 10, 0) + IF(AND(M181&gt;=(M$3-10), M181&lt;=(M$3+10), M181&lt;&gt;M$3), 5, 0) + IF(AND(M181&gt;=(M$3-25), M181&lt;(M$3-10)), 3, 0) + IF(AND(M181&gt;(M$3+10), M181&lt;=(M$3+25)), 3, 0) +  IF(AND(M181&gt;=(M$3-50), M181&lt;(M$3-25)), 1, 0) +  IF(AND(M181&gt;(M$3+25), M181&lt;=(M$3+50)), 1, 0)</f>
        <v>3</v>
      </c>
    </row>
    <row r="182" spans="1:14" x14ac:dyDescent="0.2">
      <c r="A182" s="27" t="s">
        <v>284</v>
      </c>
      <c r="B182" s="26">
        <f>D182+F182+H182+J182+L182+N182</f>
        <v>6</v>
      </c>
      <c r="C182" s="29" t="s">
        <v>49</v>
      </c>
      <c r="D182" s="28">
        <f>IF(C182=C$3, 5,) + IF(AND(C182=E$3, E182=C$3), 2.5, 0)</f>
        <v>0</v>
      </c>
      <c r="E182" s="29" t="s">
        <v>65</v>
      </c>
      <c r="F182" s="28">
        <f>IF(E182=E$3,5, 0) + IF(AND(E182=C$3, C182=E$3), 2.5, 0)</f>
        <v>0</v>
      </c>
      <c r="G182" s="29" t="s">
        <v>57</v>
      </c>
      <c r="H182" s="28">
        <f>IF(G182=G$3, 5, 0)</f>
        <v>0</v>
      </c>
      <c r="I182" s="29">
        <v>11</v>
      </c>
      <c r="J182" s="28">
        <f>IF(I182=I$3, 5, 0) + IF(AND(I182&gt;=(I$3-2), I182&lt;=(I$3+2), I182&lt;&gt;I$3), 3, 0) + IF(AND(I182&gt;=(I$3-5), I182&lt;(I$3-2)), 1, 0) + IF(AND(I182&gt;(I$3+2), I182&lt;=(I$3+5)), 1, 0)</f>
        <v>3</v>
      </c>
      <c r="K182" s="29" t="s">
        <v>37</v>
      </c>
      <c r="L182" s="28">
        <f>IF(K182=K$3, 3, 0)</f>
        <v>0</v>
      </c>
      <c r="M182" s="29">
        <v>310</v>
      </c>
      <c r="N182" s="28">
        <f>IF(M182=M$3, 10, 0) + IF(AND(M182&gt;=(M$3-10), M182&lt;=(M$3+10), M182&lt;&gt;M$3), 5, 0) + IF(AND(M182&gt;=(M$3-25), M182&lt;(M$3-10)), 3, 0) + IF(AND(M182&gt;(M$3+10), M182&lt;=(M$3+25)), 3, 0) +  IF(AND(M182&gt;=(M$3-50), M182&lt;(M$3-25)), 1, 0) +  IF(AND(M182&gt;(M$3+25), M182&lt;=(M$3+50)), 1, 0)</f>
        <v>3</v>
      </c>
    </row>
    <row r="183" spans="1:14" x14ac:dyDescent="0.2">
      <c r="A183" s="27" t="s">
        <v>318</v>
      </c>
      <c r="B183" s="26">
        <f>D183+F183+H183+J183+L183+N183</f>
        <v>6</v>
      </c>
      <c r="C183" s="29" t="s">
        <v>49</v>
      </c>
      <c r="D183" s="28">
        <f>IF(C183=C$3, 5,) + IF(AND(C183=E$3, E183=C$3), 2.5, 0)</f>
        <v>0</v>
      </c>
      <c r="E183" s="29" t="s">
        <v>66</v>
      </c>
      <c r="F183" s="28">
        <f>IF(E183=E$3,5, 0) + IF(AND(E183=C$3, C183=E$3), 2.5, 0)</f>
        <v>0</v>
      </c>
      <c r="G183" s="29" t="s">
        <v>57</v>
      </c>
      <c r="H183" s="28">
        <f>IF(G183=G$3, 5, 0)</f>
        <v>0</v>
      </c>
      <c r="I183" s="29">
        <v>12</v>
      </c>
      <c r="J183" s="28">
        <f>IF(I183=I$3, 5, 0) + IF(AND(I183&gt;=(I$3-2), I183&lt;=(I$3+2), I183&lt;&gt;I$3), 3, 0) + IF(AND(I183&gt;=(I$3-5), I183&lt;(I$3-2)), 1, 0) + IF(AND(I183&gt;(I$3+2), I183&lt;=(I$3+5)), 1, 0)</f>
        <v>3</v>
      </c>
      <c r="K183" s="29" t="s">
        <v>35</v>
      </c>
      <c r="L183" s="28">
        <f>IF(K183=K$3, 3, 0)</f>
        <v>0</v>
      </c>
      <c r="M183" s="29">
        <v>345</v>
      </c>
      <c r="N183" s="28">
        <f>IF(M183=M$3, 10, 0) + IF(AND(M183&gt;=(M$3-10), M183&lt;=(M$3+10), M183&lt;&gt;M$3), 5, 0) + IF(AND(M183&gt;=(M$3-25), M183&lt;(M$3-10)), 3, 0) + IF(AND(M183&gt;(M$3+10), M183&lt;=(M$3+25)), 3, 0) +  IF(AND(M183&gt;=(M$3-50), M183&lt;(M$3-25)), 1, 0) +  IF(AND(M183&gt;(M$3+25), M183&lt;=(M$3+50)), 1, 0)</f>
        <v>3</v>
      </c>
    </row>
    <row r="184" spans="1:14" x14ac:dyDescent="0.2">
      <c r="A184" s="27" t="s">
        <v>383</v>
      </c>
      <c r="B184" s="26">
        <f>D184+F184+H184+J184+L184+N184</f>
        <v>6</v>
      </c>
      <c r="C184" s="29" t="s">
        <v>44</v>
      </c>
      <c r="D184" s="28">
        <f>IF(C184=C$3, 5,) + IF(AND(C184=E$3, E184=C$3), 2.5, 0)</f>
        <v>0</v>
      </c>
      <c r="E184" s="29" t="s">
        <v>65</v>
      </c>
      <c r="F184" s="28">
        <f>IF(E184=E$3,5, 0) + IF(AND(E184=C$3, C184=E$3), 2.5, 0)</f>
        <v>0</v>
      </c>
      <c r="G184" s="29" t="s">
        <v>57</v>
      </c>
      <c r="H184" s="28">
        <f>IF(G184=G$3, 5, 0)</f>
        <v>0</v>
      </c>
      <c r="I184" s="29">
        <v>11</v>
      </c>
      <c r="J184" s="28">
        <f>IF(I184=I$3, 5, 0) + IF(AND(I184&gt;=(I$3-2), I184&lt;=(I$3+2), I184&lt;&gt;I$3), 3, 0) + IF(AND(I184&gt;=(I$3-5), I184&lt;(I$3-2)), 1, 0) + IF(AND(I184&gt;(I$3+2), I184&lt;=(I$3+5)), 1, 0)</f>
        <v>3</v>
      </c>
      <c r="K184" s="29" t="s">
        <v>37</v>
      </c>
      <c r="L184" s="28">
        <f>IF(K184=K$3, 3, 0)</f>
        <v>0</v>
      </c>
      <c r="M184" s="29">
        <v>301</v>
      </c>
      <c r="N184" s="28">
        <f>IF(M184=M$3, 10, 0) + IF(AND(M184&gt;=(M$3-10), M184&lt;=(M$3+10), M184&lt;&gt;M$3), 5, 0) + IF(AND(M184&gt;=(M$3-25), M184&lt;(M$3-10)), 3, 0) + IF(AND(M184&gt;(M$3+10), M184&lt;=(M$3+25)), 3, 0) +  IF(AND(M184&gt;=(M$3-50), M184&lt;(M$3-25)), 1, 0) +  IF(AND(M184&gt;(M$3+25), M184&lt;=(M$3+50)), 1, 0)</f>
        <v>3</v>
      </c>
    </row>
    <row r="185" spans="1:14" x14ac:dyDescent="0.2">
      <c r="A185" s="27" t="s">
        <v>279</v>
      </c>
      <c r="B185" s="26">
        <f>D185+F185+H185+J185+L185+N185</f>
        <v>6</v>
      </c>
      <c r="C185" s="29" t="s">
        <v>44</v>
      </c>
      <c r="D185" s="28">
        <f>IF(C185=C$3, 5,) + IF(AND(C185=E$3, E185=C$3), 2.5, 0)</f>
        <v>0</v>
      </c>
      <c r="E185" s="29" t="s">
        <v>66</v>
      </c>
      <c r="F185" s="28">
        <f>IF(E185=E$3,5, 0) + IF(AND(E185=C$3, C185=E$3), 2.5, 0)</f>
        <v>0</v>
      </c>
      <c r="G185" s="29" t="s">
        <v>57</v>
      </c>
      <c r="H185" s="28">
        <f>IF(G185=G$3, 5, 0)</f>
        <v>0</v>
      </c>
      <c r="I185" s="29">
        <v>11</v>
      </c>
      <c r="J185" s="28">
        <f>IF(I185=I$3, 5, 0) + IF(AND(I185&gt;=(I$3-2), I185&lt;=(I$3+2), I185&lt;&gt;I$3), 3, 0) + IF(AND(I185&gt;=(I$3-5), I185&lt;(I$3-2)), 1, 0) + IF(AND(I185&gt;(I$3+2), I185&lt;=(I$3+5)), 1, 0)</f>
        <v>3</v>
      </c>
      <c r="K185" s="29" t="s">
        <v>37</v>
      </c>
      <c r="L185" s="28">
        <f>IF(K185=K$3, 3, 0)</f>
        <v>0</v>
      </c>
      <c r="M185" s="29">
        <v>305</v>
      </c>
      <c r="N185" s="28">
        <f>IF(M185=M$3, 10, 0) + IF(AND(M185&gt;=(M$3-10), M185&lt;=(M$3+10), M185&lt;&gt;M$3), 5, 0) + IF(AND(M185&gt;=(M$3-25), M185&lt;(M$3-10)), 3, 0) + IF(AND(M185&gt;(M$3+10), M185&lt;=(M$3+25)), 3, 0) +  IF(AND(M185&gt;=(M$3-50), M185&lt;(M$3-25)), 1, 0) +  IF(AND(M185&gt;(M$3+25), M185&lt;=(M$3+50)), 1, 0)</f>
        <v>3</v>
      </c>
    </row>
    <row r="186" spans="1:14" x14ac:dyDescent="0.2">
      <c r="A186" s="27" t="s">
        <v>164</v>
      </c>
      <c r="B186" s="26">
        <f>D186+F186+H186+J186+L186+N186</f>
        <v>5</v>
      </c>
      <c r="C186" s="29" t="s">
        <v>44</v>
      </c>
      <c r="D186" s="28">
        <f>IF(C186=C$3, 5,) + IF(AND(C186=E$3, E186=C$3), 2.5, 0)</f>
        <v>0</v>
      </c>
      <c r="E186" s="29" t="s">
        <v>65</v>
      </c>
      <c r="F186" s="28">
        <f>IF(E186=E$3,5, 0) + IF(AND(E186=C$3, C186=E$3), 2.5, 0)</f>
        <v>0</v>
      </c>
      <c r="G186" s="29" t="s">
        <v>118</v>
      </c>
      <c r="H186" s="28">
        <f>IF(G186=G$3, 5, 0)</f>
        <v>0</v>
      </c>
      <c r="I186" s="29">
        <v>15</v>
      </c>
      <c r="J186" s="28">
        <f>IF(I186=I$3, 5, 0) + IF(AND(I186&gt;=(I$3-2), I186&lt;=(I$3+2), I186&lt;&gt;I$3), 3, 0) + IF(AND(I186&gt;=(I$3-5), I186&lt;(I$3-2)), 1, 0) + IF(AND(I186&gt;(I$3+2), I186&lt;=(I$3+5)), 1, 0)</f>
        <v>1</v>
      </c>
      <c r="K186" s="29" t="s">
        <v>38</v>
      </c>
      <c r="L186" s="28">
        <f>IF(K186=K$3, 3, 0)</f>
        <v>3</v>
      </c>
      <c r="M186" s="29">
        <v>290</v>
      </c>
      <c r="N186" s="28">
        <f>IF(M186=M$3, 10, 0) + IF(AND(M186&gt;=(M$3-10), M186&lt;=(M$3+10), M186&lt;&gt;M$3), 5, 0) + IF(AND(M186&gt;=(M$3-25), M186&lt;(M$3-10)), 3, 0) + IF(AND(M186&gt;(M$3+10), M186&lt;=(M$3+25)), 3, 0) +  IF(AND(M186&gt;=(M$3-50), M186&lt;(M$3-25)), 1, 0) +  IF(AND(M186&gt;(M$3+25), M186&lt;=(M$3+50)), 1, 0)</f>
        <v>1</v>
      </c>
    </row>
    <row r="187" spans="1:14" x14ac:dyDescent="0.2">
      <c r="A187" s="27" t="s">
        <v>718</v>
      </c>
      <c r="B187" s="26">
        <f>D187+F187+H187+J187+L187+N187</f>
        <v>5</v>
      </c>
      <c r="C187" s="29" t="s">
        <v>118</v>
      </c>
      <c r="D187" s="28">
        <f>IF(C187=C$3, 5,) + IF(AND(C187=E$3, E187=C$3), 2.5, 0)</f>
        <v>2.5</v>
      </c>
      <c r="E187" s="29" t="s">
        <v>57</v>
      </c>
      <c r="F187" s="28">
        <f>IF(E187=E$3,5, 0) + IF(AND(E187=C$3, C187=E$3), 2.5, 0)</f>
        <v>2.5</v>
      </c>
      <c r="G187" s="29" t="s">
        <v>505</v>
      </c>
      <c r="H187" s="28">
        <f>IF(G187=G$3, 5, 0)</f>
        <v>0</v>
      </c>
      <c r="I187" s="29">
        <v>0</v>
      </c>
      <c r="J187" s="28">
        <f>IF(I187=I$3, 5, 0) + IF(AND(I187&gt;=(I$3-2), I187&lt;=(I$3+2), I187&lt;&gt;I$3), 3, 0) + IF(AND(I187&gt;=(I$3-5), I187&lt;(I$3-2)), 1, 0) + IF(AND(I187&gt;(I$3+2), I187&lt;=(I$3+5)), 1, 0)</f>
        <v>0</v>
      </c>
      <c r="K187" s="29" t="s">
        <v>397</v>
      </c>
      <c r="L187" s="28">
        <f>IF(K187=K$3, 3, 0)</f>
        <v>0</v>
      </c>
      <c r="M187" s="29">
        <v>500</v>
      </c>
      <c r="N187" s="28">
        <f>IF(M187=M$3, 10, 0) + IF(AND(M187&gt;=(M$3-10), M187&lt;=(M$3+10), M187&lt;&gt;M$3), 5, 0) + IF(AND(M187&gt;=(M$3-25), M187&lt;(M$3-10)), 3, 0) + IF(AND(M187&gt;(M$3+10), M187&lt;=(M$3+25)), 3, 0) +  IF(AND(M187&gt;=(M$3-50), M187&lt;(M$3-25)), 1, 0) +  IF(AND(M187&gt;(M$3+25), M187&lt;=(M$3+50)), 1, 0)</f>
        <v>0</v>
      </c>
    </row>
    <row r="188" spans="1:14" x14ac:dyDescent="0.2">
      <c r="A188" s="27" t="s">
        <v>177</v>
      </c>
      <c r="B188" s="26">
        <f>D188+F188+H188+J188+L188+N188</f>
        <v>5</v>
      </c>
      <c r="C188" s="29" t="s">
        <v>118</v>
      </c>
      <c r="D188" s="28">
        <f>IF(C188=C$3, 5,) + IF(AND(C188=E$3, E188=C$3), 2.5, 0)</f>
        <v>0</v>
      </c>
      <c r="E188" s="29" t="s">
        <v>66</v>
      </c>
      <c r="F188" s="28">
        <f>IF(E188=E$3,5, 0) + IF(AND(E188=C$3, C188=E$3), 2.5, 0)</f>
        <v>0</v>
      </c>
      <c r="G188" s="29" t="s">
        <v>57</v>
      </c>
      <c r="H188" s="28">
        <f>IF(G188=G$3, 5, 0)</f>
        <v>0</v>
      </c>
      <c r="I188" s="29">
        <v>10</v>
      </c>
      <c r="J188" s="28">
        <f>IF(I188=I$3, 5, 0) + IF(AND(I188&gt;=(I$3-2), I188&lt;=(I$3+2), I188&lt;&gt;I$3), 3, 0) + IF(AND(I188&gt;=(I$3-5), I188&lt;(I$3-2)), 1, 0) + IF(AND(I188&gt;(I$3+2), I188&lt;=(I$3+5)), 1, 0)</f>
        <v>5</v>
      </c>
      <c r="K188" s="29" t="s">
        <v>37</v>
      </c>
      <c r="L188" s="28">
        <f>IF(K188=K$3, 3, 0)</f>
        <v>0</v>
      </c>
      <c r="M188" s="29">
        <v>250</v>
      </c>
      <c r="N188" s="28">
        <f>IF(M188=M$3, 10, 0) + IF(AND(M188&gt;=(M$3-10), M188&lt;=(M$3+10), M188&lt;&gt;M$3), 5, 0) + IF(AND(M188&gt;=(M$3-25), M188&lt;(M$3-10)), 3, 0) + IF(AND(M188&gt;(M$3+10), M188&lt;=(M$3+25)), 3, 0) +  IF(AND(M188&gt;=(M$3-50), M188&lt;(M$3-25)), 1, 0) +  IF(AND(M188&gt;(M$3+25), M188&lt;=(M$3+50)), 1, 0)</f>
        <v>0</v>
      </c>
    </row>
    <row r="189" spans="1:14" x14ac:dyDescent="0.2">
      <c r="A189" s="27" t="s">
        <v>305</v>
      </c>
      <c r="B189" s="26">
        <f>D189+F189+H189+J189+L189+N189</f>
        <v>5</v>
      </c>
      <c r="C189" s="29" t="s">
        <v>118</v>
      </c>
      <c r="D189" s="28">
        <f>IF(C189=C$3, 5,) + IF(AND(C189=E$3, E189=C$3), 2.5, 0)</f>
        <v>2.5</v>
      </c>
      <c r="E189" s="29" t="s">
        <v>57</v>
      </c>
      <c r="F189" s="28">
        <f>IF(E189=E$3,5, 0) + IF(AND(E189=C$3, C189=E$3), 2.5, 0)</f>
        <v>2.5</v>
      </c>
      <c r="G189" s="29" t="s">
        <v>44</v>
      </c>
      <c r="H189" s="28">
        <f>IF(G189=G$3, 5, 0)</f>
        <v>0</v>
      </c>
      <c r="I189" s="29">
        <v>18</v>
      </c>
      <c r="J189" s="28">
        <f>IF(I189=I$3, 5, 0) + IF(AND(I189&gt;=(I$3-2), I189&lt;=(I$3+2), I189&lt;&gt;I$3), 3, 0) + IF(AND(I189&gt;=(I$3-5), I189&lt;(I$3-2)), 1, 0) + IF(AND(I189&gt;(I$3+2), I189&lt;=(I$3+5)), 1, 0)</f>
        <v>0</v>
      </c>
      <c r="K189" s="29" t="s">
        <v>81</v>
      </c>
      <c r="L189" s="28">
        <f>IF(K189=K$3, 3, 0)</f>
        <v>0</v>
      </c>
      <c r="M189" s="29">
        <v>400</v>
      </c>
      <c r="N189" s="28">
        <f>IF(M189=M$3, 10, 0) + IF(AND(M189&gt;=(M$3-10), M189&lt;=(M$3+10), M189&lt;&gt;M$3), 5, 0) + IF(AND(M189&gt;=(M$3-25), M189&lt;(M$3-10)), 3, 0) + IF(AND(M189&gt;(M$3+10), M189&lt;=(M$3+25)), 3, 0) +  IF(AND(M189&gt;=(M$3-50), M189&lt;(M$3-25)), 1, 0) +  IF(AND(M189&gt;(M$3+25), M189&lt;=(M$3+50)), 1, 0)</f>
        <v>0</v>
      </c>
    </row>
    <row r="190" spans="1:14" x14ac:dyDescent="0.2">
      <c r="A190" s="27" t="s">
        <v>90</v>
      </c>
      <c r="B190" s="26">
        <f>D190+F190+H190+J190+L190+N190</f>
        <v>5</v>
      </c>
      <c r="C190" s="29" t="s">
        <v>118</v>
      </c>
      <c r="D190" s="28">
        <f>IF(C190=C$3, 5,) + IF(AND(C190=E$3, E190=C$3), 2.5, 0)</f>
        <v>2.5</v>
      </c>
      <c r="E190" s="29" t="s">
        <v>57</v>
      </c>
      <c r="F190" s="28">
        <f>IF(E190=E$3,5, 0) + IF(AND(E190=C$3, C190=E$3), 2.5, 0)</f>
        <v>2.5</v>
      </c>
      <c r="G190" s="29" t="s">
        <v>505</v>
      </c>
      <c r="H190" s="28">
        <f>IF(G190=G$3, 5, 0)</f>
        <v>0</v>
      </c>
      <c r="I190" s="29">
        <v>0</v>
      </c>
      <c r="J190" s="28">
        <f>IF(I190=I$3, 5, 0) + IF(AND(I190&gt;=(I$3-2), I190&lt;=(I$3+2), I190&lt;&gt;I$3), 3, 0) + IF(AND(I190&gt;=(I$3-5), I190&lt;(I$3-2)), 1, 0) + IF(AND(I190&gt;(I$3+2), I190&lt;=(I$3+5)), 1, 0)</f>
        <v>0</v>
      </c>
      <c r="K190" s="29" t="s">
        <v>397</v>
      </c>
      <c r="L190" s="28">
        <f>IF(K190=K$3, 3, 0)</f>
        <v>0</v>
      </c>
      <c r="M190" s="29" t="s">
        <v>90</v>
      </c>
      <c r="N190" s="28">
        <f>IF(M190=M$3, 10, 0) + IF(AND(M190&gt;=(M$3-10), M190&lt;=(M$3+10), M190&lt;&gt;M$3), 5, 0) + IF(AND(M190&gt;=(M$3-25), M190&lt;(M$3-10)), 3, 0) + IF(AND(M190&gt;(M$3+10), M190&lt;=(M$3+25)), 3, 0) +  IF(AND(M190&gt;=(M$3-50), M190&lt;(M$3-25)), 1, 0) +  IF(AND(M190&gt;(M$3+25), M190&lt;=(M$3+50)), 1, 0)</f>
        <v>0</v>
      </c>
    </row>
    <row r="191" spans="1:14" x14ac:dyDescent="0.2">
      <c r="A191" s="27" t="s">
        <v>724</v>
      </c>
      <c r="B191" s="26">
        <f>D191+F191+H191+J191+L191+N191</f>
        <v>5</v>
      </c>
      <c r="C191" s="29" t="s">
        <v>118</v>
      </c>
      <c r="D191" s="28">
        <f>IF(C191=C$3, 5,) + IF(AND(C191=E$3, E191=C$3), 2.5, 0)</f>
        <v>0</v>
      </c>
      <c r="E191" s="29" t="s">
        <v>118</v>
      </c>
      <c r="F191" s="28">
        <f>IF(E191=E$3,5, 0) + IF(AND(E191=C$3, C191=E$3), 2.5, 0)</f>
        <v>5</v>
      </c>
      <c r="G191" s="29" t="s">
        <v>505</v>
      </c>
      <c r="H191" s="28">
        <f>IF(G191=G$3, 5, 0)</f>
        <v>0</v>
      </c>
      <c r="I191" s="29">
        <v>0</v>
      </c>
      <c r="J191" s="28">
        <f>IF(I191=I$3, 5, 0) + IF(AND(I191&gt;=(I$3-2), I191&lt;=(I$3+2), I191&lt;&gt;I$3), 3, 0) + IF(AND(I191&gt;=(I$3-5), I191&lt;(I$3-2)), 1, 0) + IF(AND(I191&gt;(I$3+2), I191&lt;=(I$3+5)), 1, 0)</f>
        <v>0</v>
      </c>
      <c r="K191" s="29" t="s">
        <v>397</v>
      </c>
      <c r="L191" s="28">
        <f>IF(K191=K$3, 3, 0)</f>
        <v>0</v>
      </c>
      <c r="M191" s="29">
        <v>500</v>
      </c>
      <c r="N191" s="28">
        <f>IF(M191=M$3, 10, 0) + IF(AND(M191&gt;=(M$3-10), M191&lt;=(M$3+10), M191&lt;&gt;M$3), 5, 0) + IF(AND(M191&gt;=(M$3-25), M191&lt;(M$3-10)), 3, 0) + IF(AND(M191&gt;(M$3+10), M191&lt;=(M$3+25)), 3, 0) +  IF(AND(M191&gt;=(M$3-50), M191&lt;(M$3-25)), 1, 0) +  IF(AND(M191&gt;(M$3+25), M191&lt;=(M$3+50)), 1, 0)</f>
        <v>0</v>
      </c>
    </row>
    <row r="192" spans="1:14" x14ac:dyDescent="0.2">
      <c r="A192" s="27" t="s">
        <v>254</v>
      </c>
      <c r="B192" s="26">
        <f>D192+F192+H192+J192+L192+N192</f>
        <v>4</v>
      </c>
      <c r="C192" s="29" t="s">
        <v>65</v>
      </c>
      <c r="D192" s="28">
        <f>IF(C192=C$3, 5,) + IF(AND(C192=E$3, E192=C$3), 2.5, 0)</f>
        <v>0</v>
      </c>
      <c r="E192" s="29" t="s">
        <v>49</v>
      </c>
      <c r="F192" s="28">
        <f>IF(E192=E$3,5, 0) + IF(AND(E192=C$3, C192=E$3), 2.5, 0)</f>
        <v>0</v>
      </c>
      <c r="G192" s="29" t="s">
        <v>57</v>
      </c>
      <c r="H192" s="28">
        <f>IF(G192=G$3, 5, 0)</f>
        <v>0</v>
      </c>
      <c r="I192" s="29">
        <v>11</v>
      </c>
      <c r="J192" s="28">
        <f>IF(I192=I$3, 5, 0) + IF(AND(I192&gt;=(I$3-2), I192&lt;=(I$3+2), I192&lt;&gt;I$3), 3, 0) + IF(AND(I192&gt;=(I$3-5), I192&lt;(I$3-2)), 1, 0) + IF(AND(I192&gt;(I$3+2), I192&lt;=(I$3+5)), 1, 0)</f>
        <v>3</v>
      </c>
      <c r="K192" s="29" t="s">
        <v>37</v>
      </c>
      <c r="L192" s="28">
        <f>IF(K192=K$3, 3, 0)</f>
        <v>0</v>
      </c>
      <c r="M192" s="29">
        <v>296</v>
      </c>
      <c r="N192" s="28">
        <f>IF(M192=M$3, 10, 0) + IF(AND(M192&gt;=(M$3-10), M192&lt;=(M$3+10), M192&lt;&gt;M$3), 5, 0) + IF(AND(M192&gt;=(M$3-25), M192&lt;(M$3-10)), 3, 0) + IF(AND(M192&gt;(M$3+10), M192&lt;=(M$3+25)), 3, 0) +  IF(AND(M192&gt;=(M$3-50), M192&lt;(M$3-25)), 1, 0) +  IF(AND(M192&gt;(M$3+25), M192&lt;=(M$3+50)), 1, 0)</f>
        <v>1</v>
      </c>
    </row>
    <row r="193" spans="1:14" x14ac:dyDescent="0.2">
      <c r="A193" s="27" t="s">
        <v>456</v>
      </c>
      <c r="B193" s="26">
        <f>D193+F193+H193+J193+L193+N193</f>
        <v>4</v>
      </c>
      <c r="C193" s="29" t="s">
        <v>49</v>
      </c>
      <c r="D193" s="28">
        <f>IF(C193=C$3, 5,) + IF(AND(C193=E$3, E193=C$3), 2.5, 0)</f>
        <v>0</v>
      </c>
      <c r="E193" s="29" t="s">
        <v>66</v>
      </c>
      <c r="F193" s="28">
        <f>IF(E193=E$3,5, 0) + IF(AND(E193=C$3, C193=E$3), 2.5, 0)</f>
        <v>0</v>
      </c>
      <c r="G193" s="29" t="s">
        <v>118</v>
      </c>
      <c r="H193" s="28">
        <f>IF(G193=G$3, 5, 0)</f>
        <v>0</v>
      </c>
      <c r="I193" s="29">
        <v>14</v>
      </c>
      <c r="J193" s="28">
        <f>IF(I193=I$3, 5, 0) + IF(AND(I193&gt;=(I$3-2), I193&lt;=(I$3+2), I193&lt;&gt;I$3), 3, 0) + IF(AND(I193&gt;=(I$3-5), I193&lt;(I$3-2)), 1, 0) + IF(AND(I193&gt;(I$3+2), I193&lt;=(I$3+5)), 1, 0)</f>
        <v>1</v>
      </c>
      <c r="K193" s="29" t="s">
        <v>37</v>
      </c>
      <c r="L193" s="28">
        <f>IF(K193=K$3, 3, 0)</f>
        <v>0</v>
      </c>
      <c r="M193" s="29">
        <v>350</v>
      </c>
      <c r="N193" s="28">
        <f>IF(M193=M$3, 10, 0) + IF(AND(M193&gt;=(M$3-10), M193&lt;=(M$3+10), M193&lt;&gt;M$3), 5, 0) + IF(AND(M193&gt;=(M$3-25), M193&lt;(M$3-10)), 3, 0) + IF(AND(M193&gt;(M$3+10), M193&lt;=(M$3+25)), 3, 0) +  IF(AND(M193&gt;=(M$3-50), M193&lt;(M$3-25)), 1, 0) +  IF(AND(M193&gt;(M$3+25), M193&lt;=(M$3+50)), 1, 0)</f>
        <v>3</v>
      </c>
    </row>
    <row r="194" spans="1:14" x14ac:dyDescent="0.2">
      <c r="A194" s="27" t="s">
        <v>270</v>
      </c>
      <c r="B194" s="26">
        <f>D194+F194+H194+J194+L194+N194</f>
        <v>4</v>
      </c>
      <c r="C194" s="29" t="s">
        <v>49</v>
      </c>
      <c r="D194" s="28">
        <f>IF(C194=C$3, 5,) + IF(AND(C194=E$3, E194=C$3), 2.5, 0)</f>
        <v>0</v>
      </c>
      <c r="E194" s="29" t="s">
        <v>65</v>
      </c>
      <c r="F194" s="28">
        <f>IF(E194=E$3,5, 0) + IF(AND(E194=C$3, C194=E$3), 2.5, 0)</f>
        <v>0</v>
      </c>
      <c r="G194" s="29" t="s">
        <v>118</v>
      </c>
      <c r="H194" s="28">
        <f>IF(G194=G$3, 5, 0)</f>
        <v>0</v>
      </c>
      <c r="I194" s="29">
        <v>12</v>
      </c>
      <c r="J194" s="28">
        <f>IF(I194=I$3, 5, 0) + IF(AND(I194&gt;=(I$3-2), I194&lt;=(I$3+2), I194&lt;&gt;I$3), 3, 0) + IF(AND(I194&gt;=(I$3-5), I194&lt;(I$3-2)), 1, 0) + IF(AND(I194&gt;(I$3+2), I194&lt;=(I$3+5)), 1, 0)</f>
        <v>3</v>
      </c>
      <c r="K194" s="29" t="s">
        <v>35</v>
      </c>
      <c r="L194" s="28">
        <f>IF(K194=K$3, 3, 0)</f>
        <v>0</v>
      </c>
      <c r="M194" s="29">
        <v>290</v>
      </c>
      <c r="N194" s="28">
        <f>IF(M194=M$3, 10, 0) + IF(AND(M194&gt;=(M$3-10), M194&lt;=(M$3+10), M194&lt;&gt;M$3), 5, 0) + IF(AND(M194&gt;=(M$3-25), M194&lt;(M$3-10)), 3, 0) + IF(AND(M194&gt;(M$3+10), M194&lt;=(M$3+25)), 3, 0) +  IF(AND(M194&gt;=(M$3-50), M194&lt;(M$3-25)), 1, 0) +  IF(AND(M194&gt;(M$3+25), M194&lt;=(M$3+50)), 1, 0)</f>
        <v>1</v>
      </c>
    </row>
    <row r="195" spans="1:14" x14ac:dyDescent="0.2">
      <c r="A195" s="27" t="s">
        <v>288</v>
      </c>
      <c r="B195" s="26">
        <f>D195+F195+H195+J195+L195+N195</f>
        <v>4</v>
      </c>
      <c r="C195" s="29" t="s">
        <v>44</v>
      </c>
      <c r="D195" s="28">
        <f>IF(C195=C$3, 5,) + IF(AND(C195=E$3, E195=C$3), 2.5, 0)</f>
        <v>0</v>
      </c>
      <c r="E195" s="29" t="s">
        <v>65</v>
      </c>
      <c r="F195" s="28">
        <f>IF(E195=E$3,5, 0) + IF(AND(E195=C$3, C195=E$3), 2.5, 0)</f>
        <v>0</v>
      </c>
      <c r="G195" s="29" t="s">
        <v>57</v>
      </c>
      <c r="H195" s="28">
        <f>IF(G195=G$3, 5, 0)</f>
        <v>0</v>
      </c>
      <c r="I195" s="29">
        <v>13</v>
      </c>
      <c r="J195" s="28">
        <f>IF(I195=I$3, 5, 0) + IF(AND(I195&gt;=(I$3-2), I195&lt;=(I$3+2), I195&lt;&gt;I$3), 3, 0) + IF(AND(I195&gt;=(I$3-5), I195&lt;(I$3-2)), 1, 0) + IF(AND(I195&gt;(I$3+2), I195&lt;=(I$3+5)), 1, 0)</f>
        <v>1</v>
      </c>
      <c r="K195" s="29" t="s">
        <v>37</v>
      </c>
      <c r="L195" s="28">
        <f>IF(K195=K$3, 3, 0)</f>
        <v>0</v>
      </c>
      <c r="M195" s="29">
        <v>310</v>
      </c>
      <c r="N195" s="28">
        <f>IF(M195=M$3, 10, 0) + IF(AND(M195&gt;=(M$3-10), M195&lt;=(M$3+10), M195&lt;&gt;M$3), 5, 0) + IF(AND(M195&gt;=(M$3-25), M195&lt;(M$3-10)), 3, 0) + IF(AND(M195&gt;(M$3+10), M195&lt;=(M$3+25)), 3, 0) +  IF(AND(M195&gt;=(M$3-50), M195&lt;(M$3-25)), 1, 0) +  IF(AND(M195&gt;(M$3+25), M195&lt;=(M$3+50)), 1, 0)</f>
        <v>3</v>
      </c>
    </row>
    <row r="196" spans="1:14" x14ac:dyDescent="0.2">
      <c r="A196" s="27" t="s">
        <v>316</v>
      </c>
      <c r="B196" s="26">
        <f>D196+F196+H196+J196+L196+N196</f>
        <v>4</v>
      </c>
      <c r="C196" s="29" t="s">
        <v>66</v>
      </c>
      <c r="D196" s="28">
        <f>IF(C196=C$3, 5,) + IF(AND(C196=E$3, E196=C$3), 2.5, 0)</f>
        <v>0</v>
      </c>
      <c r="E196" s="29" t="s">
        <v>44</v>
      </c>
      <c r="F196" s="28">
        <f>IF(E196=E$3,5, 0) + IF(AND(E196=C$3, C196=E$3), 2.5, 0)</f>
        <v>0</v>
      </c>
      <c r="G196" s="29" t="s">
        <v>118</v>
      </c>
      <c r="H196" s="28">
        <f>IF(G196=G$3, 5, 0)</f>
        <v>0</v>
      </c>
      <c r="I196" s="29">
        <v>15</v>
      </c>
      <c r="J196" s="28">
        <f>IF(I196=I$3, 5, 0) + IF(AND(I196&gt;=(I$3-2), I196&lt;=(I$3+2), I196&lt;&gt;I$3), 3, 0) + IF(AND(I196&gt;=(I$3-5), I196&lt;(I$3-2)), 1, 0) + IF(AND(I196&gt;(I$3+2), I196&lt;=(I$3+5)), 1, 0)</f>
        <v>1</v>
      </c>
      <c r="K196" s="29" t="s">
        <v>37</v>
      </c>
      <c r="L196" s="28">
        <f>IF(K196=K$3, 3, 0)</f>
        <v>0</v>
      </c>
      <c r="M196" s="29">
        <v>300</v>
      </c>
      <c r="N196" s="28">
        <f>IF(M196=M$3, 10, 0) + IF(AND(M196&gt;=(M$3-10), M196&lt;=(M$3+10), M196&lt;&gt;M$3), 5, 0) + IF(AND(M196&gt;=(M$3-25), M196&lt;(M$3-10)), 3, 0) + IF(AND(M196&gt;(M$3+10), M196&lt;=(M$3+25)), 3, 0) +  IF(AND(M196&gt;=(M$3-50), M196&lt;(M$3-25)), 1, 0) +  IF(AND(M196&gt;(M$3+25), M196&lt;=(M$3+50)), 1, 0)</f>
        <v>3</v>
      </c>
    </row>
    <row r="197" spans="1:14" x14ac:dyDescent="0.2">
      <c r="A197" s="27" t="s">
        <v>287</v>
      </c>
      <c r="B197" s="26">
        <f>D197+F197+H197+J197+L197+N197</f>
        <v>4</v>
      </c>
      <c r="C197" s="29" t="s">
        <v>66</v>
      </c>
      <c r="D197" s="28">
        <f>IF(C197=C$3, 5,) + IF(AND(C197=E$3, E197=C$3), 2.5, 0)</f>
        <v>0</v>
      </c>
      <c r="E197" s="29" t="s">
        <v>65</v>
      </c>
      <c r="F197" s="28">
        <f>IF(E197=E$3,5, 0) + IF(AND(E197=C$3, C197=E$3), 2.5, 0)</f>
        <v>0</v>
      </c>
      <c r="G197" s="29" t="s">
        <v>57</v>
      </c>
      <c r="H197" s="28">
        <f>IF(G197=G$3, 5, 0)</f>
        <v>0</v>
      </c>
      <c r="I197" s="29">
        <v>14</v>
      </c>
      <c r="J197" s="28">
        <f>IF(I197=I$3, 5, 0) + IF(AND(I197&gt;=(I$3-2), I197&lt;=(I$3+2), I197&lt;&gt;I$3), 3, 0) + IF(AND(I197&gt;=(I$3-5), I197&lt;(I$3-2)), 1, 0) + IF(AND(I197&gt;(I$3+2), I197&lt;=(I$3+5)), 1, 0)</f>
        <v>1</v>
      </c>
      <c r="K197" s="29" t="s">
        <v>35</v>
      </c>
      <c r="L197" s="28">
        <f>IF(K197=K$3, 3, 0)</f>
        <v>0</v>
      </c>
      <c r="M197" s="29">
        <v>350</v>
      </c>
      <c r="N197" s="28">
        <f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3</v>
      </c>
    </row>
    <row r="198" spans="1:14" x14ac:dyDescent="0.2">
      <c r="A198" s="27" t="s">
        <v>252</v>
      </c>
      <c r="B198" s="26">
        <f>D198+F198+H198+J198+L198+N198</f>
        <v>4</v>
      </c>
      <c r="C198" s="29" t="s">
        <v>65</v>
      </c>
      <c r="D198" s="28">
        <f>IF(C198=C$3, 5,) + IF(AND(C198=E$3, E198=C$3), 2.5, 0)</f>
        <v>0</v>
      </c>
      <c r="E198" s="29" t="s">
        <v>44</v>
      </c>
      <c r="F198" s="28">
        <f>IF(E198=E$3,5, 0) + IF(AND(E198=C$3, C198=E$3), 2.5, 0)</f>
        <v>0</v>
      </c>
      <c r="G198" s="29" t="s">
        <v>57</v>
      </c>
      <c r="H198" s="28">
        <f>IF(G198=G$3, 5, 0)</f>
        <v>0</v>
      </c>
      <c r="I198" s="29">
        <v>13</v>
      </c>
      <c r="J198" s="28">
        <f>IF(I198=I$3, 5, 0) + IF(AND(I198&gt;=(I$3-2), I198&lt;=(I$3+2), I198&lt;&gt;I$3), 3, 0) + IF(AND(I198&gt;=(I$3-5), I198&lt;(I$3-2)), 1, 0) + IF(AND(I198&gt;(I$3+2), I198&lt;=(I$3+5)), 1, 0)</f>
        <v>1</v>
      </c>
      <c r="K198" s="29" t="s">
        <v>37</v>
      </c>
      <c r="L198" s="28">
        <f>IF(K198=K$3, 3, 0)</f>
        <v>0</v>
      </c>
      <c r="M198" s="29">
        <v>310</v>
      </c>
      <c r="N198" s="28">
        <f>IF(M198=M$3, 10, 0) + IF(AND(M198&gt;=(M$3-10), M198&lt;=(M$3+10), M198&lt;&gt;M$3), 5, 0) + IF(AND(M198&gt;=(M$3-25), M198&lt;(M$3-10)), 3, 0) + IF(AND(M198&gt;(M$3+10), M198&lt;=(M$3+25)), 3, 0) +  IF(AND(M198&gt;=(M$3-50), M198&lt;(M$3-25)), 1, 0) +  IF(AND(M198&gt;(M$3+25), M198&lt;=(M$3+50)), 1, 0)</f>
        <v>3</v>
      </c>
    </row>
    <row r="199" spans="1:14" x14ac:dyDescent="0.2">
      <c r="A199" s="27" t="s">
        <v>236</v>
      </c>
      <c r="B199" s="26">
        <f>D199+F199+H199+J199+L199+N199</f>
        <v>4</v>
      </c>
      <c r="C199" s="29" t="s">
        <v>44</v>
      </c>
      <c r="D199" s="28">
        <f>IF(C199=C$3, 5,) + IF(AND(C199=E$3, E199=C$3), 2.5, 0)</f>
        <v>0</v>
      </c>
      <c r="E199" s="29" t="s">
        <v>65</v>
      </c>
      <c r="F199" s="28">
        <f>IF(E199=E$3,5, 0) + IF(AND(E199=C$3, C199=E$3), 2.5, 0)</f>
        <v>0</v>
      </c>
      <c r="G199" s="29" t="s">
        <v>57</v>
      </c>
      <c r="H199" s="28">
        <f>IF(G199=G$3, 5, 0)</f>
        <v>0</v>
      </c>
      <c r="I199" s="29">
        <v>14</v>
      </c>
      <c r="J199" s="28">
        <f>IF(I199=I$3, 5, 0) + IF(AND(I199&gt;=(I$3-2), I199&lt;=(I$3+2), I199&lt;&gt;I$3), 3, 0) + IF(AND(I199&gt;=(I$3-5), I199&lt;(I$3-2)), 1, 0) + IF(AND(I199&gt;(I$3+2), I199&lt;=(I$3+5)), 1, 0)</f>
        <v>1</v>
      </c>
      <c r="K199" s="29" t="s">
        <v>37</v>
      </c>
      <c r="L199" s="28">
        <f>IF(K199=K$3, 3, 0)</f>
        <v>0</v>
      </c>
      <c r="M199" s="29">
        <v>341</v>
      </c>
      <c r="N199" s="28">
        <f>IF(M199=M$3, 10, 0) + IF(AND(M199&gt;=(M$3-10), M199&lt;=(M$3+10), M199&lt;&gt;M$3), 5, 0) + IF(AND(M199&gt;=(M$3-25), M199&lt;(M$3-10)), 3, 0) + IF(AND(M199&gt;(M$3+10), M199&lt;=(M$3+25)), 3, 0) +  IF(AND(M199&gt;=(M$3-50), M199&lt;(M$3-25)), 1, 0) +  IF(AND(M199&gt;(M$3+25), M199&lt;=(M$3+50)), 1, 0)</f>
        <v>3</v>
      </c>
    </row>
    <row r="200" spans="1:14" x14ac:dyDescent="0.2">
      <c r="A200" s="27" t="s">
        <v>251</v>
      </c>
      <c r="B200" s="26">
        <f>D200+F200+H200+J200+L200+N200</f>
        <v>4</v>
      </c>
      <c r="C200" s="29" t="s">
        <v>44</v>
      </c>
      <c r="D200" s="28">
        <f>IF(C200=C$3, 5,) + IF(AND(C200=E$3, E200=C$3), 2.5, 0)</f>
        <v>0</v>
      </c>
      <c r="E200" s="29" t="s">
        <v>66</v>
      </c>
      <c r="F200" s="28">
        <f>IF(E200=E$3,5, 0) + IF(AND(E200=C$3, C200=E$3), 2.5, 0)</f>
        <v>0</v>
      </c>
      <c r="G200" s="29" t="s">
        <v>118</v>
      </c>
      <c r="H200" s="28">
        <f>IF(G200=G$3, 5, 0)</f>
        <v>0</v>
      </c>
      <c r="I200" s="29">
        <v>14</v>
      </c>
      <c r="J200" s="28">
        <f>IF(I200=I$3, 5, 0) + IF(AND(I200&gt;=(I$3-2), I200&lt;=(I$3+2), I200&lt;&gt;I$3), 3, 0) + IF(AND(I200&gt;=(I$3-5), I200&lt;(I$3-2)), 1, 0) + IF(AND(I200&gt;(I$3+2), I200&lt;=(I$3+5)), 1, 0)</f>
        <v>1</v>
      </c>
      <c r="K200" s="29" t="s">
        <v>37</v>
      </c>
      <c r="L200" s="28">
        <f>IF(K200=K$3, 3, 0)</f>
        <v>0</v>
      </c>
      <c r="M200" s="29">
        <v>310</v>
      </c>
      <c r="N200" s="28">
        <f>IF(M200=M$3, 10, 0) + IF(AND(M200&gt;=(M$3-10), M200&lt;=(M$3+10), M200&lt;&gt;M$3), 5, 0) + IF(AND(M200&gt;=(M$3-25), M200&lt;(M$3-10)), 3, 0) + IF(AND(M200&gt;(M$3+10), M200&lt;=(M$3+25)), 3, 0) +  IF(AND(M200&gt;=(M$3-50), M200&lt;(M$3-25)), 1, 0) +  IF(AND(M200&gt;(M$3+25), M200&lt;=(M$3+50)), 1, 0)</f>
        <v>3</v>
      </c>
    </row>
    <row r="201" spans="1:14" x14ac:dyDescent="0.2">
      <c r="A201" s="27" t="s">
        <v>337</v>
      </c>
      <c r="B201" s="26">
        <f>D201+F201+H201+J201+L201+N201</f>
        <v>4</v>
      </c>
      <c r="C201" s="29" t="s">
        <v>49</v>
      </c>
      <c r="D201" s="28">
        <f>IF(C201=C$3, 5,) + IF(AND(C201=E$3, E201=C$3), 2.5, 0)</f>
        <v>0</v>
      </c>
      <c r="E201" s="29" t="s">
        <v>44</v>
      </c>
      <c r="F201" s="28">
        <f>IF(E201=E$3,5, 0) + IF(AND(E201=C$3, C201=E$3), 2.5, 0)</f>
        <v>0</v>
      </c>
      <c r="G201" s="29" t="s">
        <v>118</v>
      </c>
      <c r="H201" s="28">
        <f>IF(G201=G$3, 5, 0)</f>
        <v>0</v>
      </c>
      <c r="I201" s="29">
        <v>13</v>
      </c>
      <c r="J201" s="28">
        <f>IF(I201=I$3, 5, 0) + IF(AND(I201&gt;=(I$3-2), I201&lt;=(I$3+2), I201&lt;&gt;I$3), 3, 0) + IF(AND(I201&gt;=(I$3-5), I201&lt;(I$3-2)), 1, 0) + IF(AND(I201&gt;(I$3+2), I201&lt;=(I$3+5)), 1, 0)</f>
        <v>1</v>
      </c>
      <c r="K201" s="29" t="s">
        <v>37</v>
      </c>
      <c r="L201" s="28">
        <f>IF(K201=K$3, 3, 0)</f>
        <v>0</v>
      </c>
      <c r="M201" s="29">
        <v>311</v>
      </c>
      <c r="N201" s="28">
        <f>IF(M201=M$3, 10, 0) + IF(AND(M201&gt;=(M$3-10), M201&lt;=(M$3+10), M201&lt;&gt;M$3), 5, 0) + IF(AND(M201&gt;=(M$3-25), M201&lt;(M$3-10)), 3, 0) + IF(AND(M201&gt;(M$3+10), M201&lt;=(M$3+25)), 3, 0) +  IF(AND(M201&gt;=(M$3-50), M201&lt;(M$3-25)), 1, 0) +  IF(AND(M201&gt;(M$3+25), M201&lt;=(M$3+50)), 1, 0)</f>
        <v>3</v>
      </c>
    </row>
    <row r="202" spans="1:14" x14ac:dyDescent="0.2">
      <c r="A202" s="27" t="s">
        <v>247</v>
      </c>
      <c r="B202" s="26">
        <f>D202+F202+H202+J202+L202+N202</f>
        <v>4</v>
      </c>
      <c r="C202" s="29" t="s">
        <v>44</v>
      </c>
      <c r="D202" s="28">
        <f>IF(C202=C$3, 5,) + IF(AND(C202=E$3, E202=C$3), 2.5, 0)</f>
        <v>0</v>
      </c>
      <c r="E202" s="29" t="s">
        <v>49</v>
      </c>
      <c r="F202" s="28">
        <f>IF(E202=E$3,5, 0) + IF(AND(E202=C$3, C202=E$3), 2.5, 0)</f>
        <v>0</v>
      </c>
      <c r="G202" s="29" t="s">
        <v>57</v>
      </c>
      <c r="H202" s="28">
        <f>IF(G202=G$3, 5, 0)</f>
        <v>0</v>
      </c>
      <c r="I202" s="29">
        <v>12</v>
      </c>
      <c r="J202" s="28">
        <f>IF(I202=I$3, 5, 0) + IF(AND(I202&gt;=(I$3-2), I202&lt;=(I$3+2), I202&lt;&gt;I$3), 3, 0) + IF(AND(I202&gt;=(I$3-5), I202&lt;(I$3-2)), 1, 0) + IF(AND(I202&gt;(I$3+2), I202&lt;=(I$3+5)), 1, 0)</f>
        <v>3</v>
      </c>
      <c r="K202" s="29" t="s">
        <v>35</v>
      </c>
      <c r="L202" s="28">
        <f>IF(K202=K$3, 3, 0)</f>
        <v>0</v>
      </c>
      <c r="M202" s="29">
        <v>293</v>
      </c>
      <c r="N202" s="28">
        <f>IF(M202=M$3, 10, 0) + IF(AND(M202&gt;=(M$3-10), M202&lt;=(M$3+10), M202&lt;&gt;M$3), 5, 0) + IF(AND(M202&gt;=(M$3-25), M202&lt;(M$3-10)), 3, 0) + IF(AND(M202&gt;(M$3+10), M202&lt;=(M$3+25)), 3, 0) +  IF(AND(M202&gt;=(M$3-50), M202&lt;(M$3-25)), 1, 0) +  IF(AND(M202&gt;(M$3+25), M202&lt;=(M$3+50)), 1, 0)</f>
        <v>1</v>
      </c>
    </row>
    <row r="203" spans="1:14" x14ac:dyDescent="0.2">
      <c r="A203" s="27" t="s">
        <v>393</v>
      </c>
      <c r="B203" s="26">
        <f>D203+F203+H203+J203+L203+N203</f>
        <v>4</v>
      </c>
      <c r="C203" s="29" t="s">
        <v>49</v>
      </c>
      <c r="D203" s="28">
        <f>IF(C203=C$3, 5,) + IF(AND(C203=E$3, E203=C$3), 2.5, 0)</f>
        <v>0</v>
      </c>
      <c r="E203" s="29" t="s">
        <v>44</v>
      </c>
      <c r="F203" s="28">
        <f>IF(E203=E$3,5, 0) + IF(AND(E203=C$3, C203=E$3), 2.5, 0)</f>
        <v>0</v>
      </c>
      <c r="G203" s="29" t="s">
        <v>66</v>
      </c>
      <c r="H203" s="28">
        <f>IF(G203=G$3, 5, 0)</f>
        <v>0</v>
      </c>
      <c r="I203" s="29">
        <v>11</v>
      </c>
      <c r="J203" s="28">
        <f>IF(I203=I$3, 5, 0) + IF(AND(I203&gt;=(I$3-2), I203&lt;=(I$3+2), I203&lt;&gt;I$3), 3, 0) + IF(AND(I203&gt;=(I$3-5), I203&lt;(I$3-2)), 1, 0) + IF(AND(I203&gt;(I$3+2), I203&lt;=(I$3+5)), 1, 0)</f>
        <v>3</v>
      </c>
      <c r="K203" s="29" t="s">
        <v>35</v>
      </c>
      <c r="L203" s="28">
        <f>IF(K203=K$3, 3, 0)</f>
        <v>0</v>
      </c>
      <c r="M203" s="29">
        <v>276</v>
      </c>
      <c r="N203" s="28">
        <f>IF(M203=M$3, 10, 0) + IF(AND(M203&gt;=(M$3-10), M203&lt;=(M$3+10), M203&lt;&gt;M$3), 5, 0) + IF(AND(M203&gt;=(M$3-25), M203&lt;(M$3-10)), 3, 0) + IF(AND(M203&gt;(M$3+10), M203&lt;=(M$3+25)), 3, 0) +  IF(AND(M203&gt;=(M$3-50), M203&lt;(M$3-25)), 1, 0) +  IF(AND(M203&gt;(M$3+25), M203&lt;=(M$3+50)), 1, 0)</f>
        <v>1</v>
      </c>
    </row>
    <row r="204" spans="1:14" x14ac:dyDescent="0.2">
      <c r="A204" s="27" t="s">
        <v>378</v>
      </c>
      <c r="B204" s="26">
        <f>D204+F204+H204+J204+L204+N204</f>
        <v>4</v>
      </c>
      <c r="C204" s="29" t="s">
        <v>44</v>
      </c>
      <c r="D204" s="28">
        <f>IF(C204=C$3, 5,) + IF(AND(C204=E$3, E204=C$3), 2.5, 0)</f>
        <v>0</v>
      </c>
      <c r="E204" s="29" t="s">
        <v>66</v>
      </c>
      <c r="F204" s="28">
        <f>IF(E204=E$3,5, 0) + IF(AND(E204=C$3, C204=E$3), 2.5, 0)</f>
        <v>0</v>
      </c>
      <c r="G204" s="29" t="s">
        <v>57</v>
      </c>
      <c r="H204" s="28">
        <f>IF(G204=G$3, 5, 0)</f>
        <v>0</v>
      </c>
      <c r="I204" s="29">
        <v>13</v>
      </c>
      <c r="J204" s="28">
        <f>IF(I204=I$3, 5, 0) + IF(AND(I204&gt;=(I$3-2), I204&lt;=(I$3+2), I204&lt;&gt;I$3), 3, 0) + IF(AND(I204&gt;=(I$3-5), I204&lt;(I$3-2)), 1, 0) + IF(AND(I204&gt;(I$3+2), I204&lt;=(I$3+5)), 1, 0)</f>
        <v>1</v>
      </c>
      <c r="K204" s="29" t="s">
        <v>37</v>
      </c>
      <c r="L204" s="28">
        <f>IF(K204=K$3, 3, 0)</f>
        <v>0</v>
      </c>
      <c r="M204" s="29">
        <v>304</v>
      </c>
      <c r="N204" s="28">
        <f>IF(M204=M$3, 10, 0) + IF(AND(M204&gt;=(M$3-10), M204&lt;=(M$3+10), M204&lt;&gt;M$3), 5, 0) + IF(AND(M204&gt;=(M$3-25), M204&lt;(M$3-10)), 3, 0) + IF(AND(M204&gt;(M$3+10), M204&lt;=(M$3+25)), 3, 0) +  IF(AND(M204&gt;=(M$3-50), M204&lt;(M$3-25)), 1, 0) +  IF(AND(M204&gt;(M$3+25), M204&lt;=(M$3+50)), 1, 0)</f>
        <v>3</v>
      </c>
    </row>
    <row r="205" spans="1:14" x14ac:dyDescent="0.2">
      <c r="A205" s="27" t="s">
        <v>255</v>
      </c>
      <c r="B205" s="26">
        <f>D205+F205+H205+J205+L205+N205</f>
        <v>3</v>
      </c>
      <c r="C205" s="29" t="s">
        <v>44</v>
      </c>
      <c r="D205" s="28">
        <f>IF(C205=C$3, 5,) + IF(AND(C205=E$3, E205=C$3), 2.5, 0)</f>
        <v>0</v>
      </c>
      <c r="E205" s="29" t="s">
        <v>49</v>
      </c>
      <c r="F205" s="28">
        <f>IF(E205=E$3,5, 0) + IF(AND(E205=C$3, C205=E$3), 2.5, 0)</f>
        <v>0</v>
      </c>
      <c r="G205" s="29" t="s">
        <v>57</v>
      </c>
      <c r="H205" s="28">
        <f>IF(G205=G$3, 5, 0)</f>
        <v>0</v>
      </c>
      <c r="I205" s="29">
        <v>16</v>
      </c>
      <c r="J205" s="28">
        <f>IF(I205=I$3, 5, 0) + IF(AND(I205&gt;=(I$3-2), I205&lt;=(I$3+2), I205&lt;&gt;I$3), 3, 0) + IF(AND(I205&gt;=(I$3-5), I205&lt;(I$3-2)), 1, 0) + IF(AND(I205&gt;(I$3+2), I205&lt;=(I$3+5)), 1, 0)</f>
        <v>0</v>
      </c>
      <c r="K205" s="29" t="s">
        <v>37</v>
      </c>
      <c r="L205" s="28">
        <f>IF(K205=K$3, 3, 0)</f>
        <v>0</v>
      </c>
      <c r="M205" s="29">
        <v>307</v>
      </c>
      <c r="N205" s="28">
        <f>IF(M205=M$3, 10, 0) + IF(AND(M205&gt;=(M$3-10), M205&lt;=(M$3+10), M205&lt;&gt;M$3), 5, 0) + IF(AND(M205&gt;=(M$3-25), M205&lt;(M$3-10)), 3, 0) + IF(AND(M205&gt;(M$3+10), M205&lt;=(M$3+25)), 3, 0) +  IF(AND(M205&gt;=(M$3-50), M205&lt;(M$3-25)), 1, 0) +  IF(AND(M205&gt;(M$3+25), M205&lt;=(M$3+50)), 1, 0)</f>
        <v>3</v>
      </c>
    </row>
    <row r="206" spans="1:14" x14ac:dyDescent="0.2">
      <c r="A206" s="27" t="s">
        <v>425</v>
      </c>
      <c r="B206" s="26">
        <f>D206+F206+H206+J206+L206+N206</f>
        <v>3</v>
      </c>
      <c r="C206" s="29" t="s">
        <v>49</v>
      </c>
      <c r="D206" s="28">
        <f>IF(C206=C$3, 5,) + IF(AND(C206=E$3, E206=C$3), 2.5, 0)</f>
        <v>0</v>
      </c>
      <c r="E206" s="29" t="s">
        <v>44</v>
      </c>
      <c r="F206" s="28">
        <f>IF(E206=E$3,5, 0) + IF(AND(E206=C$3, C206=E$3), 2.5, 0)</f>
        <v>0</v>
      </c>
      <c r="G206" s="29" t="s">
        <v>118</v>
      </c>
      <c r="H206" s="28">
        <f>IF(G206=G$3, 5, 0)</f>
        <v>0</v>
      </c>
      <c r="I206" s="29">
        <v>16</v>
      </c>
      <c r="J206" s="28">
        <f>IF(I206=I$3, 5, 0) + IF(AND(I206&gt;=(I$3-2), I206&lt;=(I$3+2), I206&lt;&gt;I$3), 3, 0) + IF(AND(I206&gt;=(I$3-5), I206&lt;(I$3-2)), 1, 0) + IF(AND(I206&gt;(I$3+2), I206&lt;=(I$3+5)), 1, 0)</f>
        <v>0</v>
      </c>
      <c r="K206" s="29" t="s">
        <v>35</v>
      </c>
      <c r="L206" s="28">
        <f>IF(K206=K$3, 3, 0)</f>
        <v>0</v>
      </c>
      <c r="M206" s="29">
        <v>338</v>
      </c>
      <c r="N206" s="28">
        <f>IF(M206=M$3, 10, 0) + IF(AND(M206&gt;=(M$3-10), M206&lt;=(M$3+10), M206&lt;&gt;M$3), 5, 0) + IF(AND(M206&gt;=(M$3-25), M206&lt;(M$3-10)), 3, 0) + IF(AND(M206&gt;(M$3+10), M206&lt;=(M$3+25)), 3, 0) +  IF(AND(M206&gt;=(M$3-50), M206&lt;(M$3-25)), 1, 0) +  IF(AND(M206&gt;(M$3+25), M206&lt;=(M$3+50)), 1, 0)</f>
        <v>3</v>
      </c>
    </row>
    <row r="207" spans="1:14" x14ac:dyDescent="0.2">
      <c r="A207" s="27" t="s">
        <v>566</v>
      </c>
      <c r="B207" s="26">
        <f>D207+F207+H207+J207+L207+N207</f>
        <v>3</v>
      </c>
      <c r="C207" s="29" t="s">
        <v>44</v>
      </c>
      <c r="D207" s="28">
        <f>IF(C207=C$3, 5,) + IF(AND(C207=E$3, E207=C$3), 2.5, 0)</f>
        <v>0</v>
      </c>
      <c r="E207" s="29" t="s">
        <v>49</v>
      </c>
      <c r="F207" s="28">
        <f>IF(E207=E$3,5, 0) + IF(AND(E207=C$3, C207=E$3), 2.5, 0)</f>
        <v>0</v>
      </c>
      <c r="G207" s="29" t="s">
        <v>57</v>
      </c>
      <c r="H207" s="28">
        <f>IF(G207=G$3, 5, 0)</f>
        <v>0</v>
      </c>
      <c r="I207" s="29">
        <v>17</v>
      </c>
      <c r="J207" s="28">
        <f>IF(I207=I$3, 5, 0) + IF(AND(I207&gt;=(I$3-2), I207&lt;=(I$3+2), I207&lt;&gt;I$3), 3, 0) + IF(AND(I207&gt;=(I$3-5), I207&lt;(I$3-2)), 1, 0) + IF(AND(I207&gt;(I$3+2), I207&lt;=(I$3+5)), 1, 0)</f>
        <v>0</v>
      </c>
      <c r="K207" s="29" t="s">
        <v>35</v>
      </c>
      <c r="L207" s="28">
        <f>IF(K207=K$3, 3, 0)</f>
        <v>0</v>
      </c>
      <c r="M207" s="29">
        <v>308</v>
      </c>
      <c r="N207" s="28">
        <f>IF(M207=M$3, 10, 0) + IF(AND(M207&gt;=(M$3-10), M207&lt;=(M$3+10), M207&lt;&gt;M$3), 5, 0) + IF(AND(M207&gt;=(M$3-25), M207&lt;(M$3-10)), 3, 0) + IF(AND(M207&gt;(M$3+10), M207&lt;=(M$3+25)), 3, 0) +  IF(AND(M207&gt;=(M$3-50), M207&lt;(M$3-25)), 1, 0) +  IF(AND(M207&gt;(M$3+25), M207&lt;=(M$3+50)), 1, 0)</f>
        <v>3</v>
      </c>
    </row>
    <row r="208" spans="1:14" x14ac:dyDescent="0.2">
      <c r="A208" s="27" t="s">
        <v>307</v>
      </c>
      <c r="B208" s="26">
        <f>D208+F208+H208+J208+L208+N208</f>
        <v>2</v>
      </c>
      <c r="C208" s="29" t="s">
        <v>49</v>
      </c>
      <c r="D208" s="28">
        <f>IF(C208=C$3, 5,) + IF(AND(C208=E$3, E208=C$3), 2.5, 0)</f>
        <v>0</v>
      </c>
      <c r="E208" s="29" t="s">
        <v>65</v>
      </c>
      <c r="F208" s="28">
        <f>IF(E208=E$3,5, 0) + IF(AND(E208=C$3, C208=E$3), 2.5, 0)</f>
        <v>0</v>
      </c>
      <c r="G208" s="29" t="s">
        <v>57</v>
      </c>
      <c r="H208" s="28">
        <f>IF(G208=G$3, 5, 0)</f>
        <v>0</v>
      </c>
      <c r="I208" s="29">
        <v>13</v>
      </c>
      <c r="J208" s="28">
        <f>IF(I208=I$3, 5, 0) + IF(AND(I208&gt;=(I$3-2), I208&lt;=(I$3+2), I208&lt;&gt;I$3), 3, 0) + IF(AND(I208&gt;=(I$3-5), I208&lt;(I$3-2)), 1, 0) + IF(AND(I208&gt;(I$3+2), I208&lt;=(I$3+5)), 1, 0)</f>
        <v>1</v>
      </c>
      <c r="K208" s="29" t="s">
        <v>35</v>
      </c>
      <c r="L208" s="28">
        <f>IF(K208=K$3, 3, 0)</f>
        <v>0</v>
      </c>
      <c r="M208" s="29">
        <v>299</v>
      </c>
      <c r="N208" s="28">
        <f>IF(M208=M$3, 10, 0) + IF(AND(M208&gt;=(M$3-10), M208&lt;=(M$3+10), M208&lt;&gt;M$3), 5, 0) + IF(AND(M208&gt;=(M$3-25), M208&lt;(M$3-10)), 3, 0) + IF(AND(M208&gt;(M$3+10), M208&lt;=(M$3+25)), 3, 0) +  IF(AND(M208&gt;=(M$3-50), M208&lt;(M$3-25)), 1, 0) +  IF(AND(M208&gt;(M$3+25), M208&lt;=(M$3+50)), 1, 0)</f>
        <v>1</v>
      </c>
    </row>
    <row r="209" spans="1:14" x14ac:dyDescent="0.2">
      <c r="A209" s="27" t="s">
        <v>535</v>
      </c>
      <c r="B209" s="26">
        <f>D209+F209+H209+J209+L209+N209</f>
        <v>2</v>
      </c>
      <c r="C209" s="29" t="s">
        <v>49</v>
      </c>
      <c r="D209" s="28">
        <f>IF(C209=C$3, 5,) + IF(AND(C209=E$3, E209=C$3), 2.5, 0)</f>
        <v>0</v>
      </c>
      <c r="E209" s="29" t="s">
        <v>65</v>
      </c>
      <c r="F209" s="28">
        <f>IF(E209=E$3,5, 0) + IF(AND(E209=C$3, C209=E$3), 2.5, 0)</f>
        <v>0</v>
      </c>
      <c r="G209" s="29" t="s">
        <v>57</v>
      </c>
      <c r="H209" s="28">
        <f>IF(G209=G$3, 5, 0)</f>
        <v>0</v>
      </c>
      <c r="I209" s="29">
        <v>13</v>
      </c>
      <c r="J209" s="28">
        <f>IF(I209=I$3, 5, 0) + IF(AND(I209&gt;=(I$3-2), I209&lt;=(I$3+2), I209&lt;&gt;I$3), 3, 0) + IF(AND(I209&gt;=(I$3-5), I209&lt;(I$3-2)), 1, 0) + IF(AND(I209&gt;(I$3+2), I209&lt;=(I$3+5)), 1, 0)</f>
        <v>1</v>
      </c>
      <c r="K209" s="29" t="s">
        <v>37</v>
      </c>
      <c r="L209" s="28">
        <f>IF(K209=K$3, 3, 0)</f>
        <v>0</v>
      </c>
      <c r="M209" s="29">
        <v>357</v>
      </c>
      <c r="N209" s="28">
        <f>IF(M209=M$3, 10, 0) + IF(AND(M209&gt;=(M$3-10), M209&lt;=(M$3+10), M209&lt;&gt;M$3), 5, 0) + IF(AND(M209&gt;=(M$3-25), M209&lt;(M$3-10)), 3, 0) + IF(AND(M209&gt;(M$3+10), M209&lt;=(M$3+25)), 3, 0) +  IF(AND(M209&gt;=(M$3-50), M209&lt;(M$3-25)), 1, 0) +  IF(AND(M209&gt;(M$3+25), M209&lt;=(M$3+50)), 1, 0)</f>
        <v>1</v>
      </c>
    </row>
    <row r="210" spans="1:14" x14ac:dyDescent="0.2">
      <c r="A210" s="27" t="s">
        <v>535</v>
      </c>
      <c r="B210" s="26">
        <f>D210+F210+H210+J210+L210+N210</f>
        <v>2</v>
      </c>
      <c r="C210" s="29" t="s">
        <v>49</v>
      </c>
      <c r="D210" s="28">
        <f>IF(C210=C$3, 5,) + IF(AND(C210=E$3, E210=C$3), 2.5, 0)</f>
        <v>0</v>
      </c>
      <c r="E210" s="29" t="s">
        <v>44</v>
      </c>
      <c r="F210" s="28">
        <f>IF(E210=E$3,5, 0) + IF(AND(E210=C$3, C210=E$3), 2.5, 0)</f>
        <v>0</v>
      </c>
      <c r="G210" s="29" t="s">
        <v>57</v>
      </c>
      <c r="H210" s="28">
        <f>IF(G210=G$3, 5, 0)</f>
        <v>0</v>
      </c>
      <c r="I210" s="29">
        <v>13</v>
      </c>
      <c r="J210" s="28">
        <f>IF(I210=I$3, 5, 0) + IF(AND(I210&gt;=(I$3-2), I210&lt;=(I$3+2), I210&lt;&gt;I$3), 3, 0) + IF(AND(I210&gt;=(I$3-5), I210&lt;(I$3-2)), 1, 0) + IF(AND(I210&gt;(I$3+2), I210&lt;=(I$3+5)), 1, 0)</f>
        <v>1</v>
      </c>
      <c r="K210" s="29" t="s">
        <v>37</v>
      </c>
      <c r="L210" s="28">
        <f>IF(K210=K$3, 3, 0)</f>
        <v>0</v>
      </c>
      <c r="M210" s="29">
        <v>357</v>
      </c>
      <c r="N210" s="28">
        <f>IF(M210=M$3, 10, 0) + IF(AND(M210&gt;=(M$3-10), M210&lt;=(M$3+10), M210&lt;&gt;M$3), 5, 0) + IF(AND(M210&gt;=(M$3-25), M210&lt;(M$3-10)), 3, 0) + IF(AND(M210&gt;(M$3+10), M210&lt;=(M$3+25)), 3, 0) +  IF(AND(M210&gt;=(M$3-50), M210&lt;(M$3-25)), 1, 0) +  IF(AND(M210&gt;(M$3+25), M210&lt;=(M$3+50)), 1, 0)</f>
        <v>1</v>
      </c>
    </row>
    <row r="211" spans="1:14" x14ac:dyDescent="0.2">
      <c r="A211" s="27" t="s">
        <v>498</v>
      </c>
      <c r="B211" s="26">
        <f>D211+F211+H211+J211+L211+N211</f>
        <v>2</v>
      </c>
      <c r="C211" s="29" t="s">
        <v>44</v>
      </c>
      <c r="D211" s="28">
        <f>IF(C211=C$3, 5,) + IF(AND(C211=E$3, E211=C$3), 2.5, 0)</f>
        <v>0</v>
      </c>
      <c r="E211" s="29" t="s">
        <v>65</v>
      </c>
      <c r="F211" s="28">
        <f>IF(E211=E$3,5, 0) + IF(AND(E211=C$3, C211=E$3), 2.5, 0)</f>
        <v>0</v>
      </c>
      <c r="G211" s="29" t="s">
        <v>118</v>
      </c>
      <c r="H211" s="28">
        <f>IF(G211=G$3, 5, 0)</f>
        <v>0</v>
      </c>
      <c r="I211" s="29">
        <v>13</v>
      </c>
      <c r="J211" s="28">
        <f>IF(I211=I$3, 5, 0) + IF(AND(I211&gt;=(I$3-2), I211&lt;=(I$3+2), I211&lt;&gt;I$3), 3, 0) + IF(AND(I211&gt;=(I$3-5), I211&lt;(I$3-2)), 1, 0) + IF(AND(I211&gt;(I$3+2), I211&lt;=(I$3+5)), 1, 0)</f>
        <v>1</v>
      </c>
      <c r="K211" s="29" t="s">
        <v>37</v>
      </c>
      <c r="L211" s="28">
        <f>IF(K211=K$3, 3, 0)</f>
        <v>0</v>
      </c>
      <c r="M211" s="29">
        <v>290</v>
      </c>
      <c r="N211" s="28">
        <f>IF(M211=M$3, 10, 0) + IF(AND(M211&gt;=(M$3-10), M211&lt;=(M$3+10), M211&lt;&gt;M$3), 5, 0) + IF(AND(M211&gt;=(M$3-25), M211&lt;(M$3-10)), 3, 0) + IF(AND(M211&gt;(M$3+10), M211&lt;=(M$3+25)), 3, 0) +  IF(AND(M211&gt;=(M$3-50), M211&lt;(M$3-25)), 1, 0) +  IF(AND(M211&gt;(M$3+25), M211&lt;=(M$3+50)), 1, 0)</f>
        <v>1</v>
      </c>
    </row>
    <row r="212" spans="1:14" x14ac:dyDescent="0.2">
      <c r="A212" s="27" t="s">
        <v>572</v>
      </c>
      <c r="B212" s="26">
        <f>D212+F212+H212+J212+L212+N212</f>
        <v>1</v>
      </c>
      <c r="C212" s="29" t="s">
        <v>65</v>
      </c>
      <c r="D212" s="28">
        <f>IF(C212=C$3, 5,) + IF(AND(C212=E$3, E212=C$3), 2.5, 0)</f>
        <v>0</v>
      </c>
      <c r="E212" s="29" t="s">
        <v>49</v>
      </c>
      <c r="F212" s="28">
        <f>IF(E212=E$3,5, 0) + IF(AND(E212=C$3, C212=E$3), 2.5, 0)</f>
        <v>0</v>
      </c>
      <c r="G212" s="29" t="s">
        <v>57</v>
      </c>
      <c r="H212" s="28">
        <f>IF(G212=G$3, 5, 0)</f>
        <v>0</v>
      </c>
      <c r="I212" s="29">
        <v>31</v>
      </c>
      <c r="J212" s="28">
        <f>IF(I212=I$3, 5, 0) + IF(AND(I212&gt;=(I$3-2), I212&lt;=(I$3+2), I212&lt;&gt;I$3), 3, 0) + IF(AND(I212&gt;=(I$3-5), I212&lt;(I$3-2)), 1, 0) + IF(AND(I212&gt;(I$3+2), I212&lt;=(I$3+5)), 1, 0)</f>
        <v>0</v>
      </c>
      <c r="K212" s="29" t="s">
        <v>37</v>
      </c>
      <c r="L212" s="28">
        <f>IF(K212=K$3, 3, 0)</f>
        <v>0</v>
      </c>
      <c r="M212" s="29">
        <v>283</v>
      </c>
      <c r="N212" s="28">
        <f>IF(M212=M$3, 10, 0) + IF(AND(M212&gt;=(M$3-10), M212&lt;=(M$3+10), M212&lt;&gt;M$3), 5, 0) + IF(AND(M212&gt;=(M$3-25), M212&lt;(M$3-10)), 3, 0) + IF(AND(M212&gt;(M$3+10), M212&lt;=(M$3+25)), 3, 0) +  IF(AND(M212&gt;=(M$3-50), M212&lt;(M$3-25)), 1, 0) +  IF(AND(M212&gt;(M$3+25), M212&lt;=(M$3+50)), 1, 0)</f>
        <v>1</v>
      </c>
    </row>
    <row r="213" spans="1:14" x14ac:dyDescent="0.2">
      <c r="A213" s="27" t="s">
        <v>414</v>
      </c>
      <c r="B213" s="26">
        <f>D213+F213+H213+J213+L213+N213</f>
        <v>1</v>
      </c>
      <c r="C213" s="29" t="s">
        <v>65</v>
      </c>
      <c r="D213" s="28">
        <f>IF(C213=C$3, 5,) + IF(AND(C213=E$3, E213=C$3), 2.5, 0)</f>
        <v>0</v>
      </c>
      <c r="E213" s="29" t="s">
        <v>44</v>
      </c>
      <c r="F213" s="28">
        <f>IF(E213=E$3,5, 0) + IF(AND(E213=C$3, C213=E$3), 2.5, 0)</f>
        <v>0</v>
      </c>
      <c r="G213" s="29" t="s">
        <v>66</v>
      </c>
      <c r="H213" s="28">
        <f>IF(G213=G$3, 5, 0)</f>
        <v>0</v>
      </c>
      <c r="I213" s="29">
        <v>16</v>
      </c>
      <c r="J213" s="28">
        <f>IF(I213=I$3, 5, 0) + IF(AND(I213&gt;=(I$3-2), I213&lt;=(I$3+2), I213&lt;&gt;I$3), 3, 0) + IF(AND(I213&gt;=(I$3-5), I213&lt;(I$3-2)), 1, 0) + IF(AND(I213&gt;(I$3+2), I213&lt;=(I$3+5)), 1, 0)</f>
        <v>0</v>
      </c>
      <c r="K213" s="29" t="s">
        <v>37</v>
      </c>
      <c r="L213" s="28">
        <f>IF(K213=K$3, 3, 0)</f>
        <v>0</v>
      </c>
      <c r="M213" s="29">
        <v>360</v>
      </c>
      <c r="N213" s="28">
        <f>IF(M213=M$3, 10, 0) + IF(AND(M213&gt;=(M$3-10), M213&lt;=(M$3+10), M213&lt;&gt;M$3), 5, 0) + IF(AND(M213&gt;=(M$3-25), M213&lt;(M$3-10)), 3, 0) + IF(AND(M213&gt;(M$3+10), M213&lt;=(M$3+25)), 3, 0) +  IF(AND(M213&gt;=(M$3-50), M213&lt;(M$3-25)), 1, 0) +  IF(AND(M213&gt;(M$3+25), M213&lt;=(M$3+50)), 1, 0)</f>
        <v>1</v>
      </c>
    </row>
    <row r="214" spans="1:14" x14ac:dyDescent="0.2">
      <c r="A214" s="27"/>
      <c r="B214" s="26"/>
      <c r="C214" s="29"/>
      <c r="E214" s="29"/>
      <c r="G214" s="29"/>
      <c r="I214" s="29"/>
      <c r="K214" s="29"/>
      <c r="M214" s="29"/>
    </row>
    <row r="215" spans="1:14" x14ac:dyDescent="0.2">
      <c r="A215" s="121" t="s">
        <v>99</v>
      </c>
      <c r="B215" s="117">
        <f>AVERAGE(B5:B213)</f>
        <v>8.7799043062200965</v>
      </c>
      <c r="C215" s="29"/>
      <c r="E215" s="29"/>
      <c r="G215" s="29"/>
      <c r="I215" s="29"/>
      <c r="K215" s="29"/>
      <c r="M215" s="29"/>
    </row>
    <row r="216" spans="1:14" x14ac:dyDescent="0.2">
      <c r="A216" s="27"/>
      <c r="B216" s="26"/>
      <c r="C216" s="29"/>
      <c r="E216" s="29"/>
      <c r="G216" s="29"/>
      <c r="I216" s="29"/>
      <c r="K216" s="29"/>
      <c r="M216" s="29"/>
    </row>
    <row r="217" spans="1:14" x14ac:dyDescent="0.2">
      <c r="A217" s="27"/>
      <c r="B217" s="26"/>
      <c r="C217" s="29"/>
      <c r="E217" s="29"/>
      <c r="G217" s="29"/>
      <c r="I217" s="29"/>
      <c r="K217" s="29"/>
      <c r="M217" s="29"/>
    </row>
    <row r="218" spans="1:14" x14ac:dyDescent="0.2">
      <c r="A218" s="27"/>
      <c r="B218" s="26"/>
      <c r="C218" s="29"/>
      <c r="E218" s="29"/>
      <c r="G218" s="29"/>
      <c r="I218" s="29"/>
      <c r="K218" s="29"/>
      <c r="M218" s="29"/>
    </row>
    <row r="219" spans="1:14" x14ac:dyDescent="0.2">
      <c r="A219" s="27"/>
      <c r="B219" s="26"/>
      <c r="C219" s="29"/>
      <c r="E219" s="29"/>
      <c r="G219" s="29"/>
      <c r="I219" s="29"/>
      <c r="K219" s="29"/>
      <c r="M219" s="29"/>
    </row>
    <row r="220" spans="1:14" x14ac:dyDescent="0.2">
      <c r="A220" s="27"/>
      <c r="B220" s="26"/>
      <c r="C220" s="29"/>
      <c r="E220" s="29"/>
      <c r="G220" s="29"/>
      <c r="I220" s="29"/>
      <c r="K220" s="29"/>
      <c r="M220" s="29"/>
    </row>
    <row r="221" spans="1:14" x14ac:dyDescent="0.2">
      <c r="A221" s="27"/>
      <c r="B221" s="26"/>
      <c r="C221" s="29"/>
      <c r="E221" s="29"/>
      <c r="G221" s="29"/>
      <c r="I221" s="29"/>
      <c r="K221" s="29"/>
      <c r="M221" s="29"/>
    </row>
    <row r="222" spans="1:14" x14ac:dyDescent="0.2">
      <c r="A222" s="27"/>
      <c r="B222" s="26"/>
      <c r="C222" s="29"/>
      <c r="E222" s="29"/>
      <c r="G222" s="29"/>
      <c r="I222" s="29"/>
      <c r="K222" s="29"/>
      <c r="M222" s="29"/>
    </row>
    <row r="223" spans="1:14" x14ac:dyDescent="0.2">
      <c r="A223" s="27"/>
      <c r="B223" s="26"/>
      <c r="C223" s="29"/>
      <c r="E223" s="29"/>
      <c r="G223" s="29"/>
      <c r="I223" s="29"/>
      <c r="K223" s="29"/>
      <c r="M223" s="29"/>
    </row>
    <row r="224" spans="1:14" x14ac:dyDescent="0.2">
      <c r="A224" s="27"/>
      <c r="B224" s="26"/>
      <c r="C224" s="29"/>
      <c r="E224" s="29"/>
      <c r="G224" s="29"/>
      <c r="I224" s="29"/>
      <c r="K224" s="29"/>
      <c r="M224" s="29"/>
    </row>
    <row r="226" spans="2:2" x14ac:dyDescent="0.2">
      <c r="B226" s="102"/>
    </row>
  </sheetData>
  <sortState xmlns:xlrd2="http://schemas.microsoft.com/office/spreadsheetml/2017/richdata2" ref="A5:N213">
    <sortCondition descending="1" ref="B5:B213"/>
  </sortState>
  <phoneticPr fontId="5" type="noConversion"/>
  <hyperlinks>
    <hyperlink ref="A167" r:id="rId1" display="http://random.org/" xr:uid="{3EC1D10A-A00A-44D3-A67A-02014FC29300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46" customWidth="1"/>
    <col min="2" max="2" width="21.42578125" style="36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6"/>
  </cols>
  <sheetData>
    <row r="1" spans="1:14" ht="15.75" x14ac:dyDescent="0.2">
      <c r="A1" s="44" t="s">
        <v>41</v>
      </c>
      <c r="B1" s="45" t="s">
        <v>76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32"/>
    </row>
    <row r="3" spans="1:14" x14ac:dyDescent="0.2">
      <c r="A3" s="48" t="s">
        <v>29</v>
      </c>
      <c r="B3" s="66"/>
      <c r="C3" s="67" t="s">
        <v>44</v>
      </c>
      <c r="D3" s="50">
        <v>5</v>
      </c>
      <c r="E3" s="67" t="s">
        <v>118</v>
      </c>
      <c r="F3" s="50">
        <v>5</v>
      </c>
      <c r="G3" s="49" t="s">
        <v>116</v>
      </c>
      <c r="H3" s="50">
        <v>5</v>
      </c>
      <c r="I3" s="49">
        <v>14</v>
      </c>
      <c r="J3" s="68" t="s">
        <v>30</v>
      </c>
      <c r="K3" s="67" t="s">
        <v>38</v>
      </c>
      <c r="L3" s="50">
        <v>3</v>
      </c>
      <c r="M3" s="49">
        <v>303</v>
      </c>
      <c r="N3" s="69" t="s">
        <v>31</v>
      </c>
    </row>
    <row r="4" spans="1:14" x14ac:dyDescent="0.2">
      <c r="B4" s="32"/>
    </row>
    <row r="5" spans="1:14" x14ac:dyDescent="0.2">
      <c r="A5" s="27" t="s">
        <v>240</v>
      </c>
      <c r="B5" s="32">
        <f t="shared" ref="B5:B68" si="0">D5+F5+H5+J5+L5+N5</f>
        <v>23</v>
      </c>
      <c r="C5" s="29" t="s">
        <v>44</v>
      </c>
      <c r="D5" s="28">
        <f t="shared" ref="D5:D68" si="1">IF(C5=C$3, 5,) + IF(AND(C5=E$3, E5=C$3), 2.5, 0)</f>
        <v>5</v>
      </c>
      <c r="E5" s="29" t="s">
        <v>118</v>
      </c>
      <c r="F5" s="28">
        <f t="shared" ref="F5:F68" si="2">IF(E5=E$3,5, 0) + IF(AND(E5=C$3, C5=E$3), 2.5, 0)</f>
        <v>5</v>
      </c>
      <c r="G5" s="29" t="s">
        <v>116</v>
      </c>
      <c r="H5" s="28">
        <f t="shared" ref="H5:H68" si="3">IF(G5=G$3, 5, 0)</f>
        <v>5</v>
      </c>
      <c r="I5" s="29">
        <v>13</v>
      </c>
      <c r="J5" s="28">
        <f t="shared" ref="J5:J68" si="4">IF(I5=I$3, 5, 0) + IF(AND(I5&gt;=(I$3-2), I5&lt;=(I$3+2), I5&lt;&gt;I$3), 3, 0) + IF(AND(I5&gt;=(I$3-5), I5&lt;(I$3-2)), 1, 0) + IF(AND(I5&gt;(I$3+2), I5&lt;=(I$3+5)), 1, 0)</f>
        <v>3</v>
      </c>
      <c r="K5" s="29" t="s">
        <v>37</v>
      </c>
      <c r="L5" s="28">
        <f t="shared" ref="L5:L68" si="5">IF(K5=K$3, 3, 0)</f>
        <v>0</v>
      </c>
      <c r="M5" s="29">
        <v>313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5</v>
      </c>
    </row>
    <row r="6" spans="1:14" x14ac:dyDescent="0.2">
      <c r="A6" s="27" t="s">
        <v>259</v>
      </c>
      <c r="B6" s="32">
        <f t="shared" si="0"/>
        <v>19</v>
      </c>
      <c r="C6" s="29" t="s">
        <v>44</v>
      </c>
      <c r="D6" s="28">
        <f t="shared" si="1"/>
        <v>5</v>
      </c>
      <c r="E6" s="29" t="s">
        <v>108</v>
      </c>
      <c r="F6" s="28">
        <f t="shared" si="2"/>
        <v>0</v>
      </c>
      <c r="G6" s="29" t="s">
        <v>116</v>
      </c>
      <c r="H6" s="28">
        <f t="shared" si="3"/>
        <v>5</v>
      </c>
      <c r="I6" s="29">
        <v>10</v>
      </c>
      <c r="J6" s="28">
        <f t="shared" si="4"/>
        <v>1</v>
      </c>
      <c r="K6" s="29" t="s">
        <v>38</v>
      </c>
      <c r="L6" s="28">
        <f t="shared" si="5"/>
        <v>3</v>
      </c>
      <c r="M6" s="29">
        <v>298</v>
      </c>
      <c r="N6" s="28">
        <f t="shared" si="6"/>
        <v>5</v>
      </c>
    </row>
    <row r="7" spans="1:14" x14ac:dyDescent="0.2">
      <c r="A7" s="27" t="s">
        <v>218</v>
      </c>
      <c r="B7" s="32">
        <f t="shared" si="0"/>
        <v>19</v>
      </c>
      <c r="C7" s="29" t="s">
        <v>44</v>
      </c>
      <c r="D7" s="28">
        <f t="shared" si="1"/>
        <v>5</v>
      </c>
      <c r="E7" s="29" t="s">
        <v>108</v>
      </c>
      <c r="F7" s="28">
        <f t="shared" si="2"/>
        <v>0</v>
      </c>
      <c r="G7" s="29" t="s">
        <v>116</v>
      </c>
      <c r="H7" s="28">
        <f t="shared" si="3"/>
        <v>5</v>
      </c>
      <c r="I7" s="29">
        <v>15</v>
      </c>
      <c r="J7" s="28">
        <f t="shared" si="4"/>
        <v>3</v>
      </c>
      <c r="K7" s="29" t="s">
        <v>38</v>
      </c>
      <c r="L7" s="28">
        <f t="shared" si="5"/>
        <v>3</v>
      </c>
      <c r="M7" s="29">
        <v>319</v>
      </c>
      <c r="N7" s="28">
        <f t="shared" si="6"/>
        <v>3</v>
      </c>
    </row>
    <row r="8" spans="1:14" x14ac:dyDescent="0.2">
      <c r="A8" s="27" t="s">
        <v>369</v>
      </c>
      <c r="B8" s="32">
        <f t="shared" si="0"/>
        <v>19</v>
      </c>
      <c r="C8" s="29" t="s">
        <v>44</v>
      </c>
      <c r="D8" s="28">
        <f t="shared" si="1"/>
        <v>5</v>
      </c>
      <c r="E8" s="29" t="s">
        <v>116</v>
      </c>
      <c r="F8" s="28">
        <f t="shared" si="2"/>
        <v>0</v>
      </c>
      <c r="G8" s="29" t="s">
        <v>118</v>
      </c>
      <c r="H8" s="28">
        <f t="shared" si="3"/>
        <v>0</v>
      </c>
      <c r="I8" s="29">
        <v>11</v>
      </c>
      <c r="J8" s="28">
        <f t="shared" si="4"/>
        <v>1</v>
      </c>
      <c r="K8" s="29" t="s">
        <v>38</v>
      </c>
      <c r="L8" s="28">
        <f t="shared" si="5"/>
        <v>3</v>
      </c>
      <c r="M8" s="29">
        <v>303</v>
      </c>
      <c r="N8" s="28">
        <f t="shared" si="6"/>
        <v>10</v>
      </c>
    </row>
    <row r="9" spans="1:14" x14ac:dyDescent="0.2">
      <c r="A9" s="27" t="s">
        <v>177</v>
      </c>
      <c r="B9" s="32">
        <f t="shared" si="0"/>
        <v>18</v>
      </c>
      <c r="C9" s="29" t="s">
        <v>44</v>
      </c>
      <c r="D9" s="28">
        <f t="shared" si="1"/>
        <v>5</v>
      </c>
      <c r="E9" s="29" t="s">
        <v>108</v>
      </c>
      <c r="F9" s="28">
        <f t="shared" si="2"/>
        <v>0</v>
      </c>
      <c r="G9" s="29" t="s">
        <v>116</v>
      </c>
      <c r="H9" s="28">
        <f t="shared" si="3"/>
        <v>5</v>
      </c>
      <c r="I9" s="29">
        <v>15</v>
      </c>
      <c r="J9" s="28">
        <f t="shared" si="4"/>
        <v>3</v>
      </c>
      <c r="K9" s="29" t="s">
        <v>35</v>
      </c>
      <c r="L9" s="28">
        <f t="shared" si="5"/>
        <v>0</v>
      </c>
      <c r="M9" s="29">
        <v>300</v>
      </c>
      <c r="N9" s="28">
        <f t="shared" si="6"/>
        <v>5</v>
      </c>
    </row>
    <row r="10" spans="1:14" x14ac:dyDescent="0.2">
      <c r="A10" s="27" t="s">
        <v>228</v>
      </c>
      <c r="B10" s="32">
        <f t="shared" si="0"/>
        <v>18</v>
      </c>
      <c r="C10" s="29" t="s">
        <v>44</v>
      </c>
      <c r="D10" s="28">
        <f t="shared" si="1"/>
        <v>5</v>
      </c>
      <c r="E10" s="29" t="s">
        <v>108</v>
      </c>
      <c r="F10" s="28">
        <f t="shared" si="2"/>
        <v>0</v>
      </c>
      <c r="G10" s="29" t="s">
        <v>116</v>
      </c>
      <c r="H10" s="28">
        <f t="shared" si="3"/>
        <v>5</v>
      </c>
      <c r="I10" s="29">
        <v>15</v>
      </c>
      <c r="J10" s="28">
        <f t="shared" si="4"/>
        <v>3</v>
      </c>
      <c r="K10" s="29" t="s">
        <v>37</v>
      </c>
      <c r="L10" s="28">
        <f t="shared" si="5"/>
        <v>0</v>
      </c>
      <c r="M10" s="29">
        <v>300</v>
      </c>
      <c r="N10" s="28">
        <f t="shared" si="6"/>
        <v>5</v>
      </c>
    </row>
    <row r="11" spans="1:14" x14ac:dyDescent="0.2">
      <c r="A11" s="27" t="s">
        <v>374</v>
      </c>
      <c r="B11" s="32">
        <f t="shared" si="0"/>
        <v>18</v>
      </c>
      <c r="C11" s="29" t="s">
        <v>44</v>
      </c>
      <c r="D11" s="28">
        <f t="shared" si="1"/>
        <v>5</v>
      </c>
      <c r="E11" s="29" t="s">
        <v>56</v>
      </c>
      <c r="F11" s="28">
        <f t="shared" si="2"/>
        <v>0</v>
      </c>
      <c r="G11" s="29" t="s">
        <v>116</v>
      </c>
      <c r="H11" s="28">
        <f t="shared" si="3"/>
        <v>5</v>
      </c>
      <c r="I11" s="29">
        <v>13</v>
      </c>
      <c r="J11" s="28">
        <f t="shared" si="4"/>
        <v>3</v>
      </c>
      <c r="K11" s="29" t="s">
        <v>37</v>
      </c>
      <c r="L11" s="28">
        <f t="shared" si="5"/>
        <v>0</v>
      </c>
      <c r="M11" s="29">
        <v>310</v>
      </c>
      <c r="N11" s="28">
        <f t="shared" si="6"/>
        <v>5</v>
      </c>
    </row>
    <row r="12" spans="1:14" x14ac:dyDescent="0.2">
      <c r="A12" s="27" t="s">
        <v>446</v>
      </c>
      <c r="B12" s="32">
        <f t="shared" si="0"/>
        <v>18</v>
      </c>
      <c r="C12" s="29" t="s">
        <v>44</v>
      </c>
      <c r="D12" s="28">
        <f t="shared" si="1"/>
        <v>5</v>
      </c>
      <c r="E12" s="29" t="s">
        <v>122</v>
      </c>
      <c r="F12" s="28">
        <f t="shared" si="2"/>
        <v>0</v>
      </c>
      <c r="G12" s="29" t="s">
        <v>116</v>
      </c>
      <c r="H12" s="28">
        <f t="shared" si="3"/>
        <v>5</v>
      </c>
      <c r="I12" s="29">
        <v>12</v>
      </c>
      <c r="J12" s="28">
        <f t="shared" si="4"/>
        <v>3</v>
      </c>
      <c r="K12" s="29" t="s">
        <v>35</v>
      </c>
      <c r="L12" s="28">
        <f t="shared" si="5"/>
        <v>0</v>
      </c>
      <c r="M12" s="29">
        <v>296</v>
      </c>
      <c r="N12" s="28">
        <f t="shared" si="6"/>
        <v>5</v>
      </c>
    </row>
    <row r="13" spans="1:14" x14ac:dyDescent="0.2">
      <c r="A13" s="27" t="s">
        <v>358</v>
      </c>
      <c r="B13" s="32">
        <f t="shared" si="0"/>
        <v>17</v>
      </c>
      <c r="C13" s="29" t="s">
        <v>44</v>
      </c>
      <c r="D13" s="28">
        <f t="shared" si="1"/>
        <v>5</v>
      </c>
      <c r="E13" s="29" t="s">
        <v>108</v>
      </c>
      <c r="F13" s="28">
        <f t="shared" si="2"/>
        <v>0</v>
      </c>
      <c r="G13" s="29" t="s">
        <v>116</v>
      </c>
      <c r="H13" s="28">
        <f t="shared" si="3"/>
        <v>5</v>
      </c>
      <c r="I13" s="29">
        <v>9</v>
      </c>
      <c r="J13" s="28">
        <f t="shared" si="4"/>
        <v>1</v>
      </c>
      <c r="K13" s="29" t="s">
        <v>38</v>
      </c>
      <c r="L13" s="28">
        <f t="shared" si="5"/>
        <v>3</v>
      </c>
      <c r="M13" s="29">
        <v>324</v>
      </c>
      <c r="N13" s="28">
        <f t="shared" si="6"/>
        <v>3</v>
      </c>
    </row>
    <row r="14" spans="1:14" x14ac:dyDescent="0.2">
      <c r="A14" s="27" t="s">
        <v>573</v>
      </c>
      <c r="B14" s="32">
        <f t="shared" si="0"/>
        <v>17</v>
      </c>
      <c r="C14" s="29" t="s">
        <v>44</v>
      </c>
      <c r="D14" s="28">
        <f t="shared" si="1"/>
        <v>5</v>
      </c>
      <c r="E14" s="29" t="s">
        <v>108</v>
      </c>
      <c r="F14" s="28">
        <f t="shared" si="2"/>
        <v>0</v>
      </c>
      <c r="G14" s="29" t="s">
        <v>116</v>
      </c>
      <c r="H14" s="28">
        <f t="shared" si="3"/>
        <v>5</v>
      </c>
      <c r="I14" s="29">
        <v>11</v>
      </c>
      <c r="J14" s="28">
        <f t="shared" si="4"/>
        <v>1</v>
      </c>
      <c r="K14" s="29" t="s">
        <v>38</v>
      </c>
      <c r="L14" s="28">
        <f t="shared" si="5"/>
        <v>3</v>
      </c>
      <c r="M14" s="29">
        <v>315</v>
      </c>
      <c r="N14" s="28">
        <f t="shared" si="6"/>
        <v>3</v>
      </c>
    </row>
    <row r="15" spans="1:14" x14ac:dyDescent="0.2">
      <c r="A15" s="27" t="s">
        <v>229</v>
      </c>
      <c r="B15" s="32">
        <f t="shared" si="0"/>
        <v>16</v>
      </c>
      <c r="C15" s="29" t="s">
        <v>44</v>
      </c>
      <c r="D15" s="28">
        <f t="shared" si="1"/>
        <v>5</v>
      </c>
      <c r="E15" s="29" t="s">
        <v>108</v>
      </c>
      <c r="F15" s="28">
        <f t="shared" si="2"/>
        <v>0</v>
      </c>
      <c r="G15" s="29" t="s">
        <v>116</v>
      </c>
      <c r="H15" s="28">
        <f t="shared" si="3"/>
        <v>5</v>
      </c>
      <c r="I15" s="29">
        <v>12</v>
      </c>
      <c r="J15" s="28">
        <f t="shared" si="4"/>
        <v>3</v>
      </c>
      <c r="K15" s="29" t="s">
        <v>37</v>
      </c>
      <c r="L15" s="28">
        <f t="shared" si="5"/>
        <v>0</v>
      </c>
      <c r="M15" s="29">
        <v>325</v>
      </c>
      <c r="N15" s="28">
        <f t="shared" si="6"/>
        <v>3</v>
      </c>
    </row>
    <row r="16" spans="1:14" x14ac:dyDescent="0.2">
      <c r="A16" s="27" t="s">
        <v>181</v>
      </c>
      <c r="B16" s="32">
        <f t="shared" si="0"/>
        <v>16</v>
      </c>
      <c r="C16" s="29" t="s">
        <v>44</v>
      </c>
      <c r="D16" s="28">
        <f t="shared" si="1"/>
        <v>5</v>
      </c>
      <c r="E16" s="29" t="s">
        <v>56</v>
      </c>
      <c r="F16" s="28">
        <f t="shared" si="2"/>
        <v>0</v>
      </c>
      <c r="G16" s="29" t="s">
        <v>116</v>
      </c>
      <c r="H16" s="28">
        <f t="shared" si="3"/>
        <v>5</v>
      </c>
      <c r="I16" s="29">
        <v>10</v>
      </c>
      <c r="J16" s="28">
        <f t="shared" si="4"/>
        <v>1</v>
      </c>
      <c r="K16" s="29" t="s">
        <v>37</v>
      </c>
      <c r="L16" s="28">
        <f t="shared" si="5"/>
        <v>0</v>
      </c>
      <c r="M16" s="29">
        <v>313</v>
      </c>
      <c r="N16" s="28">
        <f t="shared" si="6"/>
        <v>5</v>
      </c>
    </row>
    <row r="17" spans="1:14" x14ac:dyDescent="0.2">
      <c r="A17" s="27" t="s">
        <v>230</v>
      </c>
      <c r="B17" s="32">
        <f t="shared" si="0"/>
        <v>16</v>
      </c>
      <c r="C17" s="29" t="s">
        <v>44</v>
      </c>
      <c r="D17" s="28">
        <f t="shared" si="1"/>
        <v>5</v>
      </c>
      <c r="E17" s="29" t="s">
        <v>116</v>
      </c>
      <c r="F17" s="28">
        <f t="shared" si="2"/>
        <v>0</v>
      </c>
      <c r="G17" s="29" t="s">
        <v>56</v>
      </c>
      <c r="H17" s="28">
        <f t="shared" si="3"/>
        <v>0</v>
      </c>
      <c r="I17" s="29">
        <v>13</v>
      </c>
      <c r="J17" s="28">
        <f t="shared" si="4"/>
        <v>3</v>
      </c>
      <c r="K17" s="29" t="s">
        <v>38</v>
      </c>
      <c r="L17" s="28">
        <f t="shared" si="5"/>
        <v>3</v>
      </c>
      <c r="M17" s="29">
        <v>308</v>
      </c>
      <c r="N17" s="28">
        <f t="shared" si="6"/>
        <v>5</v>
      </c>
    </row>
    <row r="18" spans="1:14" x14ac:dyDescent="0.2">
      <c r="A18" s="27" t="s">
        <v>576</v>
      </c>
      <c r="B18" s="32">
        <f t="shared" si="0"/>
        <v>16</v>
      </c>
      <c r="C18" s="29" t="s">
        <v>44</v>
      </c>
      <c r="D18" s="28">
        <f t="shared" si="1"/>
        <v>5</v>
      </c>
      <c r="E18" s="29" t="s">
        <v>108</v>
      </c>
      <c r="F18" s="28">
        <f t="shared" si="2"/>
        <v>0</v>
      </c>
      <c r="G18" s="29" t="s">
        <v>118</v>
      </c>
      <c r="H18" s="28">
        <f t="shared" si="3"/>
        <v>0</v>
      </c>
      <c r="I18" s="29">
        <v>12</v>
      </c>
      <c r="J18" s="28">
        <f t="shared" si="4"/>
        <v>3</v>
      </c>
      <c r="K18" s="29" t="s">
        <v>38</v>
      </c>
      <c r="L18" s="28">
        <f t="shared" si="5"/>
        <v>3</v>
      </c>
      <c r="M18" s="29">
        <v>305</v>
      </c>
      <c r="N18" s="28">
        <f t="shared" si="6"/>
        <v>5</v>
      </c>
    </row>
    <row r="19" spans="1:14" x14ac:dyDescent="0.2">
      <c r="A19" s="27" t="s">
        <v>334</v>
      </c>
      <c r="B19" s="32">
        <f t="shared" si="0"/>
        <v>16</v>
      </c>
      <c r="C19" s="29" t="s">
        <v>44</v>
      </c>
      <c r="D19" s="28">
        <f t="shared" si="1"/>
        <v>5</v>
      </c>
      <c r="E19" s="29" t="s">
        <v>108</v>
      </c>
      <c r="F19" s="28">
        <f t="shared" si="2"/>
        <v>0</v>
      </c>
      <c r="G19" s="29" t="s">
        <v>118</v>
      </c>
      <c r="H19" s="28">
        <f t="shared" si="3"/>
        <v>0</v>
      </c>
      <c r="I19" s="29">
        <v>12</v>
      </c>
      <c r="J19" s="28">
        <f t="shared" si="4"/>
        <v>3</v>
      </c>
      <c r="K19" s="29" t="s">
        <v>38</v>
      </c>
      <c r="L19" s="28">
        <f t="shared" si="5"/>
        <v>3</v>
      </c>
      <c r="M19" s="29">
        <v>309</v>
      </c>
      <c r="N19" s="28">
        <f t="shared" si="6"/>
        <v>5</v>
      </c>
    </row>
    <row r="20" spans="1:14" x14ac:dyDescent="0.2">
      <c r="A20" s="27" t="s">
        <v>416</v>
      </c>
      <c r="B20" s="32">
        <f t="shared" si="0"/>
        <v>16</v>
      </c>
      <c r="C20" s="29" t="s">
        <v>44</v>
      </c>
      <c r="D20" s="28">
        <f t="shared" si="1"/>
        <v>5</v>
      </c>
      <c r="E20" s="29" t="s">
        <v>56</v>
      </c>
      <c r="F20" s="28">
        <f t="shared" si="2"/>
        <v>0</v>
      </c>
      <c r="G20" s="29" t="s">
        <v>116</v>
      </c>
      <c r="H20" s="28">
        <f t="shared" si="3"/>
        <v>5</v>
      </c>
      <c r="I20" s="29">
        <v>12</v>
      </c>
      <c r="J20" s="28">
        <f t="shared" si="4"/>
        <v>3</v>
      </c>
      <c r="K20" s="29" t="s">
        <v>37</v>
      </c>
      <c r="L20" s="28">
        <f t="shared" si="5"/>
        <v>0</v>
      </c>
      <c r="M20" s="29">
        <v>325</v>
      </c>
      <c r="N20" s="28">
        <f t="shared" si="6"/>
        <v>3</v>
      </c>
    </row>
    <row r="21" spans="1:14" x14ac:dyDescent="0.2">
      <c r="A21" s="27" t="s">
        <v>563</v>
      </c>
      <c r="B21" s="32">
        <f t="shared" si="0"/>
        <v>16</v>
      </c>
      <c r="C21" s="29" t="s">
        <v>44</v>
      </c>
      <c r="D21" s="28">
        <f t="shared" si="1"/>
        <v>5</v>
      </c>
      <c r="E21" s="29" t="s">
        <v>122</v>
      </c>
      <c r="F21" s="28">
        <f t="shared" si="2"/>
        <v>0</v>
      </c>
      <c r="G21" s="29" t="s">
        <v>116</v>
      </c>
      <c r="H21" s="28">
        <f t="shared" si="3"/>
        <v>5</v>
      </c>
      <c r="I21" s="29">
        <v>12</v>
      </c>
      <c r="J21" s="28">
        <f t="shared" si="4"/>
        <v>3</v>
      </c>
      <c r="K21" s="29" t="s">
        <v>37</v>
      </c>
      <c r="L21" s="28">
        <f t="shared" si="5"/>
        <v>0</v>
      </c>
      <c r="M21" s="29">
        <v>316</v>
      </c>
      <c r="N21" s="28">
        <f t="shared" si="6"/>
        <v>3</v>
      </c>
    </row>
    <row r="22" spans="1:14" x14ac:dyDescent="0.2">
      <c r="A22" s="27" t="s">
        <v>297</v>
      </c>
      <c r="B22" s="32">
        <f t="shared" si="0"/>
        <v>16</v>
      </c>
      <c r="C22" s="29" t="s">
        <v>44</v>
      </c>
      <c r="D22" s="28">
        <f t="shared" si="1"/>
        <v>5</v>
      </c>
      <c r="E22" s="29" t="s">
        <v>116</v>
      </c>
      <c r="F22" s="28">
        <f t="shared" si="2"/>
        <v>0</v>
      </c>
      <c r="G22" s="29" t="s">
        <v>118</v>
      </c>
      <c r="H22" s="28">
        <f t="shared" si="3"/>
        <v>0</v>
      </c>
      <c r="I22" s="29">
        <v>14</v>
      </c>
      <c r="J22" s="28">
        <f t="shared" si="4"/>
        <v>5</v>
      </c>
      <c r="K22" s="29" t="s">
        <v>38</v>
      </c>
      <c r="L22" s="28">
        <f t="shared" si="5"/>
        <v>3</v>
      </c>
      <c r="M22" s="29">
        <v>320</v>
      </c>
      <c r="N22" s="28">
        <f t="shared" si="6"/>
        <v>3</v>
      </c>
    </row>
    <row r="23" spans="1:14" x14ac:dyDescent="0.2">
      <c r="A23" s="27" t="s">
        <v>168</v>
      </c>
      <c r="B23" s="32">
        <f t="shared" si="0"/>
        <v>16</v>
      </c>
      <c r="C23" s="29" t="s">
        <v>44</v>
      </c>
      <c r="D23" s="28">
        <f t="shared" si="1"/>
        <v>5</v>
      </c>
      <c r="E23" s="29" t="s">
        <v>122</v>
      </c>
      <c r="F23" s="28">
        <f t="shared" si="2"/>
        <v>0</v>
      </c>
      <c r="G23" s="29" t="s">
        <v>108</v>
      </c>
      <c r="H23" s="28">
        <f t="shared" si="3"/>
        <v>0</v>
      </c>
      <c r="I23" s="29">
        <v>12</v>
      </c>
      <c r="J23" s="28">
        <f t="shared" si="4"/>
        <v>3</v>
      </c>
      <c r="K23" s="29" t="s">
        <v>38</v>
      </c>
      <c r="L23" s="28">
        <f t="shared" si="5"/>
        <v>3</v>
      </c>
      <c r="M23" s="29">
        <v>312</v>
      </c>
      <c r="N23" s="28">
        <f t="shared" si="6"/>
        <v>5</v>
      </c>
    </row>
    <row r="24" spans="1:14" x14ac:dyDescent="0.2">
      <c r="A24" s="27" t="s">
        <v>324</v>
      </c>
      <c r="B24" s="32">
        <f t="shared" si="0"/>
        <v>16</v>
      </c>
      <c r="C24" s="29" t="s">
        <v>44</v>
      </c>
      <c r="D24" s="28">
        <f t="shared" si="1"/>
        <v>5</v>
      </c>
      <c r="E24" s="29" t="s">
        <v>122</v>
      </c>
      <c r="F24" s="28">
        <f t="shared" si="2"/>
        <v>0</v>
      </c>
      <c r="G24" s="29" t="s">
        <v>56</v>
      </c>
      <c r="H24" s="28">
        <f t="shared" si="3"/>
        <v>0</v>
      </c>
      <c r="I24" s="29">
        <v>12</v>
      </c>
      <c r="J24" s="28">
        <f t="shared" si="4"/>
        <v>3</v>
      </c>
      <c r="K24" s="29" t="s">
        <v>38</v>
      </c>
      <c r="L24" s="28">
        <f t="shared" si="5"/>
        <v>3</v>
      </c>
      <c r="M24" s="29">
        <v>310</v>
      </c>
      <c r="N24" s="28">
        <f t="shared" si="6"/>
        <v>5</v>
      </c>
    </row>
    <row r="25" spans="1:14" x14ac:dyDescent="0.2">
      <c r="A25" s="27" t="s">
        <v>356</v>
      </c>
      <c r="B25" s="32">
        <f t="shared" si="0"/>
        <v>16</v>
      </c>
      <c r="C25" s="29" t="s">
        <v>44</v>
      </c>
      <c r="D25" s="28">
        <f t="shared" si="1"/>
        <v>5</v>
      </c>
      <c r="E25" s="29" t="s">
        <v>116</v>
      </c>
      <c r="F25" s="28">
        <f t="shared" si="2"/>
        <v>0</v>
      </c>
      <c r="G25" s="29" t="s">
        <v>118</v>
      </c>
      <c r="H25" s="28">
        <f t="shared" si="3"/>
        <v>0</v>
      </c>
      <c r="I25" s="29">
        <v>12</v>
      </c>
      <c r="J25" s="28">
        <f t="shared" si="4"/>
        <v>3</v>
      </c>
      <c r="K25" s="29" t="s">
        <v>38</v>
      </c>
      <c r="L25" s="28">
        <f t="shared" si="5"/>
        <v>3</v>
      </c>
      <c r="M25" s="29">
        <v>311</v>
      </c>
      <c r="N25" s="28">
        <f t="shared" si="6"/>
        <v>5</v>
      </c>
    </row>
    <row r="26" spans="1:14" x14ac:dyDescent="0.2">
      <c r="A26" s="27" t="s">
        <v>394</v>
      </c>
      <c r="B26" s="32">
        <f t="shared" si="0"/>
        <v>16</v>
      </c>
      <c r="C26" s="29" t="s">
        <v>44</v>
      </c>
      <c r="D26" s="28">
        <f t="shared" si="1"/>
        <v>5</v>
      </c>
      <c r="E26" s="29" t="s">
        <v>116</v>
      </c>
      <c r="F26" s="28">
        <f t="shared" si="2"/>
        <v>0</v>
      </c>
      <c r="G26" s="29" t="s">
        <v>118</v>
      </c>
      <c r="H26" s="28">
        <f t="shared" si="3"/>
        <v>0</v>
      </c>
      <c r="I26" s="29">
        <v>13</v>
      </c>
      <c r="J26" s="28">
        <f t="shared" si="4"/>
        <v>3</v>
      </c>
      <c r="K26" s="29" t="s">
        <v>38</v>
      </c>
      <c r="L26" s="28">
        <f t="shared" si="5"/>
        <v>3</v>
      </c>
      <c r="M26" s="29">
        <v>295</v>
      </c>
      <c r="N26" s="28">
        <f t="shared" si="6"/>
        <v>5</v>
      </c>
    </row>
    <row r="27" spans="1:14" x14ac:dyDescent="0.2">
      <c r="A27" s="27" t="s">
        <v>368</v>
      </c>
      <c r="B27" s="32">
        <f t="shared" si="0"/>
        <v>16</v>
      </c>
      <c r="C27" s="29" t="s">
        <v>44</v>
      </c>
      <c r="D27" s="28">
        <f t="shared" si="1"/>
        <v>5</v>
      </c>
      <c r="E27" s="29" t="s">
        <v>108</v>
      </c>
      <c r="F27" s="28">
        <f t="shared" si="2"/>
        <v>0</v>
      </c>
      <c r="G27" s="29" t="s">
        <v>116</v>
      </c>
      <c r="H27" s="28">
        <f t="shared" si="3"/>
        <v>5</v>
      </c>
      <c r="I27" s="29">
        <v>12</v>
      </c>
      <c r="J27" s="28">
        <f t="shared" si="4"/>
        <v>3</v>
      </c>
      <c r="K27" s="29" t="s">
        <v>37</v>
      </c>
      <c r="L27" s="28">
        <f t="shared" si="5"/>
        <v>0</v>
      </c>
      <c r="M27" s="29">
        <v>320</v>
      </c>
      <c r="N27" s="28">
        <f t="shared" si="6"/>
        <v>3</v>
      </c>
    </row>
    <row r="28" spans="1:14" x14ac:dyDescent="0.2">
      <c r="A28" s="27" t="s">
        <v>169</v>
      </c>
      <c r="B28" s="32">
        <f t="shared" si="0"/>
        <v>15</v>
      </c>
      <c r="C28" s="29" t="s">
        <v>44</v>
      </c>
      <c r="D28" s="28">
        <f t="shared" si="1"/>
        <v>5</v>
      </c>
      <c r="E28" s="29" t="s">
        <v>116</v>
      </c>
      <c r="F28" s="28">
        <f t="shared" si="2"/>
        <v>0</v>
      </c>
      <c r="G28" s="29" t="s">
        <v>118</v>
      </c>
      <c r="H28" s="28">
        <f t="shared" si="3"/>
        <v>0</v>
      </c>
      <c r="I28" s="29">
        <v>14</v>
      </c>
      <c r="J28" s="28">
        <f t="shared" si="4"/>
        <v>5</v>
      </c>
      <c r="K28" s="29" t="s">
        <v>37</v>
      </c>
      <c r="L28" s="28">
        <f t="shared" si="5"/>
        <v>0</v>
      </c>
      <c r="M28" s="29">
        <v>313</v>
      </c>
      <c r="N28" s="28">
        <f t="shared" si="6"/>
        <v>5</v>
      </c>
    </row>
    <row r="29" spans="1:14" x14ac:dyDescent="0.2">
      <c r="A29" s="27" t="s">
        <v>566</v>
      </c>
      <c r="B29" s="32">
        <f t="shared" si="0"/>
        <v>15</v>
      </c>
      <c r="C29" s="29" t="s">
        <v>44</v>
      </c>
      <c r="D29" s="28">
        <f t="shared" si="1"/>
        <v>5</v>
      </c>
      <c r="E29" s="29" t="s">
        <v>108</v>
      </c>
      <c r="F29" s="28">
        <f t="shared" si="2"/>
        <v>0</v>
      </c>
      <c r="G29" s="29" t="s">
        <v>122</v>
      </c>
      <c r="H29" s="28">
        <f t="shared" si="3"/>
        <v>0</v>
      </c>
      <c r="I29" s="29">
        <v>14</v>
      </c>
      <c r="J29" s="28">
        <f t="shared" si="4"/>
        <v>5</v>
      </c>
      <c r="K29" s="29" t="s">
        <v>35</v>
      </c>
      <c r="L29" s="28">
        <f t="shared" si="5"/>
        <v>0</v>
      </c>
      <c r="M29" s="29">
        <v>297</v>
      </c>
      <c r="N29" s="28">
        <f t="shared" si="6"/>
        <v>5</v>
      </c>
    </row>
    <row r="30" spans="1:14" x14ac:dyDescent="0.2">
      <c r="A30" s="27" t="s">
        <v>164</v>
      </c>
      <c r="B30" s="32">
        <f t="shared" si="0"/>
        <v>14</v>
      </c>
      <c r="C30" s="29" t="s">
        <v>44</v>
      </c>
      <c r="D30" s="28">
        <f t="shared" si="1"/>
        <v>5</v>
      </c>
      <c r="E30" s="29" t="s">
        <v>108</v>
      </c>
      <c r="F30" s="28">
        <f t="shared" si="2"/>
        <v>0</v>
      </c>
      <c r="G30" s="29" t="s">
        <v>118</v>
      </c>
      <c r="H30" s="28">
        <f t="shared" si="3"/>
        <v>0</v>
      </c>
      <c r="I30" s="29">
        <v>13</v>
      </c>
      <c r="J30" s="28">
        <f t="shared" si="4"/>
        <v>3</v>
      </c>
      <c r="K30" s="29" t="s">
        <v>38</v>
      </c>
      <c r="L30" s="28">
        <f t="shared" si="5"/>
        <v>3</v>
      </c>
      <c r="M30" s="29">
        <v>320</v>
      </c>
      <c r="N30" s="28">
        <f t="shared" si="6"/>
        <v>3</v>
      </c>
    </row>
    <row r="31" spans="1:14" x14ac:dyDescent="0.2">
      <c r="A31" s="27" t="s">
        <v>231</v>
      </c>
      <c r="B31" s="32">
        <f t="shared" si="0"/>
        <v>14</v>
      </c>
      <c r="C31" s="29" t="s">
        <v>44</v>
      </c>
      <c r="D31" s="28">
        <f t="shared" si="1"/>
        <v>5</v>
      </c>
      <c r="E31" s="29" t="s">
        <v>116</v>
      </c>
      <c r="F31" s="28">
        <f t="shared" si="2"/>
        <v>0</v>
      </c>
      <c r="G31" s="29" t="s">
        <v>118</v>
      </c>
      <c r="H31" s="28">
        <f t="shared" si="3"/>
        <v>0</v>
      </c>
      <c r="I31" s="29">
        <v>12</v>
      </c>
      <c r="J31" s="28">
        <f t="shared" si="4"/>
        <v>3</v>
      </c>
      <c r="K31" s="29" t="s">
        <v>38</v>
      </c>
      <c r="L31" s="28">
        <f t="shared" si="5"/>
        <v>3</v>
      </c>
      <c r="M31" s="29">
        <v>315</v>
      </c>
      <c r="N31" s="28">
        <f t="shared" si="6"/>
        <v>3</v>
      </c>
    </row>
    <row r="32" spans="1:14" x14ac:dyDescent="0.2">
      <c r="A32" s="27" t="s">
        <v>211</v>
      </c>
      <c r="B32" s="32">
        <f t="shared" si="0"/>
        <v>14</v>
      </c>
      <c r="C32" s="29" t="s">
        <v>44</v>
      </c>
      <c r="D32" s="28">
        <f t="shared" si="1"/>
        <v>5</v>
      </c>
      <c r="E32" s="29" t="s">
        <v>108</v>
      </c>
      <c r="F32" s="28">
        <f t="shared" si="2"/>
        <v>0</v>
      </c>
      <c r="G32" s="29" t="s">
        <v>122</v>
      </c>
      <c r="H32" s="28">
        <f t="shared" si="3"/>
        <v>0</v>
      </c>
      <c r="I32" s="29">
        <v>11</v>
      </c>
      <c r="J32" s="28">
        <f t="shared" si="4"/>
        <v>1</v>
      </c>
      <c r="K32" s="29" t="s">
        <v>38</v>
      </c>
      <c r="L32" s="28">
        <f t="shared" si="5"/>
        <v>3</v>
      </c>
      <c r="M32" s="29">
        <v>313</v>
      </c>
      <c r="N32" s="28">
        <f t="shared" si="6"/>
        <v>5</v>
      </c>
    </row>
    <row r="33" spans="1:14" x14ac:dyDescent="0.2">
      <c r="A33" s="27" t="s">
        <v>513</v>
      </c>
      <c r="B33" s="32">
        <f t="shared" si="0"/>
        <v>14</v>
      </c>
      <c r="C33" s="29" t="s">
        <v>44</v>
      </c>
      <c r="D33" s="28">
        <f t="shared" si="1"/>
        <v>5</v>
      </c>
      <c r="E33" s="29" t="s">
        <v>108</v>
      </c>
      <c r="F33" s="28">
        <f t="shared" si="2"/>
        <v>0</v>
      </c>
      <c r="G33" s="29" t="s">
        <v>116</v>
      </c>
      <c r="H33" s="28">
        <f t="shared" si="3"/>
        <v>5</v>
      </c>
      <c r="I33" s="29">
        <v>12</v>
      </c>
      <c r="J33" s="28">
        <f t="shared" si="4"/>
        <v>3</v>
      </c>
      <c r="K33" s="29" t="s">
        <v>37</v>
      </c>
      <c r="L33" s="28">
        <f t="shared" si="5"/>
        <v>0</v>
      </c>
      <c r="M33" s="29">
        <v>330</v>
      </c>
      <c r="N33" s="28">
        <f t="shared" si="6"/>
        <v>1</v>
      </c>
    </row>
    <row r="34" spans="1:14" x14ac:dyDescent="0.2">
      <c r="A34" s="27" t="s">
        <v>238</v>
      </c>
      <c r="B34" s="32">
        <f t="shared" si="0"/>
        <v>14</v>
      </c>
      <c r="C34" s="29" t="s">
        <v>44</v>
      </c>
      <c r="D34" s="28">
        <f t="shared" si="1"/>
        <v>5</v>
      </c>
      <c r="E34" s="29" t="s">
        <v>108</v>
      </c>
      <c r="F34" s="28">
        <f t="shared" si="2"/>
        <v>0</v>
      </c>
      <c r="G34" s="29" t="s">
        <v>56</v>
      </c>
      <c r="H34" s="28">
        <f t="shared" si="3"/>
        <v>0</v>
      </c>
      <c r="I34" s="29">
        <v>12</v>
      </c>
      <c r="J34" s="28">
        <f t="shared" si="4"/>
        <v>3</v>
      </c>
      <c r="K34" s="29" t="s">
        <v>38</v>
      </c>
      <c r="L34" s="28">
        <f t="shared" si="5"/>
        <v>3</v>
      </c>
      <c r="M34" s="29">
        <v>315</v>
      </c>
      <c r="N34" s="28">
        <f t="shared" si="6"/>
        <v>3</v>
      </c>
    </row>
    <row r="35" spans="1:14" x14ac:dyDescent="0.2">
      <c r="A35" s="27" t="s">
        <v>283</v>
      </c>
      <c r="B35" s="32">
        <f t="shared" si="0"/>
        <v>14</v>
      </c>
      <c r="C35" s="29" t="s">
        <v>44</v>
      </c>
      <c r="D35" s="28">
        <f t="shared" si="1"/>
        <v>5</v>
      </c>
      <c r="E35" s="29" t="s">
        <v>116</v>
      </c>
      <c r="F35" s="28">
        <f t="shared" si="2"/>
        <v>0</v>
      </c>
      <c r="G35" s="29" t="s">
        <v>56</v>
      </c>
      <c r="H35" s="28">
        <f t="shared" si="3"/>
        <v>0</v>
      </c>
      <c r="I35" s="29">
        <v>12</v>
      </c>
      <c r="J35" s="28">
        <f t="shared" si="4"/>
        <v>3</v>
      </c>
      <c r="K35" s="29" t="s">
        <v>38</v>
      </c>
      <c r="L35" s="28">
        <f t="shared" si="5"/>
        <v>3</v>
      </c>
      <c r="M35" s="29">
        <v>323</v>
      </c>
      <c r="N35" s="28">
        <f t="shared" si="6"/>
        <v>3</v>
      </c>
    </row>
    <row r="36" spans="1:14" x14ac:dyDescent="0.2">
      <c r="A36" s="27" t="s">
        <v>497</v>
      </c>
      <c r="B36" s="32">
        <f t="shared" si="0"/>
        <v>14</v>
      </c>
      <c r="C36" s="29" t="s">
        <v>44</v>
      </c>
      <c r="D36" s="28">
        <f t="shared" si="1"/>
        <v>5</v>
      </c>
      <c r="E36" s="29" t="s">
        <v>108</v>
      </c>
      <c r="F36" s="28">
        <f t="shared" si="2"/>
        <v>0</v>
      </c>
      <c r="G36" s="29" t="s">
        <v>56</v>
      </c>
      <c r="H36" s="28">
        <f t="shared" si="3"/>
        <v>0</v>
      </c>
      <c r="I36" s="29">
        <v>11</v>
      </c>
      <c r="J36" s="28">
        <f t="shared" si="4"/>
        <v>1</v>
      </c>
      <c r="K36" s="29" t="s">
        <v>38</v>
      </c>
      <c r="L36" s="28">
        <f t="shared" si="5"/>
        <v>3</v>
      </c>
      <c r="M36" s="29">
        <v>310</v>
      </c>
      <c r="N36" s="28">
        <f t="shared" si="6"/>
        <v>5</v>
      </c>
    </row>
    <row r="37" spans="1:14" x14ac:dyDescent="0.2">
      <c r="A37" s="27" t="s">
        <v>547</v>
      </c>
      <c r="B37" s="32">
        <f t="shared" si="0"/>
        <v>14</v>
      </c>
      <c r="C37" s="29" t="s">
        <v>44</v>
      </c>
      <c r="D37" s="28">
        <f t="shared" si="1"/>
        <v>5</v>
      </c>
      <c r="E37" s="29" t="s">
        <v>122</v>
      </c>
      <c r="F37" s="28">
        <f t="shared" si="2"/>
        <v>0</v>
      </c>
      <c r="G37" s="29" t="s">
        <v>116</v>
      </c>
      <c r="H37" s="28">
        <f t="shared" si="3"/>
        <v>5</v>
      </c>
      <c r="I37" s="29">
        <v>11</v>
      </c>
      <c r="J37" s="28">
        <f t="shared" si="4"/>
        <v>1</v>
      </c>
      <c r="K37" s="29" t="s">
        <v>35</v>
      </c>
      <c r="L37" s="28">
        <f t="shared" si="5"/>
        <v>0</v>
      </c>
      <c r="M37" s="29">
        <v>315</v>
      </c>
      <c r="N37" s="28">
        <f t="shared" si="6"/>
        <v>3</v>
      </c>
    </row>
    <row r="38" spans="1:14" x14ac:dyDescent="0.2">
      <c r="A38" s="27" t="s">
        <v>314</v>
      </c>
      <c r="B38" s="32">
        <f t="shared" si="0"/>
        <v>14</v>
      </c>
      <c r="C38" s="29" t="s">
        <v>44</v>
      </c>
      <c r="D38" s="28">
        <f t="shared" si="1"/>
        <v>5</v>
      </c>
      <c r="E38" s="29" t="s">
        <v>108</v>
      </c>
      <c r="F38" s="28">
        <f t="shared" si="2"/>
        <v>0</v>
      </c>
      <c r="G38" s="29" t="s">
        <v>56</v>
      </c>
      <c r="H38" s="28">
        <f t="shared" si="3"/>
        <v>0</v>
      </c>
      <c r="I38" s="29">
        <v>13</v>
      </c>
      <c r="J38" s="28">
        <f t="shared" si="4"/>
        <v>3</v>
      </c>
      <c r="K38" s="29" t="s">
        <v>38</v>
      </c>
      <c r="L38" s="28">
        <f t="shared" si="5"/>
        <v>3</v>
      </c>
      <c r="M38" s="29">
        <v>322</v>
      </c>
      <c r="N38" s="28">
        <f t="shared" si="6"/>
        <v>3</v>
      </c>
    </row>
    <row r="39" spans="1:14" x14ac:dyDescent="0.2">
      <c r="A39" s="27" t="s">
        <v>333</v>
      </c>
      <c r="B39" s="32">
        <f t="shared" si="0"/>
        <v>14</v>
      </c>
      <c r="C39" s="29" t="s">
        <v>44</v>
      </c>
      <c r="D39" s="28">
        <f t="shared" si="1"/>
        <v>5</v>
      </c>
      <c r="E39" s="29" t="s">
        <v>108</v>
      </c>
      <c r="F39" s="28">
        <f t="shared" si="2"/>
        <v>0</v>
      </c>
      <c r="G39" s="29" t="s">
        <v>118</v>
      </c>
      <c r="H39" s="28">
        <f t="shared" si="3"/>
        <v>0</v>
      </c>
      <c r="I39" s="29">
        <v>12</v>
      </c>
      <c r="J39" s="28">
        <f t="shared" si="4"/>
        <v>3</v>
      </c>
      <c r="K39" s="29" t="s">
        <v>38</v>
      </c>
      <c r="L39" s="28">
        <f t="shared" si="5"/>
        <v>3</v>
      </c>
      <c r="M39" s="29">
        <v>317</v>
      </c>
      <c r="N39" s="28">
        <f t="shared" si="6"/>
        <v>3</v>
      </c>
    </row>
    <row r="40" spans="1:14" x14ac:dyDescent="0.2">
      <c r="A40" s="27" t="s">
        <v>332</v>
      </c>
      <c r="B40" s="32">
        <f t="shared" si="0"/>
        <v>14</v>
      </c>
      <c r="C40" s="29" t="s">
        <v>44</v>
      </c>
      <c r="D40" s="28">
        <f t="shared" si="1"/>
        <v>5</v>
      </c>
      <c r="E40" s="29" t="s">
        <v>108</v>
      </c>
      <c r="F40" s="28">
        <f t="shared" si="2"/>
        <v>0</v>
      </c>
      <c r="G40" s="29" t="s">
        <v>118</v>
      </c>
      <c r="H40" s="28">
        <f t="shared" si="3"/>
        <v>0</v>
      </c>
      <c r="I40" s="29">
        <v>14</v>
      </c>
      <c r="J40" s="28">
        <f t="shared" si="4"/>
        <v>5</v>
      </c>
      <c r="K40" s="29" t="s">
        <v>38</v>
      </c>
      <c r="L40" s="28">
        <f t="shared" si="5"/>
        <v>3</v>
      </c>
      <c r="M40" s="29">
        <v>330</v>
      </c>
      <c r="N40" s="28">
        <f t="shared" si="6"/>
        <v>1</v>
      </c>
    </row>
    <row r="41" spans="1:14" x14ac:dyDescent="0.2">
      <c r="A41" s="27" t="s">
        <v>139</v>
      </c>
      <c r="B41" s="32">
        <f t="shared" si="0"/>
        <v>14</v>
      </c>
      <c r="C41" s="29" t="s">
        <v>44</v>
      </c>
      <c r="D41" s="28">
        <f t="shared" si="1"/>
        <v>5</v>
      </c>
      <c r="E41" s="29" t="s">
        <v>122</v>
      </c>
      <c r="F41" s="28">
        <f t="shared" si="2"/>
        <v>0</v>
      </c>
      <c r="G41" s="29" t="s">
        <v>116</v>
      </c>
      <c r="H41" s="28">
        <f t="shared" si="3"/>
        <v>5</v>
      </c>
      <c r="I41" s="29">
        <v>12</v>
      </c>
      <c r="J41" s="28">
        <f t="shared" si="4"/>
        <v>3</v>
      </c>
      <c r="K41" s="29" t="s">
        <v>35</v>
      </c>
      <c r="L41" s="28">
        <f t="shared" si="5"/>
        <v>0</v>
      </c>
      <c r="M41" s="29">
        <v>333</v>
      </c>
      <c r="N41" s="28">
        <f t="shared" si="6"/>
        <v>1</v>
      </c>
    </row>
    <row r="42" spans="1:14" x14ac:dyDescent="0.2">
      <c r="A42" s="27" t="s">
        <v>244</v>
      </c>
      <c r="B42" s="32">
        <f t="shared" si="0"/>
        <v>14</v>
      </c>
      <c r="C42" s="29" t="s">
        <v>44</v>
      </c>
      <c r="D42" s="28">
        <f t="shared" si="1"/>
        <v>5</v>
      </c>
      <c r="E42" s="29" t="s">
        <v>108</v>
      </c>
      <c r="F42" s="28">
        <f t="shared" si="2"/>
        <v>0</v>
      </c>
      <c r="G42" s="29" t="s">
        <v>122</v>
      </c>
      <c r="H42" s="28">
        <f t="shared" si="3"/>
        <v>0</v>
      </c>
      <c r="I42" s="29">
        <v>13</v>
      </c>
      <c r="J42" s="28">
        <f t="shared" si="4"/>
        <v>3</v>
      </c>
      <c r="K42" s="29" t="s">
        <v>38</v>
      </c>
      <c r="L42" s="28">
        <f t="shared" si="5"/>
        <v>3</v>
      </c>
      <c r="M42" s="29">
        <v>327</v>
      </c>
      <c r="N42" s="28">
        <f t="shared" si="6"/>
        <v>3</v>
      </c>
    </row>
    <row r="43" spans="1:14" x14ac:dyDescent="0.2">
      <c r="A43" s="27" t="s">
        <v>260</v>
      </c>
      <c r="B43" s="32">
        <f t="shared" si="0"/>
        <v>14</v>
      </c>
      <c r="C43" s="29" t="s">
        <v>44</v>
      </c>
      <c r="D43" s="28">
        <f t="shared" si="1"/>
        <v>5</v>
      </c>
      <c r="E43" s="29" t="s">
        <v>108</v>
      </c>
      <c r="F43" s="28">
        <f t="shared" si="2"/>
        <v>0</v>
      </c>
      <c r="G43" s="29" t="s">
        <v>56</v>
      </c>
      <c r="H43" s="28">
        <f t="shared" si="3"/>
        <v>0</v>
      </c>
      <c r="I43" s="29">
        <v>11</v>
      </c>
      <c r="J43" s="28">
        <f t="shared" si="4"/>
        <v>1</v>
      </c>
      <c r="K43" s="29" t="s">
        <v>38</v>
      </c>
      <c r="L43" s="28">
        <f t="shared" si="5"/>
        <v>3</v>
      </c>
      <c r="M43" s="29">
        <v>307</v>
      </c>
      <c r="N43" s="28">
        <f t="shared" si="6"/>
        <v>5</v>
      </c>
    </row>
    <row r="44" spans="1:14" x14ac:dyDescent="0.2">
      <c r="A44" s="27" t="s">
        <v>319</v>
      </c>
      <c r="B44" s="32">
        <f t="shared" si="0"/>
        <v>14</v>
      </c>
      <c r="C44" s="29" t="s">
        <v>44</v>
      </c>
      <c r="D44" s="28">
        <f t="shared" si="1"/>
        <v>5</v>
      </c>
      <c r="E44" s="29" t="s">
        <v>116</v>
      </c>
      <c r="F44" s="28">
        <f t="shared" si="2"/>
        <v>0</v>
      </c>
      <c r="G44" s="29" t="s">
        <v>56</v>
      </c>
      <c r="H44" s="28">
        <f t="shared" si="3"/>
        <v>0</v>
      </c>
      <c r="I44" s="29">
        <v>12</v>
      </c>
      <c r="J44" s="28">
        <f t="shared" si="4"/>
        <v>3</v>
      </c>
      <c r="K44" s="29" t="s">
        <v>38</v>
      </c>
      <c r="L44" s="28">
        <f t="shared" si="5"/>
        <v>3</v>
      </c>
      <c r="M44" s="29">
        <v>325</v>
      </c>
      <c r="N44" s="28">
        <f t="shared" si="6"/>
        <v>3</v>
      </c>
    </row>
    <row r="45" spans="1:14" x14ac:dyDescent="0.2">
      <c r="A45" s="27" t="s">
        <v>339</v>
      </c>
      <c r="B45" s="32">
        <f t="shared" si="0"/>
        <v>14</v>
      </c>
      <c r="C45" s="29" t="s">
        <v>44</v>
      </c>
      <c r="D45" s="28">
        <f t="shared" si="1"/>
        <v>5</v>
      </c>
      <c r="E45" s="29" t="s">
        <v>108</v>
      </c>
      <c r="F45" s="28">
        <f t="shared" si="2"/>
        <v>0</v>
      </c>
      <c r="G45" s="29" t="s">
        <v>116</v>
      </c>
      <c r="H45" s="28">
        <f t="shared" si="3"/>
        <v>5</v>
      </c>
      <c r="I45" s="29">
        <v>13</v>
      </c>
      <c r="J45" s="28">
        <f t="shared" si="4"/>
        <v>3</v>
      </c>
      <c r="K45" s="29" t="s">
        <v>37</v>
      </c>
      <c r="L45" s="28">
        <f t="shared" si="5"/>
        <v>0</v>
      </c>
      <c r="M45" s="29">
        <v>330</v>
      </c>
      <c r="N45" s="28">
        <f t="shared" si="6"/>
        <v>1</v>
      </c>
    </row>
    <row r="46" spans="1:14" x14ac:dyDescent="0.2">
      <c r="A46" s="27" t="s">
        <v>246</v>
      </c>
      <c r="B46" s="32">
        <f t="shared" si="0"/>
        <v>14</v>
      </c>
      <c r="C46" s="29" t="s">
        <v>44</v>
      </c>
      <c r="D46" s="28">
        <f t="shared" si="1"/>
        <v>5</v>
      </c>
      <c r="E46" s="29" t="s">
        <v>108</v>
      </c>
      <c r="F46" s="28">
        <f t="shared" si="2"/>
        <v>0</v>
      </c>
      <c r="G46" s="29" t="s">
        <v>56</v>
      </c>
      <c r="H46" s="28">
        <f t="shared" si="3"/>
        <v>0</v>
      </c>
      <c r="I46" s="29">
        <v>12</v>
      </c>
      <c r="J46" s="28">
        <f t="shared" si="4"/>
        <v>3</v>
      </c>
      <c r="K46" s="29" t="s">
        <v>38</v>
      </c>
      <c r="L46" s="28">
        <f t="shared" si="5"/>
        <v>3</v>
      </c>
      <c r="M46" s="29">
        <v>314</v>
      </c>
      <c r="N46" s="28">
        <f t="shared" si="6"/>
        <v>3</v>
      </c>
    </row>
    <row r="47" spans="1:14" x14ac:dyDescent="0.2">
      <c r="A47" s="27" t="s">
        <v>295</v>
      </c>
      <c r="B47" s="32">
        <f t="shared" si="0"/>
        <v>14</v>
      </c>
      <c r="C47" s="29" t="s">
        <v>44</v>
      </c>
      <c r="D47" s="28">
        <f t="shared" si="1"/>
        <v>5</v>
      </c>
      <c r="E47" s="29" t="s">
        <v>56</v>
      </c>
      <c r="F47" s="28">
        <f t="shared" si="2"/>
        <v>0</v>
      </c>
      <c r="G47" s="29" t="s">
        <v>118</v>
      </c>
      <c r="H47" s="28">
        <f t="shared" si="3"/>
        <v>0</v>
      </c>
      <c r="I47" s="29">
        <v>10</v>
      </c>
      <c r="J47" s="28">
        <f t="shared" si="4"/>
        <v>1</v>
      </c>
      <c r="K47" s="29" t="s">
        <v>38</v>
      </c>
      <c r="L47" s="28">
        <f t="shared" si="5"/>
        <v>3</v>
      </c>
      <c r="M47" s="29">
        <v>309</v>
      </c>
      <c r="N47" s="28">
        <f t="shared" si="6"/>
        <v>5</v>
      </c>
    </row>
    <row r="48" spans="1:14" x14ac:dyDescent="0.2">
      <c r="A48" s="27" t="s">
        <v>349</v>
      </c>
      <c r="B48" s="32">
        <f t="shared" si="0"/>
        <v>14</v>
      </c>
      <c r="C48" s="29" t="s">
        <v>44</v>
      </c>
      <c r="D48" s="28">
        <f t="shared" si="1"/>
        <v>5</v>
      </c>
      <c r="E48" s="29" t="s">
        <v>108</v>
      </c>
      <c r="F48" s="28">
        <f t="shared" si="2"/>
        <v>0</v>
      </c>
      <c r="G48" s="29" t="s">
        <v>118</v>
      </c>
      <c r="H48" s="28">
        <f t="shared" si="3"/>
        <v>0</v>
      </c>
      <c r="I48" s="29">
        <v>11</v>
      </c>
      <c r="J48" s="28">
        <f t="shared" si="4"/>
        <v>1</v>
      </c>
      <c r="K48" s="29" t="s">
        <v>38</v>
      </c>
      <c r="L48" s="28">
        <f t="shared" si="5"/>
        <v>3</v>
      </c>
      <c r="M48" s="29">
        <v>310</v>
      </c>
      <c r="N48" s="28">
        <f t="shared" si="6"/>
        <v>5</v>
      </c>
    </row>
    <row r="49" spans="1:14" x14ac:dyDescent="0.2">
      <c r="A49" s="27" t="s">
        <v>383</v>
      </c>
      <c r="B49" s="32">
        <f t="shared" si="0"/>
        <v>14</v>
      </c>
      <c r="C49" s="29" t="s">
        <v>44</v>
      </c>
      <c r="D49" s="28">
        <f t="shared" si="1"/>
        <v>5</v>
      </c>
      <c r="E49" s="29" t="s">
        <v>108</v>
      </c>
      <c r="F49" s="28">
        <f t="shared" si="2"/>
        <v>0</v>
      </c>
      <c r="G49" s="29" t="s">
        <v>116</v>
      </c>
      <c r="H49" s="28">
        <f t="shared" si="3"/>
        <v>5</v>
      </c>
      <c r="I49" s="29">
        <v>17</v>
      </c>
      <c r="J49" s="28">
        <f t="shared" si="4"/>
        <v>1</v>
      </c>
      <c r="K49" s="29" t="s">
        <v>37</v>
      </c>
      <c r="L49" s="28">
        <f t="shared" si="5"/>
        <v>0</v>
      </c>
      <c r="M49" s="29">
        <v>325</v>
      </c>
      <c r="N49" s="28">
        <f t="shared" si="6"/>
        <v>3</v>
      </c>
    </row>
    <row r="50" spans="1:14" x14ac:dyDescent="0.2">
      <c r="A50" s="27" t="s">
        <v>389</v>
      </c>
      <c r="B50" s="32">
        <f t="shared" si="0"/>
        <v>14</v>
      </c>
      <c r="C50" s="29" t="s">
        <v>44</v>
      </c>
      <c r="D50" s="28">
        <f t="shared" si="1"/>
        <v>5</v>
      </c>
      <c r="E50" s="29" t="s">
        <v>116</v>
      </c>
      <c r="F50" s="28">
        <f t="shared" si="2"/>
        <v>0</v>
      </c>
      <c r="G50" s="29" t="s">
        <v>56</v>
      </c>
      <c r="H50" s="28">
        <f t="shared" si="3"/>
        <v>0</v>
      </c>
      <c r="I50" s="29">
        <v>10</v>
      </c>
      <c r="J50" s="28">
        <f t="shared" si="4"/>
        <v>1</v>
      </c>
      <c r="K50" s="29" t="s">
        <v>38</v>
      </c>
      <c r="L50" s="28">
        <f t="shared" si="5"/>
        <v>3</v>
      </c>
      <c r="M50" s="29">
        <v>310</v>
      </c>
      <c r="N50" s="28">
        <f t="shared" si="6"/>
        <v>5</v>
      </c>
    </row>
    <row r="51" spans="1:14" x14ac:dyDescent="0.2">
      <c r="A51" s="27" t="s">
        <v>579</v>
      </c>
      <c r="B51" s="32">
        <f t="shared" si="0"/>
        <v>14</v>
      </c>
      <c r="C51" s="29" t="s">
        <v>44</v>
      </c>
      <c r="D51" s="28">
        <f t="shared" si="1"/>
        <v>5</v>
      </c>
      <c r="E51" s="29" t="s">
        <v>116</v>
      </c>
      <c r="F51" s="28">
        <f t="shared" si="2"/>
        <v>0</v>
      </c>
      <c r="G51" s="29" t="s">
        <v>56</v>
      </c>
      <c r="H51" s="28">
        <f t="shared" si="3"/>
        <v>0</v>
      </c>
      <c r="I51" s="29">
        <v>13</v>
      </c>
      <c r="J51" s="28">
        <f t="shared" si="4"/>
        <v>3</v>
      </c>
      <c r="K51" s="29" t="s">
        <v>38</v>
      </c>
      <c r="L51" s="28">
        <f t="shared" si="5"/>
        <v>3</v>
      </c>
      <c r="M51" s="29">
        <v>326</v>
      </c>
      <c r="N51" s="28">
        <f t="shared" si="6"/>
        <v>3</v>
      </c>
    </row>
    <row r="52" spans="1:14" x14ac:dyDescent="0.2">
      <c r="A52" s="27" t="s">
        <v>432</v>
      </c>
      <c r="B52" s="32">
        <f t="shared" si="0"/>
        <v>13</v>
      </c>
      <c r="C52" s="29" t="s">
        <v>44</v>
      </c>
      <c r="D52" s="28">
        <f t="shared" si="1"/>
        <v>5</v>
      </c>
      <c r="E52" s="29" t="s">
        <v>56</v>
      </c>
      <c r="F52" s="28">
        <f t="shared" si="2"/>
        <v>0</v>
      </c>
      <c r="G52" s="29" t="s">
        <v>118</v>
      </c>
      <c r="H52" s="28">
        <f t="shared" si="3"/>
        <v>0</v>
      </c>
      <c r="I52" s="29">
        <v>12</v>
      </c>
      <c r="J52" s="28">
        <f t="shared" si="4"/>
        <v>3</v>
      </c>
      <c r="K52" s="29" t="s">
        <v>37</v>
      </c>
      <c r="L52" s="28">
        <f t="shared" si="5"/>
        <v>0</v>
      </c>
      <c r="M52" s="29">
        <v>300</v>
      </c>
      <c r="N52" s="28">
        <f t="shared" si="6"/>
        <v>5</v>
      </c>
    </row>
    <row r="53" spans="1:14" x14ac:dyDescent="0.2">
      <c r="A53" s="27" t="s">
        <v>574</v>
      </c>
      <c r="B53" s="32">
        <f t="shared" si="0"/>
        <v>13</v>
      </c>
      <c r="C53" s="29" t="s">
        <v>44</v>
      </c>
      <c r="D53" s="28">
        <f t="shared" si="1"/>
        <v>5</v>
      </c>
      <c r="E53" s="29" t="s">
        <v>116</v>
      </c>
      <c r="F53" s="28">
        <f t="shared" si="2"/>
        <v>0</v>
      </c>
      <c r="G53" s="29" t="s">
        <v>118</v>
      </c>
      <c r="H53" s="28">
        <f t="shared" si="3"/>
        <v>0</v>
      </c>
      <c r="I53" s="29">
        <v>12</v>
      </c>
      <c r="J53" s="28">
        <f t="shared" si="4"/>
        <v>3</v>
      </c>
      <c r="K53" s="29" t="s">
        <v>37</v>
      </c>
      <c r="L53" s="28">
        <f t="shared" si="5"/>
        <v>0</v>
      </c>
      <c r="M53" s="29">
        <v>305</v>
      </c>
      <c r="N53" s="28">
        <f t="shared" si="6"/>
        <v>5</v>
      </c>
    </row>
    <row r="54" spans="1:14" x14ac:dyDescent="0.2">
      <c r="A54" s="27" t="s">
        <v>282</v>
      </c>
      <c r="B54" s="32">
        <f t="shared" si="0"/>
        <v>13</v>
      </c>
      <c r="C54" s="29" t="s">
        <v>44</v>
      </c>
      <c r="D54" s="28">
        <f t="shared" si="1"/>
        <v>5</v>
      </c>
      <c r="E54" s="29" t="s">
        <v>116</v>
      </c>
      <c r="F54" s="28">
        <f t="shared" si="2"/>
        <v>0</v>
      </c>
      <c r="G54" s="29" t="s">
        <v>56</v>
      </c>
      <c r="H54" s="28">
        <f t="shared" si="3"/>
        <v>0</v>
      </c>
      <c r="I54" s="29">
        <v>12</v>
      </c>
      <c r="J54" s="28">
        <f t="shared" si="4"/>
        <v>3</v>
      </c>
      <c r="K54" s="29" t="s">
        <v>37</v>
      </c>
      <c r="L54" s="28">
        <f t="shared" si="5"/>
        <v>0</v>
      </c>
      <c r="M54" s="29">
        <v>310</v>
      </c>
      <c r="N54" s="28">
        <f t="shared" si="6"/>
        <v>5</v>
      </c>
    </row>
    <row r="55" spans="1:14" x14ac:dyDescent="0.2">
      <c r="A55" s="27" t="s">
        <v>323</v>
      </c>
      <c r="B55" s="32">
        <f t="shared" si="0"/>
        <v>13</v>
      </c>
      <c r="C55" s="29" t="s">
        <v>44</v>
      </c>
      <c r="D55" s="28">
        <f t="shared" si="1"/>
        <v>5</v>
      </c>
      <c r="E55" s="29" t="s">
        <v>116</v>
      </c>
      <c r="F55" s="28">
        <f t="shared" si="2"/>
        <v>0</v>
      </c>
      <c r="G55" s="29" t="s">
        <v>56</v>
      </c>
      <c r="H55" s="28">
        <f t="shared" si="3"/>
        <v>0</v>
      </c>
      <c r="I55" s="29">
        <v>12</v>
      </c>
      <c r="J55" s="28">
        <f t="shared" si="4"/>
        <v>3</v>
      </c>
      <c r="K55" s="29" t="s">
        <v>37</v>
      </c>
      <c r="L55" s="28">
        <f t="shared" si="5"/>
        <v>0</v>
      </c>
      <c r="M55" s="29">
        <v>310</v>
      </c>
      <c r="N55" s="28">
        <f t="shared" si="6"/>
        <v>5</v>
      </c>
    </row>
    <row r="56" spans="1:14" x14ac:dyDescent="0.2">
      <c r="A56" s="27" t="s">
        <v>386</v>
      </c>
      <c r="B56" s="32">
        <f t="shared" si="0"/>
        <v>13</v>
      </c>
      <c r="C56" s="29" t="s">
        <v>44</v>
      </c>
      <c r="D56" s="28">
        <f t="shared" si="1"/>
        <v>5</v>
      </c>
      <c r="E56" s="29" t="s">
        <v>108</v>
      </c>
      <c r="F56" s="28">
        <f t="shared" si="2"/>
        <v>0</v>
      </c>
      <c r="G56" s="29" t="s">
        <v>118</v>
      </c>
      <c r="H56" s="28">
        <f t="shared" si="3"/>
        <v>0</v>
      </c>
      <c r="I56" s="29">
        <v>12</v>
      </c>
      <c r="J56" s="28">
        <f t="shared" si="4"/>
        <v>3</v>
      </c>
      <c r="K56" s="29" t="s">
        <v>37</v>
      </c>
      <c r="L56" s="28">
        <f t="shared" si="5"/>
        <v>0</v>
      </c>
      <c r="M56" s="29">
        <v>310</v>
      </c>
      <c r="N56" s="28">
        <f t="shared" si="6"/>
        <v>5</v>
      </c>
    </row>
    <row r="57" spans="1:14" x14ac:dyDescent="0.2">
      <c r="A57" s="27" t="s">
        <v>447</v>
      </c>
      <c r="B57" s="32">
        <f t="shared" si="0"/>
        <v>13</v>
      </c>
      <c r="C57" s="29" t="s">
        <v>44</v>
      </c>
      <c r="D57" s="28">
        <f t="shared" si="1"/>
        <v>5</v>
      </c>
      <c r="E57" s="29" t="s">
        <v>108</v>
      </c>
      <c r="F57" s="28">
        <f t="shared" si="2"/>
        <v>0</v>
      </c>
      <c r="G57" s="29" t="s">
        <v>118</v>
      </c>
      <c r="H57" s="28">
        <f t="shared" si="3"/>
        <v>0</v>
      </c>
      <c r="I57" s="29">
        <v>12</v>
      </c>
      <c r="J57" s="28">
        <f t="shared" si="4"/>
        <v>3</v>
      </c>
      <c r="K57" s="29" t="s">
        <v>37</v>
      </c>
      <c r="L57" s="28">
        <f t="shared" si="5"/>
        <v>0</v>
      </c>
      <c r="M57" s="29">
        <v>313</v>
      </c>
      <c r="N57" s="28">
        <f t="shared" si="6"/>
        <v>5</v>
      </c>
    </row>
    <row r="58" spans="1:14" x14ac:dyDescent="0.2">
      <c r="A58" s="27" t="s">
        <v>479</v>
      </c>
      <c r="B58" s="32">
        <f t="shared" si="0"/>
        <v>13</v>
      </c>
      <c r="C58" s="29" t="s">
        <v>44</v>
      </c>
      <c r="D58" s="28">
        <f t="shared" si="1"/>
        <v>5</v>
      </c>
      <c r="E58" s="29" t="s">
        <v>116</v>
      </c>
      <c r="F58" s="28">
        <f t="shared" si="2"/>
        <v>0</v>
      </c>
      <c r="G58" s="29" t="s">
        <v>56</v>
      </c>
      <c r="H58" s="28">
        <f t="shared" si="3"/>
        <v>0</v>
      </c>
      <c r="I58" s="29">
        <v>13</v>
      </c>
      <c r="J58" s="28">
        <f t="shared" si="4"/>
        <v>3</v>
      </c>
      <c r="K58" s="29" t="s">
        <v>37</v>
      </c>
      <c r="L58" s="28">
        <f t="shared" si="5"/>
        <v>0</v>
      </c>
      <c r="M58" s="29">
        <v>311</v>
      </c>
      <c r="N58" s="28">
        <f t="shared" si="6"/>
        <v>5</v>
      </c>
    </row>
    <row r="59" spans="1:14" x14ac:dyDescent="0.2">
      <c r="A59" s="27" t="s">
        <v>199</v>
      </c>
      <c r="B59" s="32">
        <f t="shared" si="0"/>
        <v>12</v>
      </c>
      <c r="C59" s="29" t="s">
        <v>44</v>
      </c>
      <c r="D59" s="28">
        <f t="shared" si="1"/>
        <v>5</v>
      </c>
      <c r="E59" s="29" t="s">
        <v>116</v>
      </c>
      <c r="F59" s="28">
        <f t="shared" si="2"/>
        <v>0</v>
      </c>
      <c r="G59" s="29" t="s">
        <v>56</v>
      </c>
      <c r="H59" s="28">
        <f t="shared" si="3"/>
        <v>0</v>
      </c>
      <c r="I59" s="29">
        <v>11</v>
      </c>
      <c r="J59" s="28">
        <f t="shared" si="4"/>
        <v>1</v>
      </c>
      <c r="K59" s="29" t="s">
        <v>38</v>
      </c>
      <c r="L59" s="28">
        <f t="shared" si="5"/>
        <v>3</v>
      </c>
      <c r="M59" s="29">
        <v>324</v>
      </c>
      <c r="N59" s="28">
        <f t="shared" si="6"/>
        <v>3</v>
      </c>
    </row>
    <row r="60" spans="1:14" x14ac:dyDescent="0.2">
      <c r="A60" s="27" t="s">
        <v>514</v>
      </c>
      <c r="B60" s="32">
        <f t="shared" si="0"/>
        <v>12</v>
      </c>
      <c r="C60" s="29" t="s">
        <v>44</v>
      </c>
      <c r="D60" s="28">
        <f t="shared" si="1"/>
        <v>5</v>
      </c>
      <c r="E60" s="29" t="s">
        <v>116</v>
      </c>
      <c r="F60" s="28">
        <f t="shared" si="2"/>
        <v>0</v>
      </c>
      <c r="G60" s="29" t="s">
        <v>118</v>
      </c>
      <c r="H60" s="28">
        <f t="shared" si="3"/>
        <v>0</v>
      </c>
      <c r="I60" s="29">
        <v>12</v>
      </c>
      <c r="J60" s="28">
        <f t="shared" si="4"/>
        <v>3</v>
      </c>
      <c r="K60" s="29" t="s">
        <v>38</v>
      </c>
      <c r="L60" s="28">
        <f t="shared" si="5"/>
        <v>3</v>
      </c>
      <c r="M60" s="29">
        <v>330</v>
      </c>
      <c r="N60" s="28">
        <f t="shared" si="6"/>
        <v>1</v>
      </c>
    </row>
    <row r="61" spans="1:14" x14ac:dyDescent="0.2">
      <c r="A61" s="27" t="s">
        <v>262</v>
      </c>
      <c r="B61" s="32">
        <f t="shared" si="0"/>
        <v>12</v>
      </c>
      <c r="C61" s="29" t="s">
        <v>44</v>
      </c>
      <c r="D61" s="28">
        <f t="shared" si="1"/>
        <v>5</v>
      </c>
      <c r="E61" s="29" t="s">
        <v>108</v>
      </c>
      <c r="F61" s="28">
        <f t="shared" si="2"/>
        <v>0</v>
      </c>
      <c r="G61" s="29" t="s">
        <v>116</v>
      </c>
      <c r="H61" s="28">
        <f t="shared" si="3"/>
        <v>5</v>
      </c>
      <c r="I61" s="29">
        <v>10</v>
      </c>
      <c r="J61" s="28">
        <f t="shared" si="4"/>
        <v>1</v>
      </c>
      <c r="K61" s="29" t="s">
        <v>37</v>
      </c>
      <c r="L61" s="28">
        <f t="shared" si="5"/>
        <v>0</v>
      </c>
      <c r="M61" s="29">
        <v>337</v>
      </c>
      <c r="N61" s="28">
        <f t="shared" si="6"/>
        <v>1</v>
      </c>
    </row>
    <row r="62" spans="1:14" x14ac:dyDescent="0.2">
      <c r="A62" s="27" t="s">
        <v>308</v>
      </c>
      <c r="B62" s="32">
        <f t="shared" si="0"/>
        <v>12</v>
      </c>
      <c r="C62" s="29" t="s">
        <v>44</v>
      </c>
      <c r="D62" s="28">
        <f t="shared" si="1"/>
        <v>5</v>
      </c>
      <c r="E62" s="29" t="s">
        <v>56</v>
      </c>
      <c r="F62" s="28">
        <f t="shared" si="2"/>
        <v>0</v>
      </c>
      <c r="G62" s="29" t="s">
        <v>122</v>
      </c>
      <c r="H62" s="28">
        <f t="shared" si="3"/>
        <v>0</v>
      </c>
      <c r="I62" s="29">
        <v>12</v>
      </c>
      <c r="J62" s="28">
        <f t="shared" si="4"/>
        <v>3</v>
      </c>
      <c r="K62" s="29" t="s">
        <v>38</v>
      </c>
      <c r="L62" s="28">
        <f t="shared" si="5"/>
        <v>3</v>
      </c>
      <c r="M62" s="29">
        <v>337</v>
      </c>
      <c r="N62" s="28">
        <f t="shared" si="6"/>
        <v>1</v>
      </c>
    </row>
    <row r="63" spans="1:14" x14ac:dyDescent="0.2">
      <c r="A63" s="27" t="s">
        <v>196</v>
      </c>
      <c r="B63" s="32">
        <f t="shared" si="0"/>
        <v>12</v>
      </c>
      <c r="C63" s="29" t="s">
        <v>44</v>
      </c>
      <c r="D63" s="28">
        <f t="shared" si="1"/>
        <v>5</v>
      </c>
      <c r="E63" s="29" t="s">
        <v>108</v>
      </c>
      <c r="F63" s="28">
        <f t="shared" si="2"/>
        <v>0</v>
      </c>
      <c r="G63" s="29" t="s">
        <v>122</v>
      </c>
      <c r="H63" s="28">
        <f t="shared" si="3"/>
        <v>0</v>
      </c>
      <c r="I63" s="29">
        <v>11</v>
      </c>
      <c r="J63" s="28">
        <f t="shared" si="4"/>
        <v>1</v>
      </c>
      <c r="K63" s="29" t="s">
        <v>38</v>
      </c>
      <c r="L63" s="28">
        <f t="shared" si="5"/>
        <v>3</v>
      </c>
      <c r="M63" s="29">
        <v>319</v>
      </c>
      <c r="N63" s="28">
        <f t="shared" si="6"/>
        <v>3</v>
      </c>
    </row>
    <row r="64" spans="1:14" x14ac:dyDescent="0.2">
      <c r="A64" s="27" t="s">
        <v>265</v>
      </c>
      <c r="B64" s="32">
        <f t="shared" si="0"/>
        <v>12</v>
      </c>
      <c r="C64" s="29" t="s">
        <v>44</v>
      </c>
      <c r="D64" s="28">
        <f t="shared" si="1"/>
        <v>5</v>
      </c>
      <c r="E64" s="29" t="s">
        <v>116</v>
      </c>
      <c r="F64" s="28">
        <f t="shared" si="2"/>
        <v>0</v>
      </c>
      <c r="G64" s="29" t="s">
        <v>122</v>
      </c>
      <c r="H64" s="28">
        <f t="shared" si="3"/>
        <v>0</v>
      </c>
      <c r="I64" s="29">
        <v>11</v>
      </c>
      <c r="J64" s="28">
        <f t="shared" si="4"/>
        <v>1</v>
      </c>
      <c r="K64" s="29" t="s">
        <v>38</v>
      </c>
      <c r="L64" s="28">
        <f t="shared" si="5"/>
        <v>3</v>
      </c>
      <c r="M64" s="29">
        <v>320</v>
      </c>
      <c r="N64" s="28">
        <f t="shared" si="6"/>
        <v>3</v>
      </c>
    </row>
    <row r="65" spans="1:14" x14ac:dyDescent="0.2">
      <c r="A65" s="27" t="s">
        <v>226</v>
      </c>
      <c r="B65" s="32">
        <f t="shared" si="0"/>
        <v>12</v>
      </c>
      <c r="C65" s="29" t="s">
        <v>44</v>
      </c>
      <c r="D65" s="28">
        <f t="shared" si="1"/>
        <v>5</v>
      </c>
      <c r="E65" s="29" t="s">
        <v>116</v>
      </c>
      <c r="F65" s="28">
        <f t="shared" si="2"/>
        <v>0</v>
      </c>
      <c r="G65" s="29" t="s">
        <v>56</v>
      </c>
      <c r="H65" s="28">
        <f t="shared" si="3"/>
        <v>0</v>
      </c>
      <c r="I65" s="29">
        <v>11</v>
      </c>
      <c r="J65" s="28">
        <f t="shared" si="4"/>
        <v>1</v>
      </c>
      <c r="K65" s="29" t="s">
        <v>38</v>
      </c>
      <c r="L65" s="28">
        <f t="shared" si="5"/>
        <v>3</v>
      </c>
      <c r="M65" s="29">
        <v>320</v>
      </c>
      <c r="N65" s="28">
        <f t="shared" si="6"/>
        <v>3</v>
      </c>
    </row>
    <row r="66" spans="1:14" x14ac:dyDescent="0.2">
      <c r="A66" s="27" t="s">
        <v>173</v>
      </c>
      <c r="B66" s="32">
        <f t="shared" si="0"/>
        <v>12</v>
      </c>
      <c r="C66" s="29" t="s">
        <v>44</v>
      </c>
      <c r="D66" s="28">
        <f t="shared" si="1"/>
        <v>5</v>
      </c>
      <c r="E66" s="29" t="s">
        <v>116</v>
      </c>
      <c r="F66" s="28">
        <f t="shared" si="2"/>
        <v>0</v>
      </c>
      <c r="G66" s="29" t="s">
        <v>118</v>
      </c>
      <c r="H66" s="28">
        <f t="shared" si="3"/>
        <v>0</v>
      </c>
      <c r="I66" s="29">
        <v>13</v>
      </c>
      <c r="J66" s="28">
        <f t="shared" si="4"/>
        <v>3</v>
      </c>
      <c r="K66" s="29" t="s">
        <v>38</v>
      </c>
      <c r="L66" s="28">
        <f t="shared" si="5"/>
        <v>3</v>
      </c>
      <c r="M66" s="29">
        <v>330</v>
      </c>
      <c r="N66" s="28">
        <f t="shared" si="6"/>
        <v>1</v>
      </c>
    </row>
    <row r="67" spans="1:14" x14ac:dyDescent="0.2">
      <c r="A67" s="27" t="s">
        <v>279</v>
      </c>
      <c r="B67" s="32">
        <f t="shared" si="0"/>
        <v>12</v>
      </c>
      <c r="C67" s="29" t="s">
        <v>44</v>
      </c>
      <c r="D67" s="28">
        <f t="shared" si="1"/>
        <v>5</v>
      </c>
      <c r="E67" s="29" t="s">
        <v>116</v>
      </c>
      <c r="F67" s="28">
        <f t="shared" si="2"/>
        <v>0</v>
      </c>
      <c r="G67" s="29" t="s">
        <v>118</v>
      </c>
      <c r="H67" s="28">
        <f t="shared" si="3"/>
        <v>0</v>
      </c>
      <c r="I67" s="29">
        <v>9</v>
      </c>
      <c r="J67" s="28">
        <f t="shared" si="4"/>
        <v>1</v>
      </c>
      <c r="K67" s="29" t="s">
        <v>38</v>
      </c>
      <c r="L67" s="28">
        <f t="shared" si="5"/>
        <v>3</v>
      </c>
      <c r="M67" s="29">
        <v>320</v>
      </c>
      <c r="N67" s="28">
        <f t="shared" si="6"/>
        <v>3</v>
      </c>
    </row>
    <row r="68" spans="1:14" x14ac:dyDescent="0.2">
      <c r="A68" s="27" t="s">
        <v>251</v>
      </c>
      <c r="B68" s="32">
        <f t="shared" si="0"/>
        <v>12</v>
      </c>
      <c r="C68" s="29" t="s">
        <v>44</v>
      </c>
      <c r="D68" s="28">
        <f t="shared" si="1"/>
        <v>5</v>
      </c>
      <c r="E68" s="29" t="s">
        <v>108</v>
      </c>
      <c r="F68" s="28">
        <f t="shared" si="2"/>
        <v>0</v>
      </c>
      <c r="G68" s="29" t="s">
        <v>122</v>
      </c>
      <c r="H68" s="28">
        <f t="shared" si="3"/>
        <v>0</v>
      </c>
      <c r="I68" s="29">
        <v>11</v>
      </c>
      <c r="J68" s="28">
        <f t="shared" si="4"/>
        <v>1</v>
      </c>
      <c r="K68" s="29" t="s">
        <v>38</v>
      </c>
      <c r="L68" s="28">
        <f t="shared" si="5"/>
        <v>3</v>
      </c>
      <c r="M68" s="29">
        <v>320</v>
      </c>
      <c r="N68" s="28">
        <f t="shared" si="6"/>
        <v>3</v>
      </c>
    </row>
    <row r="69" spans="1:14" x14ac:dyDescent="0.2">
      <c r="A69" s="27" t="s">
        <v>384</v>
      </c>
      <c r="B69" s="32">
        <f t="shared" ref="B69:B132" si="7">D69+F69+H69+J69+L69+N69</f>
        <v>12</v>
      </c>
      <c r="C69" s="29" t="s">
        <v>44</v>
      </c>
      <c r="D69" s="28">
        <f t="shared" ref="D69:D132" si="8">IF(C69=C$3, 5,) + IF(AND(C69=E$3, E69=C$3), 2.5, 0)</f>
        <v>5</v>
      </c>
      <c r="E69" s="29" t="s">
        <v>116</v>
      </c>
      <c r="F69" s="28">
        <f t="shared" ref="F69:F132" si="9">IF(E69=E$3,5, 0) + IF(AND(E69=C$3, C69=E$3), 2.5, 0)</f>
        <v>0</v>
      </c>
      <c r="G69" s="29" t="s">
        <v>56</v>
      </c>
      <c r="H69" s="28">
        <f t="shared" ref="H69:H132" si="10">IF(G69=G$3, 5, 0)</f>
        <v>0</v>
      </c>
      <c r="I69" s="29">
        <v>10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1</v>
      </c>
      <c r="K69" s="29" t="s">
        <v>38</v>
      </c>
      <c r="L69" s="28">
        <f t="shared" ref="L69:L132" si="12">IF(K69=K$3, 3, 0)</f>
        <v>3</v>
      </c>
      <c r="M69" s="29">
        <v>315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3</v>
      </c>
    </row>
    <row r="70" spans="1:14" x14ac:dyDescent="0.2">
      <c r="A70" s="27" t="s">
        <v>220</v>
      </c>
      <c r="B70" s="32">
        <f t="shared" si="7"/>
        <v>12</v>
      </c>
      <c r="C70" s="29" t="s">
        <v>44</v>
      </c>
      <c r="D70" s="28">
        <f t="shared" si="8"/>
        <v>5</v>
      </c>
      <c r="E70" s="29" t="s">
        <v>116</v>
      </c>
      <c r="F70" s="28">
        <f t="shared" si="9"/>
        <v>0</v>
      </c>
      <c r="G70" s="29" t="s">
        <v>118</v>
      </c>
      <c r="H70" s="28">
        <f t="shared" si="10"/>
        <v>0</v>
      </c>
      <c r="I70" s="29">
        <v>11</v>
      </c>
      <c r="J70" s="28">
        <f t="shared" si="11"/>
        <v>1</v>
      </c>
      <c r="K70" s="29" t="s">
        <v>38</v>
      </c>
      <c r="L70" s="28">
        <f t="shared" si="12"/>
        <v>3</v>
      </c>
      <c r="M70" s="29">
        <v>327</v>
      </c>
      <c r="N70" s="28">
        <f t="shared" si="13"/>
        <v>3</v>
      </c>
    </row>
    <row r="71" spans="1:14" x14ac:dyDescent="0.2">
      <c r="A71" s="27" t="s">
        <v>351</v>
      </c>
      <c r="B71" s="32">
        <f t="shared" si="7"/>
        <v>12</v>
      </c>
      <c r="C71" s="29" t="s">
        <v>44</v>
      </c>
      <c r="D71" s="28">
        <f t="shared" si="8"/>
        <v>5</v>
      </c>
      <c r="E71" s="29" t="s">
        <v>108</v>
      </c>
      <c r="F71" s="28">
        <f t="shared" si="9"/>
        <v>0</v>
      </c>
      <c r="G71" s="29" t="s">
        <v>56</v>
      </c>
      <c r="H71" s="28">
        <f t="shared" si="10"/>
        <v>0</v>
      </c>
      <c r="I71" s="29">
        <v>11</v>
      </c>
      <c r="J71" s="28">
        <f t="shared" si="11"/>
        <v>1</v>
      </c>
      <c r="K71" s="29" t="s">
        <v>38</v>
      </c>
      <c r="L71" s="28">
        <f t="shared" si="12"/>
        <v>3</v>
      </c>
      <c r="M71" s="29">
        <v>314</v>
      </c>
      <c r="N71" s="28">
        <f t="shared" si="13"/>
        <v>3</v>
      </c>
    </row>
    <row r="72" spans="1:14" x14ac:dyDescent="0.2">
      <c r="A72" s="27" t="s">
        <v>143</v>
      </c>
      <c r="B72" s="32">
        <f t="shared" si="7"/>
        <v>12</v>
      </c>
      <c r="C72" s="29" t="s">
        <v>44</v>
      </c>
      <c r="D72" s="28">
        <f t="shared" si="8"/>
        <v>5</v>
      </c>
      <c r="E72" s="29" t="s">
        <v>108</v>
      </c>
      <c r="F72" s="28">
        <f t="shared" si="9"/>
        <v>0</v>
      </c>
      <c r="G72" s="29" t="s">
        <v>56</v>
      </c>
      <c r="H72" s="28">
        <f t="shared" si="10"/>
        <v>0</v>
      </c>
      <c r="I72" s="29">
        <v>10</v>
      </c>
      <c r="J72" s="28">
        <f t="shared" si="11"/>
        <v>1</v>
      </c>
      <c r="K72" s="29" t="s">
        <v>38</v>
      </c>
      <c r="L72" s="28">
        <f t="shared" si="12"/>
        <v>3</v>
      </c>
      <c r="M72" s="29">
        <v>318</v>
      </c>
      <c r="N72" s="28">
        <f t="shared" si="13"/>
        <v>3</v>
      </c>
    </row>
    <row r="73" spans="1:14" x14ac:dyDescent="0.2">
      <c r="A73" s="27" t="s">
        <v>247</v>
      </c>
      <c r="B73" s="32">
        <f t="shared" si="7"/>
        <v>12</v>
      </c>
      <c r="C73" s="29" t="s">
        <v>44</v>
      </c>
      <c r="D73" s="28">
        <f t="shared" si="8"/>
        <v>5</v>
      </c>
      <c r="E73" s="29" t="s">
        <v>116</v>
      </c>
      <c r="F73" s="28">
        <f t="shared" si="9"/>
        <v>0</v>
      </c>
      <c r="G73" s="29" t="s">
        <v>56</v>
      </c>
      <c r="H73" s="28">
        <f t="shared" si="10"/>
        <v>0</v>
      </c>
      <c r="I73" s="29">
        <v>11</v>
      </c>
      <c r="J73" s="28">
        <f t="shared" si="11"/>
        <v>1</v>
      </c>
      <c r="K73" s="29" t="s">
        <v>38</v>
      </c>
      <c r="L73" s="28">
        <f t="shared" si="12"/>
        <v>3</v>
      </c>
      <c r="M73" s="29">
        <v>326</v>
      </c>
      <c r="N73" s="28">
        <f t="shared" si="13"/>
        <v>3</v>
      </c>
    </row>
    <row r="74" spans="1:14" x14ac:dyDescent="0.2">
      <c r="A74" s="27" t="s">
        <v>343</v>
      </c>
      <c r="B74" s="32">
        <f t="shared" si="7"/>
        <v>12</v>
      </c>
      <c r="C74" s="29" t="s">
        <v>44</v>
      </c>
      <c r="D74" s="28">
        <f t="shared" si="8"/>
        <v>5</v>
      </c>
      <c r="E74" s="29" t="s">
        <v>116</v>
      </c>
      <c r="F74" s="28">
        <f t="shared" si="9"/>
        <v>0</v>
      </c>
      <c r="G74" s="29" t="s">
        <v>56</v>
      </c>
      <c r="H74" s="28">
        <f t="shared" si="10"/>
        <v>0</v>
      </c>
      <c r="I74" s="29">
        <v>11</v>
      </c>
      <c r="J74" s="28">
        <f t="shared" si="11"/>
        <v>1</v>
      </c>
      <c r="K74" s="29" t="s">
        <v>38</v>
      </c>
      <c r="L74" s="28">
        <f t="shared" si="12"/>
        <v>3</v>
      </c>
      <c r="M74" s="29">
        <v>320</v>
      </c>
      <c r="N74" s="28">
        <f t="shared" si="13"/>
        <v>3</v>
      </c>
    </row>
    <row r="75" spans="1:14" x14ac:dyDescent="0.2">
      <c r="A75" s="27" t="s">
        <v>357</v>
      </c>
      <c r="B75" s="32">
        <f t="shared" si="7"/>
        <v>12</v>
      </c>
      <c r="C75" s="29" t="s">
        <v>44</v>
      </c>
      <c r="D75" s="28">
        <f t="shared" si="8"/>
        <v>5</v>
      </c>
      <c r="E75" s="29" t="s">
        <v>116</v>
      </c>
      <c r="F75" s="28">
        <f t="shared" si="9"/>
        <v>0</v>
      </c>
      <c r="G75" s="29" t="s">
        <v>118</v>
      </c>
      <c r="H75" s="28">
        <f t="shared" si="10"/>
        <v>0</v>
      </c>
      <c r="I75" s="29">
        <v>12</v>
      </c>
      <c r="J75" s="28">
        <f t="shared" si="11"/>
        <v>3</v>
      </c>
      <c r="K75" s="29" t="s">
        <v>38</v>
      </c>
      <c r="L75" s="28">
        <f t="shared" si="12"/>
        <v>3</v>
      </c>
      <c r="M75" s="29">
        <v>335</v>
      </c>
      <c r="N75" s="28">
        <f t="shared" si="13"/>
        <v>1</v>
      </c>
    </row>
    <row r="76" spans="1:14" x14ac:dyDescent="0.2">
      <c r="A76" s="27" t="s">
        <v>376</v>
      </c>
      <c r="B76" s="32">
        <f t="shared" si="7"/>
        <v>12</v>
      </c>
      <c r="C76" s="29" t="s">
        <v>44</v>
      </c>
      <c r="D76" s="28">
        <f t="shared" si="8"/>
        <v>5</v>
      </c>
      <c r="E76" s="29" t="s">
        <v>122</v>
      </c>
      <c r="F76" s="28">
        <f t="shared" si="9"/>
        <v>0</v>
      </c>
      <c r="G76" s="29" t="s">
        <v>56</v>
      </c>
      <c r="H76" s="28">
        <f t="shared" si="10"/>
        <v>0</v>
      </c>
      <c r="I76" s="29">
        <v>11</v>
      </c>
      <c r="J76" s="28">
        <f t="shared" si="11"/>
        <v>1</v>
      </c>
      <c r="K76" s="29" t="s">
        <v>38</v>
      </c>
      <c r="L76" s="28">
        <f t="shared" si="12"/>
        <v>3</v>
      </c>
      <c r="M76" s="29">
        <v>314</v>
      </c>
      <c r="N76" s="28">
        <f t="shared" si="13"/>
        <v>3</v>
      </c>
    </row>
    <row r="77" spans="1:14" x14ac:dyDescent="0.2">
      <c r="A77" s="27" t="s">
        <v>456</v>
      </c>
      <c r="B77" s="32">
        <f t="shared" si="7"/>
        <v>11</v>
      </c>
      <c r="C77" s="29" t="s">
        <v>44</v>
      </c>
      <c r="D77" s="28">
        <f t="shared" si="8"/>
        <v>5</v>
      </c>
      <c r="E77" s="29" t="s">
        <v>116</v>
      </c>
      <c r="F77" s="28">
        <f t="shared" si="9"/>
        <v>0</v>
      </c>
      <c r="G77" s="29" t="s">
        <v>56</v>
      </c>
      <c r="H77" s="28">
        <f t="shared" si="10"/>
        <v>0</v>
      </c>
      <c r="I77" s="29">
        <v>12</v>
      </c>
      <c r="J77" s="28">
        <f t="shared" si="11"/>
        <v>3</v>
      </c>
      <c r="K77" s="29" t="s">
        <v>37</v>
      </c>
      <c r="L77" s="28">
        <f t="shared" si="12"/>
        <v>0</v>
      </c>
      <c r="M77" s="29">
        <v>320</v>
      </c>
      <c r="N77" s="28">
        <f t="shared" si="13"/>
        <v>3</v>
      </c>
    </row>
    <row r="78" spans="1:14" x14ac:dyDescent="0.2">
      <c r="A78" s="27" t="s">
        <v>321</v>
      </c>
      <c r="B78" s="32">
        <f t="shared" si="7"/>
        <v>11</v>
      </c>
      <c r="C78" s="29" t="s">
        <v>44</v>
      </c>
      <c r="D78" s="28">
        <f t="shared" si="8"/>
        <v>5</v>
      </c>
      <c r="E78" s="29" t="s">
        <v>108</v>
      </c>
      <c r="F78" s="28">
        <f t="shared" si="9"/>
        <v>0</v>
      </c>
      <c r="G78" s="29" t="s">
        <v>56</v>
      </c>
      <c r="H78" s="28">
        <f t="shared" si="10"/>
        <v>0</v>
      </c>
      <c r="I78" s="29">
        <v>11</v>
      </c>
      <c r="J78" s="28">
        <f t="shared" si="11"/>
        <v>1</v>
      </c>
      <c r="K78" s="29" t="s">
        <v>35</v>
      </c>
      <c r="L78" s="28">
        <f t="shared" si="12"/>
        <v>0</v>
      </c>
      <c r="M78" s="29">
        <v>297</v>
      </c>
      <c r="N78" s="28">
        <f t="shared" si="13"/>
        <v>5</v>
      </c>
    </row>
    <row r="79" spans="1:14" x14ac:dyDescent="0.2">
      <c r="A79" s="27" t="s">
        <v>182</v>
      </c>
      <c r="B79" s="32">
        <f t="shared" si="7"/>
        <v>11</v>
      </c>
      <c r="C79" s="29" t="s">
        <v>44</v>
      </c>
      <c r="D79" s="28">
        <f t="shared" si="8"/>
        <v>5</v>
      </c>
      <c r="E79" s="29" t="s">
        <v>108</v>
      </c>
      <c r="F79" s="28">
        <f t="shared" si="9"/>
        <v>0</v>
      </c>
      <c r="G79" s="29" t="s">
        <v>118</v>
      </c>
      <c r="H79" s="28">
        <f t="shared" si="10"/>
        <v>0</v>
      </c>
      <c r="I79" s="29">
        <v>10</v>
      </c>
      <c r="J79" s="28">
        <f t="shared" si="11"/>
        <v>1</v>
      </c>
      <c r="K79" s="29" t="s">
        <v>37</v>
      </c>
      <c r="L79" s="28">
        <f t="shared" si="12"/>
        <v>0</v>
      </c>
      <c r="M79" s="29">
        <v>310</v>
      </c>
      <c r="N79" s="28">
        <f t="shared" si="13"/>
        <v>5</v>
      </c>
    </row>
    <row r="80" spans="1:14" x14ac:dyDescent="0.2">
      <c r="A80" s="27" t="s">
        <v>553</v>
      </c>
      <c r="B80" s="32">
        <f t="shared" si="7"/>
        <v>11</v>
      </c>
      <c r="C80" s="29" t="s">
        <v>44</v>
      </c>
      <c r="D80" s="28">
        <f t="shared" si="8"/>
        <v>5</v>
      </c>
      <c r="E80" s="29" t="s">
        <v>108</v>
      </c>
      <c r="F80" s="28">
        <f t="shared" si="9"/>
        <v>0</v>
      </c>
      <c r="G80" s="29" t="s">
        <v>122</v>
      </c>
      <c r="H80" s="28">
        <f t="shared" si="10"/>
        <v>0</v>
      </c>
      <c r="I80" s="29">
        <v>12</v>
      </c>
      <c r="J80" s="28">
        <f t="shared" si="11"/>
        <v>3</v>
      </c>
      <c r="K80" s="29" t="s">
        <v>37</v>
      </c>
      <c r="L80" s="28">
        <f t="shared" si="12"/>
        <v>0</v>
      </c>
      <c r="M80" s="29">
        <v>320</v>
      </c>
      <c r="N80" s="28">
        <f t="shared" si="13"/>
        <v>3</v>
      </c>
    </row>
    <row r="81" spans="1:14" x14ac:dyDescent="0.2">
      <c r="A81" s="27" t="s">
        <v>221</v>
      </c>
      <c r="B81" s="32">
        <f t="shared" si="7"/>
        <v>11</v>
      </c>
      <c r="C81" s="29" t="s">
        <v>44</v>
      </c>
      <c r="D81" s="28">
        <f t="shared" si="8"/>
        <v>5</v>
      </c>
      <c r="E81" s="29" t="s">
        <v>116</v>
      </c>
      <c r="F81" s="28">
        <f t="shared" si="9"/>
        <v>0</v>
      </c>
      <c r="G81" s="29" t="s">
        <v>56</v>
      </c>
      <c r="H81" s="28">
        <f t="shared" si="10"/>
        <v>0</v>
      </c>
      <c r="I81" s="29">
        <v>12</v>
      </c>
      <c r="J81" s="28">
        <f t="shared" si="11"/>
        <v>3</v>
      </c>
      <c r="K81" s="29" t="s">
        <v>37</v>
      </c>
      <c r="L81" s="28">
        <f t="shared" si="12"/>
        <v>0</v>
      </c>
      <c r="M81" s="29">
        <v>320</v>
      </c>
      <c r="N81" s="28">
        <f t="shared" si="13"/>
        <v>3</v>
      </c>
    </row>
    <row r="82" spans="1:14" x14ac:dyDescent="0.2">
      <c r="A82" s="27" t="s">
        <v>171</v>
      </c>
      <c r="B82" s="32">
        <f t="shared" si="7"/>
        <v>11</v>
      </c>
      <c r="C82" s="29" t="s">
        <v>44</v>
      </c>
      <c r="D82" s="28">
        <f t="shared" si="8"/>
        <v>5</v>
      </c>
      <c r="E82" s="29" t="s">
        <v>116</v>
      </c>
      <c r="F82" s="28">
        <f t="shared" si="9"/>
        <v>0</v>
      </c>
      <c r="G82" s="29" t="s">
        <v>108</v>
      </c>
      <c r="H82" s="28">
        <f t="shared" si="10"/>
        <v>0</v>
      </c>
      <c r="I82" s="29">
        <v>14</v>
      </c>
      <c r="J82" s="28">
        <f t="shared" si="11"/>
        <v>5</v>
      </c>
      <c r="K82" s="29" t="s">
        <v>35</v>
      </c>
      <c r="L82" s="28">
        <f t="shared" si="12"/>
        <v>0</v>
      </c>
      <c r="M82" s="29">
        <v>330</v>
      </c>
      <c r="N82" s="28">
        <f t="shared" si="13"/>
        <v>1</v>
      </c>
    </row>
    <row r="83" spans="1:14" x14ac:dyDescent="0.2">
      <c r="A83" s="27" t="s">
        <v>335</v>
      </c>
      <c r="B83" s="32">
        <f t="shared" si="7"/>
        <v>11</v>
      </c>
      <c r="C83" s="29" t="s">
        <v>44</v>
      </c>
      <c r="D83" s="28">
        <f t="shared" si="8"/>
        <v>5</v>
      </c>
      <c r="E83" s="29" t="s">
        <v>108</v>
      </c>
      <c r="F83" s="28">
        <f t="shared" si="9"/>
        <v>0</v>
      </c>
      <c r="G83" s="29" t="s">
        <v>122</v>
      </c>
      <c r="H83" s="28">
        <f t="shared" si="10"/>
        <v>0</v>
      </c>
      <c r="I83" s="29">
        <v>14</v>
      </c>
      <c r="J83" s="28">
        <f t="shared" si="11"/>
        <v>5</v>
      </c>
      <c r="K83" s="29" t="s">
        <v>35</v>
      </c>
      <c r="L83" s="28">
        <f t="shared" si="12"/>
        <v>0</v>
      </c>
      <c r="M83" s="29">
        <v>332</v>
      </c>
      <c r="N83" s="28">
        <f t="shared" si="13"/>
        <v>1</v>
      </c>
    </row>
    <row r="84" spans="1:14" x14ac:dyDescent="0.2">
      <c r="A84" s="27" t="s">
        <v>375</v>
      </c>
      <c r="B84" s="32">
        <f t="shared" si="7"/>
        <v>11</v>
      </c>
      <c r="C84" s="29" t="s">
        <v>108</v>
      </c>
      <c r="D84" s="28">
        <f t="shared" si="8"/>
        <v>0</v>
      </c>
      <c r="E84" s="29" t="s">
        <v>118</v>
      </c>
      <c r="F84" s="28">
        <f t="shared" si="9"/>
        <v>5</v>
      </c>
      <c r="G84" s="29" t="s">
        <v>44</v>
      </c>
      <c r="H84" s="28">
        <f t="shared" si="10"/>
        <v>0</v>
      </c>
      <c r="I84" s="29">
        <v>14</v>
      </c>
      <c r="J84" s="28">
        <f t="shared" si="11"/>
        <v>5</v>
      </c>
      <c r="K84" s="29" t="s">
        <v>35</v>
      </c>
      <c r="L84" s="28">
        <f t="shared" si="12"/>
        <v>0</v>
      </c>
      <c r="M84" s="29">
        <v>332</v>
      </c>
      <c r="N84" s="28">
        <f t="shared" si="13"/>
        <v>1</v>
      </c>
    </row>
    <row r="85" spans="1:14" x14ac:dyDescent="0.2">
      <c r="A85" s="27" t="s">
        <v>255</v>
      </c>
      <c r="B85" s="32">
        <f t="shared" si="7"/>
        <v>11</v>
      </c>
      <c r="C85" s="29" t="s">
        <v>44</v>
      </c>
      <c r="D85" s="28">
        <f t="shared" si="8"/>
        <v>5</v>
      </c>
      <c r="E85" s="29" t="s">
        <v>116</v>
      </c>
      <c r="F85" s="28">
        <f t="shared" si="9"/>
        <v>0</v>
      </c>
      <c r="G85" s="29" t="s">
        <v>118</v>
      </c>
      <c r="H85" s="28">
        <f t="shared" si="10"/>
        <v>0</v>
      </c>
      <c r="I85" s="29">
        <v>13</v>
      </c>
      <c r="J85" s="28">
        <f t="shared" si="11"/>
        <v>3</v>
      </c>
      <c r="K85" s="29" t="s">
        <v>37</v>
      </c>
      <c r="L85" s="28">
        <f t="shared" si="12"/>
        <v>0</v>
      </c>
      <c r="M85" s="29">
        <v>324</v>
      </c>
      <c r="N85" s="28">
        <f t="shared" si="13"/>
        <v>3</v>
      </c>
    </row>
    <row r="86" spans="1:14" x14ac:dyDescent="0.2">
      <c r="A86" s="27" t="s">
        <v>316</v>
      </c>
      <c r="B86" s="32">
        <f t="shared" si="7"/>
        <v>11</v>
      </c>
      <c r="C86" s="29" t="s">
        <v>44</v>
      </c>
      <c r="D86" s="28">
        <f t="shared" si="8"/>
        <v>5</v>
      </c>
      <c r="E86" s="29" t="s">
        <v>108</v>
      </c>
      <c r="F86" s="28">
        <f t="shared" si="9"/>
        <v>0</v>
      </c>
      <c r="G86" s="29" t="s">
        <v>118</v>
      </c>
      <c r="H86" s="28">
        <f t="shared" si="10"/>
        <v>0</v>
      </c>
      <c r="I86" s="29">
        <v>12</v>
      </c>
      <c r="J86" s="28">
        <f t="shared" si="11"/>
        <v>3</v>
      </c>
      <c r="K86" s="29" t="s">
        <v>37</v>
      </c>
      <c r="L86" s="28">
        <f t="shared" si="12"/>
        <v>0</v>
      </c>
      <c r="M86" s="29">
        <v>320</v>
      </c>
      <c r="N86" s="28">
        <f t="shared" si="13"/>
        <v>3</v>
      </c>
    </row>
    <row r="87" spans="1:14" x14ac:dyDescent="0.2">
      <c r="A87" s="27" t="s">
        <v>575</v>
      </c>
      <c r="B87" s="32">
        <f t="shared" si="7"/>
        <v>11</v>
      </c>
      <c r="C87" s="29" t="s">
        <v>44</v>
      </c>
      <c r="D87" s="28">
        <f t="shared" si="8"/>
        <v>5</v>
      </c>
      <c r="E87" s="29" t="s">
        <v>116</v>
      </c>
      <c r="F87" s="28">
        <f t="shared" si="9"/>
        <v>0</v>
      </c>
      <c r="G87" s="29" t="s">
        <v>56</v>
      </c>
      <c r="H87" s="28">
        <f t="shared" si="10"/>
        <v>0</v>
      </c>
      <c r="I87" s="29">
        <v>13</v>
      </c>
      <c r="J87" s="28">
        <f t="shared" si="11"/>
        <v>3</v>
      </c>
      <c r="K87" s="29" t="s">
        <v>37</v>
      </c>
      <c r="L87" s="28">
        <f t="shared" si="12"/>
        <v>0</v>
      </c>
      <c r="M87" s="29">
        <v>316</v>
      </c>
      <c r="N87" s="28">
        <f t="shared" si="13"/>
        <v>3</v>
      </c>
    </row>
    <row r="88" spans="1:14" x14ac:dyDescent="0.2">
      <c r="A88" s="27" t="s">
        <v>140</v>
      </c>
      <c r="B88" s="32">
        <f t="shared" si="7"/>
        <v>11</v>
      </c>
      <c r="C88" s="29" t="s">
        <v>44</v>
      </c>
      <c r="D88" s="28">
        <f t="shared" si="8"/>
        <v>5</v>
      </c>
      <c r="E88" s="29" t="s">
        <v>116</v>
      </c>
      <c r="F88" s="28">
        <f t="shared" si="9"/>
        <v>0</v>
      </c>
      <c r="G88" s="29" t="s">
        <v>56</v>
      </c>
      <c r="H88" s="28">
        <f t="shared" si="10"/>
        <v>0</v>
      </c>
      <c r="I88" s="29">
        <v>6</v>
      </c>
      <c r="J88" s="28">
        <f t="shared" si="11"/>
        <v>0</v>
      </c>
      <c r="K88" s="29" t="s">
        <v>38</v>
      </c>
      <c r="L88" s="28">
        <f t="shared" si="12"/>
        <v>3</v>
      </c>
      <c r="M88" s="29">
        <v>315</v>
      </c>
      <c r="N88" s="28">
        <f t="shared" si="13"/>
        <v>3</v>
      </c>
    </row>
    <row r="89" spans="1:14" x14ac:dyDescent="0.2">
      <c r="A89" s="27" t="s">
        <v>290</v>
      </c>
      <c r="B89" s="32">
        <f t="shared" si="7"/>
        <v>11</v>
      </c>
      <c r="C89" s="29" t="s">
        <v>44</v>
      </c>
      <c r="D89" s="28">
        <f t="shared" si="8"/>
        <v>5</v>
      </c>
      <c r="E89" s="29" t="s">
        <v>122</v>
      </c>
      <c r="F89" s="28">
        <f t="shared" si="9"/>
        <v>0</v>
      </c>
      <c r="G89" s="29" t="s">
        <v>56</v>
      </c>
      <c r="H89" s="28">
        <f t="shared" si="10"/>
        <v>0</v>
      </c>
      <c r="I89" s="29">
        <v>13</v>
      </c>
      <c r="J89" s="28">
        <f t="shared" si="11"/>
        <v>3</v>
      </c>
      <c r="K89" s="29" t="s">
        <v>37</v>
      </c>
      <c r="L89" s="28">
        <f t="shared" si="12"/>
        <v>0</v>
      </c>
      <c r="M89" s="29">
        <v>319</v>
      </c>
      <c r="N89" s="28">
        <f t="shared" si="13"/>
        <v>3</v>
      </c>
    </row>
    <row r="90" spans="1:14" x14ac:dyDescent="0.2">
      <c r="A90" s="27" t="s">
        <v>252</v>
      </c>
      <c r="B90" s="32">
        <f t="shared" si="7"/>
        <v>11</v>
      </c>
      <c r="C90" s="29" t="s">
        <v>44</v>
      </c>
      <c r="D90" s="28">
        <f t="shared" si="8"/>
        <v>5</v>
      </c>
      <c r="E90" s="29" t="s">
        <v>108</v>
      </c>
      <c r="F90" s="28">
        <f t="shared" si="9"/>
        <v>0</v>
      </c>
      <c r="G90" s="29" t="s">
        <v>118</v>
      </c>
      <c r="H90" s="28">
        <f t="shared" si="10"/>
        <v>0</v>
      </c>
      <c r="I90" s="29">
        <v>13</v>
      </c>
      <c r="J90" s="28">
        <f t="shared" si="11"/>
        <v>3</v>
      </c>
      <c r="K90" s="29" t="s">
        <v>35</v>
      </c>
      <c r="L90" s="28">
        <f t="shared" si="12"/>
        <v>0</v>
      </c>
      <c r="M90" s="29">
        <v>317</v>
      </c>
      <c r="N90" s="28">
        <f t="shared" si="13"/>
        <v>3</v>
      </c>
    </row>
    <row r="91" spans="1:14" x14ac:dyDescent="0.2">
      <c r="A91" s="27" t="s">
        <v>307</v>
      </c>
      <c r="B91" s="32">
        <f t="shared" si="7"/>
        <v>11</v>
      </c>
      <c r="C91" s="29" t="s">
        <v>116</v>
      </c>
      <c r="D91" s="28">
        <f t="shared" si="8"/>
        <v>0</v>
      </c>
      <c r="E91" s="29" t="s">
        <v>44</v>
      </c>
      <c r="F91" s="28">
        <f t="shared" si="9"/>
        <v>0</v>
      </c>
      <c r="G91" s="29" t="s">
        <v>56</v>
      </c>
      <c r="H91" s="28">
        <f t="shared" si="10"/>
        <v>0</v>
      </c>
      <c r="I91" s="29">
        <v>12</v>
      </c>
      <c r="J91" s="28">
        <f t="shared" si="11"/>
        <v>3</v>
      </c>
      <c r="K91" s="29" t="s">
        <v>38</v>
      </c>
      <c r="L91" s="28">
        <f t="shared" si="12"/>
        <v>3</v>
      </c>
      <c r="M91" s="29">
        <v>311</v>
      </c>
      <c r="N91" s="28">
        <f t="shared" si="13"/>
        <v>5</v>
      </c>
    </row>
    <row r="92" spans="1:14" x14ac:dyDescent="0.2">
      <c r="A92" s="27" t="s">
        <v>414</v>
      </c>
      <c r="B92" s="32">
        <f t="shared" si="7"/>
        <v>11</v>
      </c>
      <c r="C92" s="29" t="s">
        <v>44</v>
      </c>
      <c r="D92" s="28">
        <f t="shared" si="8"/>
        <v>5</v>
      </c>
      <c r="E92" s="29" t="s">
        <v>116</v>
      </c>
      <c r="F92" s="28">
        <f t="shared" si="9"/>
        <v>0</v>
      </c>
      <c r="G92" s="29" t="s">
        <v>56</v>
      </c>
      <c r="H92" s="28">
        <f t="shared" si="10"/>
        <v>0</v>
      </c>
      <c r="I92" s="29">
        <v>10</v>
      </c>
      <c r="J92" s="28">
        <f t="shared" si="11"/>
        <v>1</v>
      </c>
      <c r="K92" s="29" t="s">
        <v>37</v>
      </c>
      <c r="L92" s="28">
        <f t="shared" si="12"/>
        <v>0</v>
      </c>
      <c r="M92" s="29">
        <v>313</v>
      </c>
      <c r="N92" s="28">
        <f t="shared" si="13"/>
        <v>5</v>
      </c>
    </row>
    <row r="93" spans="1:14" x14ac:dyDescent="0.2">
      <c r="A93" s="27" t="s">
        <v>320</v>
      </c>
      <c r="B93" s="32">
        <f t="shared" si="7"/>
        <v>11</v>
      </c>
      <c r="C93" s="29" t="s">
        <v>44</v>
      </c>
      <c r="D93" s="28">
        <f t="shared" si="8"/>
        <v>5</v>
      </c>
      <c r="E93" s="29" t="s">
        <v>116</v>
      </c>
      <c r="F93" s="28">
        <f t="shared" si="9"/>
        <v>0</v>
      </c>
      <c r="G93" s="29" t="s">
        <v>56</v>
      </c>
      <c r="H93" s="28">
        <f t="shared" si="10"/>
        <v>0</v>
      </c>
      <c r="I93" s="29">
        <v>10</v>
      </c>
      <c r="J93" s="28">
        <f t="shared" si="11"/>
        <v>1</v>
      </c>
      <c r="K93" s="29" t="s">
        <v>37</v>
      </c>
      <c r="L93" s="28">
        <f t="shared" si="12"/>
        <v>0</v>
      </c>
      <c r="M93" s="29">
        <v>309</v>
      </c>
      <c r="N93" s="28">
        <f t="shared" si="13"/>
        <v>5</v>
      </c>
    </row>
    <row r="94" spans="1:14" x14ac:dyDescent="0.2">
      <c r="A94" s="27" t="s">
        <v>301</v>
      </c>
      <c r="B94" s="32">
        <f t="shared" si="7"/>
        <v>11</v>
      </c>
      <c r="C94" s="29" t="s">
        <v>44</v>
      </c>
      <c r="D94" s="28">
        <f t="shared" si="8"/>
        <v>5</v>
      </c>
      <c r="E94" s="29" t="s">
        <v>108</v>
      </c>
      <c r="F94" s="28">
        <f t="shared" si="9"/>
        <v>0</v>
      </c>
      <c r="G94" s="29" t="s">
        <v>56</v>
      </c>
      <c r="H94" s="28">
        <f t="shared" si="10"/>
        <v>0</v>
      </c>
      <c r="I94" s="29">
        <v>10</v>
      </c>
      <c r="J94" s="28">
        <f t="shared" si="11"/>
        <v>1</v>
      </c>
      <c r="K94" s="29" t="s">
        <v>37</v>
      </c>
      <c r="L94" s="28">
        <f t="shared" si="12"/>
        <v>0</v>
      </c>
      <c r="M94" s="29">
        <v>313</v>
      </c>
      <c r="N94" s="28">
        <f t="shared" si="13"/>
        <v>5</v>
      </c>
    </row>
    <row r="95" spans="1:14" x14ac:dyDescent="0.2">
      <c r="A95" s="27" t="s">
        <v>281</v>
      </c>
      <c r="B95" s="32">
        <f t="shared" si="7"/>
        <v>11</v>
      </c>
      <c r="C95" s="29" t="s">
        <v>44</v>
      </c>
      <c r="D95" s="28">
        <f t="shared" si="8"/>
        <v>5</v>
      </c>
      <c r="E95" s="29" t="s">
        <v>116</v>
      </c>
      <c r="F95" s="28">
        <f t="shared" si="9"/>
        <v>0</v>
      </c>
      <c r="G95" s="29" t="s">
        <v>118</v>
      </c>
      <c r="H95" s="28">
        <f t="shared" si="10"/>
        <v>0</v>
      </c>
      <c r="I95" s="29">
        <v>10</v>
      </c>
      <c r="J95" s="28">
        <f t="shared" si="11"/>
        <v>1</v>
      </c>
      <c r="K95" s="29" t="s">
        <v>37</v>
      </c>
      <c r="L95" s="28">
        <f t="shared" si="12"/>
        <v>0</v>
      </c>
      <c r="M95" s="29">
        <v>300</v>
      </c>
      <c r="N95" s="28">
        <f t="shared" si="13"/>
        <v>5</v>
      </c>
    </row>
    <row r="96" spans="1:14" x14ac:dyDescent="0.2">
      <c r="A96" s="27" t="s">
        <v>236</v>
      </c>
      <c r="B96" s="32">
        <f t="shared" si="7"/>
        <v>11</v>
      </c>
      <c r="C96" s="29" t="s">
        <v>44</v>
      </c>
      <c r="D96" s="28">
        <f t="shared" si="8"/>
        <v>5</v>
      </c>
      <c r="E96" s="29" t="s">
        <v>116</v>
      </c>
      <c r="F96" s="28">
        <f t="shared" si="9"/>
        <v>0</v>
      </c>
      <c r="G96" s="29" t="s">
        <v>56</v>
      </c>
      <c r="H96" s="28">
        <f t="shared" si="10"/>
        <v>0</v>
      </c>
      <c r="I96" s="29">
        <v>13</v>
      </c>
      <c r="J96" s="28">
        <f t="shared" si="11"/>
        <v>3</v>
      </c>
      <c r="K96" s="29" t="s">
        <v>37</v>
      </c>
      <c r="L96" s="28">
        <f t="shared" si="12"/>
        <v>0</v>
      </c>
      <c r="M96" s="29">
        <v>318</v>
      </c>
      <c r="N96" s="28">
        <f t="shared" si="13"/>
        <v>3</v>
      </c>
    </row>
    <row r="97" spans="1:14" x14ac:dyDescent="0.2">
      <c r="A97" s="27" t="s">
        <v>241</v>
      </c>
      <c r="B97" s="32">
        <f t="shared" si="7"/>
        <v>11</v>
      </c>
      <c r="C97" s="29" t="s">
        <v>44</v>
      </c>
      <c r="D97" s="28">
        <f t="shared" si="8"/>
        <v>5</v>
      </c>
      <c r="E97" s="29" t="s">
        <v>116</v>
      </c>
      <c r="F97" s="28">
        <f t="shared" si="9"/>
        <v>0</v>
      </c>
      <c r="G97" s="29" t="s">
        <v>56</v>
      </c>
      <c r="H97" s="28">
        <f t="shared" si="10"/>
        <v>0</v>
      </c>
      <c r="I97" s="29">
        <v>12</v>
      </c>
      <c r="J97" s="28">
        <f t="shared" si="11"/>
        <v>3</v>
      </c>
      <c r="K97" s="29" t="s">
        <v>37</v>
      </c>
      <c r="L97" s="28">
        <f t="shared" si="12"/>
        <v>0</v>
      </c>
      <c r="M97" s="29">
        <v>325</v>
      </c>
      <c r="N97" s="28">
        <f t="shared" si="13"/>
        <v>3</v>
      </c>
    </row>
    <row r="98" spans="1:14" x14ac:dyDescent="0.2">
      <c r="A98" s="27" t="s">
        <v>488</v>
      </c>
      <c r="B98" s="32">
        <f t="shared" si="7"/>
        <v>11</v>
      </c>
      <c r="C98" s="29" t="s">
        <v>44</v>
      </c>
      <c r="D98" s="28">
        <f t="shared" si="8"/>
        <v>5</v>
      </c>
      <c r="E98" s="29" t="s">
        <v>108</v>
      </c>
      <c r="F98" s="28">
        <f t="shared" si="9"/>
        <v>0</v>
      </c>
      <c r="G98" s="29" t="s">
        <v>118</v>
      </c>
      <c r="H98" s="28">
        <f t="shared" si="10"/>
        <v>0</v>
      </c>
      <c r="I98" s="29">
        <v>12</v>
      </c>
      <c r="J98" s="28">
        <f t="shared" si="11"/>
        <v>3</v>
      </c>
      <c r="K98" s="29" t="s">
        <v>35</v>
      </c>
      <c r="L98" s="28">
        <f t="shared" si="12"/>
        <v>0</v>
      </c>
      <c r="M98" s="29">
        <v>320</v>
      </c>
      <c r="N98" s="28">
        <f t="shared" si="13"/>
        <v>3</v>
      </c>
    </row>
    <row r="99" spans="1:14" x14ac:dyDescent="0.2">
      <c r="A99" s="27" t="s">
        <v>353</v>
      </c>
      <c r="B99" s="32">
        <f t="shared" si="7"/>
        <v>11</v>
      </c>
      <c r="C99" s="29" t="s">
        <v>44</v>
      </c>
      <c r="D99" s="28">
        <f t="shared" si="8"/>
        <v>5</v>
      </c>
      <c r="E99" s="29" t="s">
        <v>116</v>
      </c>
      <c r="F99" s="28">
        <f t="shared" si="9"/>
        <v>0</v>
      </c>
      <c r="G99" s="29" t="s">
        <v>56</v>
      </c>
      <c r="H99" s="28">
        <f t="shared" si="10"/>
        <v>0</v>
      </c>
      <c r="I99" s="29">
        <v>12</v>
      </c>
      <c r="J99" s="28">
        <f t="shared" si="11"/>
        <v>3</v>
      </c>
      <c r="K99" s="29" t="s">
        <v>37</v>
      </c>
      <c r="L99" s="28">
        <f t="shared" si="12"/>
        <v>0</v>
      </c>
      <c r="M99" s="29">
        <v>325</v>
      </c>
      <c r="N99" s="28">
        <f t="shared" si="13"/>
        <v>3</v>
      </c>
    </row>
    <row r="100" spans="1:14" x14ac:dyDescent="0.2">
      <c r="A100" s="27" t="s">
        <v>345</v>
      </c>
      <c r="B100" s="32">
        <f t="shared" si="7"/>
        <v>11</v>
      </c>
      <c r="C100" s="29" t="s">
        <v>44</v>
      </c>
      <c r="D100" s="28">
        <f t="shared" si="8"/>
        <v>5</v>
      </c>
      <c r="E100" s="29" t="s">
        <v>116</v>
      </c>
      <c r="F100" s="28">
        <f t="shared" si="9"/>
        <v>0</v>
      </c>
      <c r="G100" s="29" t="s">
        <v>56</v>
      </c>
      <c r="H100" s="28">
        <f t="shared" si="10"/>
        <v>0</v>
      </c>
      <c r="I100" s="29">
        <v>9</v>
      </c>
      <c r="J100" s="28">
        <f t="shared" si="11"/>
        <v>1</v>
      </c>
      <c r="K100" s="29" t="s">
        <v>37</v>
      </c>
      <c r="L100" s="28">
        <f t="shared" si="12"/>
        <v>0</v>
      </c>
      <c r="M100" s="29">
        <v>310</v>
      </c>
      <c r="N100" s="28">
        <f t="shared" si="13"/>
        <v>5</v>
      </c>
    </row>
    <row r="101" spans="1:14" x14ac:dyDescent="0.2">
      <c r="A101" s="27" t="s">
        <v>309</v>
      </c>
      <c r="B101" s="32">
        <f t="shared" si="7"/>
        <v>11</v>
      </c>
      <c r="C101" s="29" t="s">
        <v>44</v>
      </c>
      <c r="D101" s="28">
        <f t="shared" si="8"/>
        <v>5</v>
      </c>
      <c r="E101" s="29" t="s">
        <v>108</v>
      </c>
      <c r="F101" s="28">
        <f t="shared" si="9"/>
        <v>0</v>
      </c>
      <c r="G101" s="29" t="s">
        <v>118</v>
      </c>
      <c r="H101" s="28">
        <f t="shared" si="10"/>
        <v>0</v>
      </c>
      <c r="I101" s="29">
        <v>12</v>
      </c>
      <c r="J101" s="28">
        <f t="shared" si="11"/>
        <v>3</v>
      </c>
      <c r="K101" s="29" t="s">
        <v>37</v>
      </c>
      <c r="L101" s="28">
        <f t="shared" si="12"/>
        <v>0</v>
      </c>
      <c r="M101" s="29">
        <v>325</v>
      </c>
      <c r="N101" s="28">
        <f t="shared" si="13"/>
        <v>3</v>
      </c>
    </row>
    <row r="102" spans="1:14" x14ac:dyDescent="0.2">
      <c r="A102" s="27" t="s">
        <v>268</v>
      </c>
      <c r="B102" s="32">
        <f t="shared" si="7"/>
        <v>11</v>
      </c>
      <c r="C102" s="29" t="s">
        <v>44</v>
      </c>
      <c r="D102" s="28">
        <f t="shared" si="8"/>
        <v>5</v>
      </c>
      <c r="E102" s="29" t="s">
        <v>108</v>
      </c>
      <c r="F102" s="28">
        <f t="shared" si="9"/>
        <v>0</v>
      </c>
      <c r="G102" s="29" t="s">
        <v>118</v>
      </c>
      <c r="H102" s="28">
        <f t="shared" si="10"/>
        <v>0</v>
      </c>
      <c r="I102" s="29">
        <v>14</v>
      </c>
      <c r="J102" s="28">
        <f t="shared" si="11"/>
        <v>5</v>
      </c>
      <c r="K102" s="29" t="s">
        <v>37</v>
      </c>
      <c r="L102" s="28">
        <f t="shared" si="12"/>
        <v>0</v>
      </c>
      <c r="M102" s="29">
        <v>340</v>
      </c>
      <c r="N102" s="28">
        <f t="shared" si="13"/>
        <v>1</v>
      </c>
    </row>
    <row r="103" spans="1:14" x14ac:dyDescent="0.2">
      <c r="A103" s="27" t="s">
        <v>382</v>
      </c>
      <c r="B103" s="32">
        <f t="shared" si="7"/>
        <v>11</v>
      </c>
      <c r="C103" s="29" t="s">
        <v>44</v>
      </c>
      <c r="D103" s="28">
        <f t="shared" si="8"/>
        <v>5</v>
      </c>
      <c r="E103" s="29" t="s">
        <v>122</v>
      </c>
      <c r="F103" s="28">
        <f t="shared" si="9"/>
        <v>0</v>
      </c>
      <c r="G103" s="29" t="s">
        <v>118</v>
      </c>
      <c r="H103" s="28">
        <f t="shared" si="10"/>
        <v>0</v>
      </c>
      <c r="I103" s="29">
        <v>12</v>
      </c>
      <c r="J103" s="28">
        <f t="shared" si="11"/>
        <v>3</v>
      </c>
      <c r="K103" s="29" t="s">
        <v>35</v>
      </c>
      <c r="L103" s="28">
        <f t="shared" si="12"/>
        <v>0</v>
      </c>
      <c r="M103" s="29">
        <v>290</v>
      </c>
      <c r="N103" s="28">
        <f t="shared" si="13"/>
        <v>3</v>
      </c>
    </row>
    <row r="104" spans="1:14" x14ac:dyDescent="0.2">
      <c r="A104" s="27" t="s">
        <v>459</v>
      </c>
      <c r="B104" s="32">
        <f t="shared" si="7"/>
        <v>11</v>
      </c>
      <c r="C104" s="29" t="s">
        <v>44</v>
      </c>
      <c r="D104" s="28">
        <f t="shared" si="8"/>
        <v>5</v>
      </c>
      <c r="E104" s="29" t="s">
        <v>116</v>
      </c>
      <c r="F104" s="28">
        <f t="shared" si="9"/>
        <v>0</v>
      </c>
      <c r="G104" s="29" t="s">
        <v>56</v>
      </c>
      <c r="H104" s="28">
        <f t="shared" si="10"/>
        <v>0</v>
      </c>
      <c r="I104" s="29">
        <v>12</v>
      </c>
      <c r="J104" s="28">
        <f t="shared" si="11"/>
        <v>3</v>
      </c>
      <c r="K104" s="29" t="s">
        <v>37</v>
      </c>
      <c r="L104" s="28">
        <f t="shared" si="12"/>
        <v>0</v>
      </c>
      <c r="M104" s="29">
        <v>315</v>
      </c>
      <c r="N104" s="28">
        <f t="shared" si="13"/>
        <v>3</v>
      </c>
    </row>
    <row r="105" spans="1:14" x14ac:dyDescent="0.2">
      <c r="A105" s="27" t="s">
        <v>441</v>
      </c>
      <c r="B105" s="32">
        <f t="shared" si="7"/>
        <v>11</v>
      </c>
      <c r="C105" s="29" t="s">
        <v>44</v>
      </c>
      <c r="D105" s="28">
        <f t="shared" si="8"/>
        <v>5</v>
      </c>
      <c r="E105" s="29" t="s">
        <v>116</v>
      </c>
      <c r="F105" s="28">
        <f t="shared" si="9"/>
        <v>0</v>
      </c>
      <c r="G105" s="29" t="s">
        <v>118</v>
      </c>
      <c r="H105" s="28">
        <f t="shared" si="10"/>
        <v>0</v>
      </c>
      <c r="I105" s="29">
        <v>11</v>
      </c>
      <c r="J105" s="28">
        <f t="shared" si="11"/>
        <v>1</v>
      </c>
      <c r="K105" s="29" t="s">
        <v>37</v>
      </c>
      <c r="L105" s="28">
        <f t="shared" si="12"/>
        <v>0</v>
      </c>
      <c r="M105" s="29">
        <v>300</v>
      </c>
      <c r="N105" s="28">
        <f t="shared" si="13"/>
        <v>5</v>
      </c>
    </row>
    <row r="106" spans="1:14" x14ac:dyDescent="0.2">
      <c r="A106" s="27" t="s">
        <v>296</v>
      </c>
      <c r="B106" s="32">
        <f t="shared" si="7"/>
        <v>11</v>
      </c>
      <c r="C106" s="29" t="s">
        <v>44</v>
      </c>
      <c r="D106" s="28">
        <f t="shared" si="8"/>
        <v>5</v>
      </c>
      <c r="E106" s="29" t="s">
        <v>116</v>
      </c>
      <c r="F106" s="28">
        <f t="shared" si="9"/>
        <v>0</v>
      </c>
      <c r="G106" s="29" t="s">
        <v>56</v>
      </c>
      <c r="H106" s="28">
        <f t="shared" si="10"/>
        <v>0</v>
      </c>
      <c r="I106" s="29">
        <v>13</v>
      </c>
      <c r="J106" s="28">
        <f t="shared" si="11"/>
        <v>3</v>
      </c>
      <c r="K106" s="29" t="s">
        <v>37</v>
      </c>
      <c r="L106" s="28">
        <f t="shared" si="12"/>
        <v>0</v>
      </c>
      <c r="M106" s="29">
        <v>322</v>
      </c>
      <c r="N106" s="28">
        <f t="shared" si="13"/>
        <v>3</v>
      </c>
    </row>
    <row r="107" spans="1:14" x14ac:dyDescent="0.2">
      <c r="A107" s="27" t="s">
        <v>609</v>
      </c>
      <c r="B107" s="32">
        <f t="shared" si="7"/>
        <v>11</v>
      </c>
      <c r="C107" s="29" t="s">
        <v>116</v>
      </c>
      <c r="D107" s="28">
        <f t="shared" si="8"/>
        <v>0</v>
      </c>
      <c r="E107" s="29" t="s">
        <v>44</v>
      </c>
      <c r="F107" s="28">
        <f t="shared" si="9"/>
        <v>0</v>
      </c>
      <c r="G107" s="29" t="s">
        <v>56</v>
      </c>
      <c r="H107" s="28">
        <f t="shared" si="10"/>
        <v>0</v>
      </c>
      <c r="I107" s="29">
        <v>16</v>
      </c>
      <c r="J107" s="28">
        <f t="shared" si="11"/>
        <v>3</v>
      </c>
      <c r="K107" s="29" t="s">
        <v>38</v>
      </c>
      <c r="L107" s="28">
        <f t="shared" si="12"/>
        <v>3</v>
      </c>
      <c r="M107" s="29">
        <v>298</v>
      </c>
      <c r="N107" s="28">
        <f t="shared" si="13"/>
        <v>5</v>
      </c>
    </row>
    <row r="108" spans="1:14" x14ac:dyDescent="0.2">
      <c r="A108" s="27" t="s">
        <v>582</v>
      </c>
      <c r="B108" s="32">
        <f t="shared" si="7"/>
        <v>11</v>
      </c>
      <c r="C108" s="29" t="s">
        <v>116</v>
      </c>
      <c r="D108" s="28">
        <f t="shared" si="8"/>
        <v>0</v>
      </c>
      <c r="E108" s="29" t="s">
        <v>118</v>
      </c>
      <c r="F108" s="28">
        <f t="shared" si="9"/>
        <v>5</v>
      </c>
      <c r="G108" s="29" t="s">
        <v>44</v>
      </c>
      <c r="H108" s="28">
        <f t="shared" si="10"/>
        <v>0</v>
      </c>
      <c r="I108" s="29">
        <v>10</v>
      </c>
      <c r="J108" s="28">
        <f t="shared" si="11"/>
        <v>1</v>
      </c>
      <c r="K108" s="29" t="s">
        <v>37</v>
      </c>
      <c r="L108" s="28">
        <f t="shared" si="12"/>
        <v>0</v>
      </c>
      <c r="M108" s="29">
        <v>300</v>
      </c>
      <c r="N108" s="28">
        <f t="shared" si="13"/>
        <v>5</v>
      </c>
    </row>
    <row r="109" spans="1:14" x14ac:dyDescent="0.2">
      <c r="A109" s="27" t="s">
        <v>476</v>
      </c>
      <c r="B109" s="32">
        <f t="shared" si="7"/>
        <v>11</v>
      </c>
      <c r="C109" s="29" t="s">
        <v>44</v>
      </c>
      <c r="D109" s="28">
        <f t="shared" si="8"/>
        <v>5</v>
      </c>
      <c r="E109" s="29" t="s">
        <v>116</v>
      </c>
      <c r="F109" s="28">
        <f t="shared" si="9"/>
        <v>0</v>
      </c>
      <c r="G109" s="29" t="s">
        <v>56</v>
      </c>
      <c r="H109" s="28">
        <f t="shared" si="10"/>
        <v>0</v>
      </c>
      <c r="I109" s="29">
        <v>11</v>
      </c>
      <c r="J109" s="28">
        <f t="shared" si="11"/>
        <v>1</v>
      </c>
      <c r="K109" s="29" t="s">
        <v>37</v>
      </c>
      <c r="L109" s="28">
        <f t="shared" si="12"/>
        <v>0</v>
      </c>
      <c r="M109" s="29">
        <v>310</v>
      </c>
      <c r="N109" s="28">
        <f t="shared" si="13"/>
        <v>5</v>
      </c>
    </row>
    <row r="110" spans="1:14" x14ac:dyDescent="0.2">
      <c r="A110" s="27" t="s">
        <v>390</v>
      </c>
      <c r="B110" s="32">
        <f t="shared" si="7"/>
        <v>11</v>
      </c>
      <c r="C110" s="29" t="s">
        <v>44</v>
      </c>
      <c r="D110" s="28">
        <f t="shared" si="8"/>
        <v>5</v>
      </c>
      <c r="E110" s="29" t="s">
        <v>56</v>
      </c>
      <c r="F110" s="28">
        <f t="shared" si="9"/>
        <v>0</v>
      </c>
      <c r="G110" s="29" t="s">
        <v>118</v>
      </c>
      <c r="H110" s="28">
        <f t="shared" si="10"/>
        <v>0</v>
      </c>
      <c r="I110" s="29">
        <v>9</v>
      </c>
      <c r="J110" s="28">
        <f t="shared" si="11"/>
        <v>1</v>
      </c>
      <c r="K110" s="29" t="s">
        <v>37</v>
      </c>
      <c r="L110" s="28">
        <f t="shared" si="12"/>
        <v>0</v>
      </c>
      <c r="M110" s="29">
        <v>310</v>
      </c>
      <c r="N110" s="28">
        <f t="shared" si="13"/>
        <v>5</v>
      </c>
    </row>
    <row r="111" spans="1:14" x14ac:dyDescent="0.2">
      <c r="A111" s="27" t="s">
        <v>378</v>
      </c>
      <c r="B111" s="32">
        <f t="shared" si="7"/>
        <v>11</v>
      </c>
      <c r="C111" s="29" t="s">
        <v>44</v>
      </c>
      <c r="D111" s="28">
        <f t="shared" si="8"/>
        <v>5</v>
      </c>
      <c r="E111" s="29" t="s">
        <v>108</v>
      </c>
      <c r="F111" s="28">
        <f t="shared" si="9"/>
        <v>0</v>
      </c>
      <c r="G111" s="29" t="s">
        <v>118</v>
      </c>
      <c r="H111" s="28">
        <f t="shared" si="10"/>
        <v>0</v>
      </c>
      <c r="I111" s="29">
        <v>12</v>
      </c>
      <c r="J111" s="28">
        <f t="shared" si="11"/>
        <v>3</v>
      </c>
      <c r="K111" s="29" t="s">
        <v>35</v>
      </c>
      <c r="L111" s="28">
        <f t="shared" si="12"/>
        <v>0</v>
      </c>
      <c r="M111" s="29">
        <v>315</v>
      </c>
      <c r="N111" s="28">
        <f t="shared" si="13"/>
        <v>3</v>
      </c>
    </row>
    <row r="112" spans="1:14" x14ac:dyDescent="0.2">
      <c r="A112" s="27" t="s">
        <v>395</v>
      </c>
      <c r="B112" s="32">
        <f t="shared" si="7"/>
        <v>11</v>
      </c>
      <c r="C112" s="29" t="s">
        <v>122</v>
      </c>
      <c r="D112" s="28">
        <f t="shared" si="8"/>
        <v>0</v>
      </c>
      <c r="E112" s="29" t="s">
        <v>118</v>
      </c>
      <c r="F112" s="28">
        <f t="shared" si="9"/>
        <v>5</v>
      </c>
      <c r="G112" s="29" t="s">
        <v>44</v>
      </c>
      <c r="H112" s="28">
        <f t="shared" si="10"/>
        <v>0</v>
      </c>
      <c r="I112" s="29">
        <v>13</v>
      </c>
      <c r="J112" s="28">
        <f t="shared" si="11"/>
        <v>3</v>
      </c>
      <c r="K112" s="29" t="s">
        <v>37</v>
      </c>
      <c r="L112" s="28">
        <f t="shared" si="12"/>
        <v>0</v>
      </c>
      <c r="M112" s="29">
        <v>287</v>
      </c>
      <c r="N112" s="28">
        <f t="shared" si="13"/>
        <v>3</v>
      </c>
    </row>
    <row r="113" spans="1:14" x14ac:dyDescent="0.2">
      <c r="A113" s="27" t="s">
        <v>257</v>
      </c>
      <c r="B113" s="32">
        <f t="shared" si="7"/>
        <v>11</v>
      </c>
      <c r="C113" s="29" t="s">
        <v>44</v>
      </c>
      <c r="D113" s="28">
        <f t="shared" si="8"/>
        <v>5</v>
      </c>
      <c r="E113" s="29" t="s">
        <v>116</v>
      </c>
      <c r="F113" s="28">
        <f t="shared" si="9"/>
        <v>0</v>
      </c>
      <c r="G113" s="29" t="s">
        <v>56</v>
      </c>
      <c r="H113" s="28">
        <f t="shared" si="10"/>
        <v>0</v>
      </c>
      <c r="I113" s="29">
        <v>12</v>
      </c>
      <c r="J113" s="28">
        <f t="shared" si="11"/>
        <v>3</v>
      </c>
      <c r="K113" s="29" t="s">
        <v>37</v>
      </c>
      <c r="L113" s="28">
        <f t="shared" si="12"/>
        <v>0</v>
      </c>
      <c r="M113" s="29">
        <v>320</v>
      </c>
      <c r="N113" s="28">
        <f t="shared" si="13"/>
        <v>3</v>
      </c>
    </row>
    <row r="114" spans="1:14" x14ac:dyDescent="0.2">
      <c r="A114" s="27" t="s">
        <v>198</v>
      </c>
      <c r="B114" s="32">
        <f t="shared" si="7"/>
        <v>11</v>
      </c>
      <c r="C114" s="29" t="s">
        <v>44</v>
      </c>
      <c r="D114" s="28">
        <f t="shared" si="8"/>
        <v>5</v>
      </c>
      <c r="E114" s="29" t="s">
        <v>116</v>
      </c>
      <c r="F114" s="28">
        <f t="shared" si="9"/>
        <v>0</v>
      </c>
      <c r="G114" s="29" t="s">
        <v>56</v>
      </c>
      <c r="H114" s="28">
        <f t="shared" si="10"/>
        <v>0</v>
      </c>
      <c r="I114" s="29">
        <v>12</v>
      </c>
      <c r="J114" s="28">
        <f t="shared" si="11"/>
        <v>3</v>
      </c>
      <c r="K114" s="29" t="s">
        <v>37</v>
      </c>
      <c r="L114" s="28">
        <f t="shared" si="12"/>
        <v>0</v>
      </c>
      <c r="M114" s="29">
        <v>325</v>
      </c>
      <c r="N114" s="28">
        <f t="shared" si="13"/>
        <v>3</v>
      </c>
    </row>
    <row r="115" spans="1:14" x14ac:dyDescent="0.2">
      <c r="A115" s="27" t="s">
        <v>536</v>
      </c>
      <c r="B115" s="32">
        <f t="shared" si="7"/>
        <v>11</v>
      </c>
      <c r="C115" s="29" t="s">
        <v>56</v>
      </c>
      <c r="D115" s="28">
        <f t="shared" si="8"/>
        <v>0</v>
      </c>
      <c r="E115" s="29" t="s">
        <v>118</v>
      </c>
      <c r="F115" s="28">
        <f t="shared" si="9"/>
        <v>5</v>
      </c>
      <c r="G115" s="29" t="s">
        <v>108</v>
      </c>
      <c r="H115" s="28">
        <f t="shared" si="10"/>
        <v>0</v>
      </c>
      <c r="I115" s="29">
        <v>14</v>
      </c>
      <c r="J115" s="28">
        <f t="shared" si="11"/>
        <v>5</v>
      </c>
      <c r="K115" s="29" t="s">
        <v>81</v>
      </c>
      <c r="L115" s="28">
        <f t="shared" si="12"/>
        <v>0</v>
      </c>
      <c r="M115" s="29">
        <v>330</v>
      </c>
      <c r="N115" s="28">
        <f t="shared" si="13"/>
        <v>1</v>
      </c>
    </row>
    <row r="116" spans="1:14" x14ac:dyDescent="0.2">
      <c r="A116" s="27" t="s">
        <v>138</v>
      </c>
      <c r="B116" s="32">
        <f t="shared" si="7"/>
        <v>10</v>
      </c>
      <c r="C116" s="29" t="s">
        <v>44</v>
      </c>
      <c r="D116" s="28">
        <f t="shared" si="8"/>
        <v>5</v>
      </c>
      <c r="E116" s="29" t="s">
        <v>108</v>
      </c>
      <c r="F116" s="28">
        <f t="shared" si="9"/>
        <v>0</v>
      </c>
      <c r="G116" s="29" t="s">
        <v>118</v>
      </c>
      <c r="H116" s="28">
        <f t="shared" si="10"/>
        <v>0</v>
      </c>
      <c r="I116" s="29">
        <v>11</v>
      </c>
      <c r="J116" s="28">
        <f t="shared" si="11"/>
        <v>1</v>
      </c>
      <c r="K116" s="29" t="s">
        <v>38</v>
      </c>
      <c r="L116" s="28">
        <f t="shared" si="12"/>
        <v>3</v>
      </c>
      <c r="M116" s="29">
        <v>330</v>
      </c>
      <c r="N116" s="28">
        <f t="shared" si="13"/>
        <v>1</v>
      </c>
    </row>
    <row r="117" spans="1:14" x14ac:dyDescent="0.2">
      <c r="A117" s="27" t="s">
        <v>388</v>
      </c>
      <c r="B117" s="32">
        <f t="shared" si="7"/>
        <v>10</v>
      </c>
      <c r="C117" s="29" t="s">
        <v>44</v>
      </c>
      <c r="D117" s="28">
        <f t="shared" si="8"/>
        <v>5</v>
      </c>
      <c r="E117" s="29" t="s">
        <v>108</v>
      </c>
      <c r="F117" s="28">
        <f t="shared" si="9"/>
        <v>0</v>
      </c>
      <c r="G117" s="29" t="s">
        <v>56</v>
      </c>
      <c r="H117" s="28">
        <f t="shared" si="10"/>
        <v>0</v>
      </c>
      <c r="I117" s="29">
        <v>11</v>
      </c>
      <c r="J117" s="28">
        <f t="shared" si="11"/>
        <v>1</v>
      </c>
      <c r="K117" s="29" t="s">
        <v>38</v>
      </c>
      <c r="L117" s="28">
        <f t="shared" si="12"/>
        <v>3</v>
      </c>
      <c r="M117" s="29">
        <v>330</v>
      </c>
      <c r="N117" s="28">
        <f t="shared" si="13"/>
        <v>1</v>
      </c>
    </row>
    <row r="118" spans="1:14" x14ac:dyDescent="0.2">
      <c r="A118" s="27" t="s">
        <v>200</v>
      </c>
      <c r="B118" s="32">
        <f t="shared" si="7"/>
        <v>10</v>
      </c>
      <c r="C118" s="29" t="s">
        <v>44</v>
      </c>
      <c r="D118" s="28">
        <f t="shared" si="8"/>
        <v>5</v>
      </c>
      <c r="E118" s="29" t="s">
        <v>116</v>
      </c>
      <c r="F118" s="28">
        <f t="shared" si="9"/>
        <v>0</v>
      </c>
      <c r="G118" s="29" t="s">
        <v>56</v>
      </c>
      <c r="H118" s="28">
        <f t="shared" si="10"/>
        <v>0</v>
      </c>
      <c r="I118" s="29">
        <v>9</v>
      </c>
      <c r="J118" s="28">
        <f t="shared" si="11"/>
        <v>1</v>
      </c>
      <c r="K118" s="29" t="s">
        <v>38</v>
      </c>
      <c r="L118" s="28">
        <f t="shared" si="12"/>
        <v>3</v>
      </c>
      <c r="M118" s="29">
        <v>330</v>
      </c>
      <c r="N118" s="28">
        <f t="shared" si="13"/>
        <v>1</v>
      </c>
    </row>
    <row r="119" spans="1:14" x14ac:dyDescent="0.2">
      <c r="A119" s="27" t="s">
        <v>363</v>
      </c>
      <c r="B119" s="32">
        <f t="shared" si="7"/>
        <v>10</v>
      </c>
      <c r="C119" s="29" t="s">
        <v>44</v>
      </c>
      <c r="D119" s="28">
        <f t="shared" si="8"/>
        <v>5</v>
      </c>
      <c r="E119" s="29" t="s">
        <v>116</v>
      </c>
      <c r="F119" s="28">
        <f t="shared" si="9"/>
        <v>0</v>
      </c>
      <c r="G119" s="29" t="s">
        <v>56</v>
      </c>
      <c r="H119" s="28">
        <f t="shared" si="10"/>
        <v>0</v>
      </c>
      <c r="I119" s="29">
        <v>10</v>
      </c>
      <c r="J119" s="28">
        <f t="shared" si="11"/>
        <v>1</v>
      </c>
      <c r="K119" s="29" t="s">
        <v>38</v>
      </c>
      <c r="L119" s="28">
        <f t="shared" si="12"/>
        <v>3</v>
      </c>
      <c r="M119" s="29">
        <v>330</v>
      </c>
      <c r="N119" s="28">
        <f t="shared" si="13"/>
        <v>1</v>
      </c>
    </row>
    <row r="120" spans="1:14" x14ac:dyDescent="0.2">
      <c r="A120" s="27" t="s">
        <v>166</v>
      </c>
      <c r="B120" s="32">
        <f t="shared" si="7"/>
        <v>10</v>
      </c>
      <c r="C120" s="29" t="s">
        <v>56</v>
      </c>
      <c r="D120" s="28">
        <f t="shared" si="8"/>
        <v>0</v>
      </c>
      <c r="E120" s="29" t="s">
        <v>122</v>
      </c>
      <c r="F120" s="28">
        <f t="shared" si="9"/>
        <v>0</v>
      </c>
      <c r="G120" s="29" t="s">
        <v>44</v>
      </c>
      <c r="H120" s="28">
        <f t="shared" si="10"/>
        <v>0</v>
      </c>
      <c r="I120" s="29">
        <v>14</v>
      </c>
      <c r="J120" s="28">
        <f t="shared" si="11"/>
        <v>5</v>
      </c>
      <c r="K120" s="29" t="s">
        <v>35</v>
      </c>
      <c r="L120" s="28">
        <f t="shared" si="12"/>
        <v>0</v>
      </c>
      <c r="M120" s="29">
        <v>305</v>
      </c>
      <c r="N120" s="28">
        <f t="shared" si="13"/>
        <v>5</v>
      </c>
    </row>
    <row r="121" spans="1:14" x14ac:dyDescent="0.2">
      <c r="A121" s="27" t="s">
        <v>207</v>
      </c>
      <c r="B121" s="32">
        <f t="shared" si="7"/>
        <v>9</v>
      </c>
      <c r="C121" s="29" t="s">
        <v>44</v>
      </c>
      <c r="D121" s="28">
        <f t="shared" si="8"/>
        <v>5</v>
      </c>
      <c r="E121" s="29" t="s">
        <v>108</v>
      </c>
      <c r="F121" s="28">
        <f t="shared" si="9"/>
        <v>0</v>
      </c>
      <c r="G121" s="29" t="s">
        <v>122</v>
      </c>
      <c r="H121" s="28">
        <f t="shared" si="10"/>
        <v>0</v>
      </c>
      <c r="I121" s="29">
        <v>13</v>
      </c>
      <c r="J121" s="28">
        <f t="shared" si="11"/>
        <v>3</v>
      </c>
      <c r="K121" s="29" t="s">
        <v>37</v>
      </c>
      <c r="L121" s="28">
        <f t="shared" si="12"/>
        <v>0</v>
      </c>
      <c r="M121" s="29">
        <v>344</v>
      </c>
      <c r="N121" s="28">
        <f t="shared" si="13"/>
        <v>1</v>
      </c>
    </row>
    <row r="122" spans="1:14" x14ac:dyDescent="0.2">
      <c r="A122" s="27" t="s">
        <v>201</v>
      </c>
      <c r="B122" s="32">
        <f t="shared" si="7"/>
        <v>9</v>
      </c>
      <c r="C122" s="29" t="s">
        <v>44</v>
      </c>
      <c r="D122" s="28">
        <f t="shared" si="8"/>
        <v>5</v>
      </c>
      <c r="E122" s="29" t="s">
        <v>116</v>
      </c>
      <c r="F122" s="28">
        <f t="shared" si="9"/>
        <v>0</v>
      </c>
      <c r="G122" s="29" t="s">
        <v>122</v>
      </c>
      <c r="H122" s="28">
        <f t="shared" si="10"/>
        <v>0</v>
      </c>
      <c r="I122" s="29">
        <v>15</v>
      </c>
      <c r="J122" s="28">
        <f t="shared" si="11"/>
        <v>3</v>
      </c>
      <c r="K122" s="29" t="s">
        <v>35</v>
      </c>
      <c r="L122" s="28">
        <f t="shared" si="12"/>
        <v>0</v>
      </c>
      <c r="M122" s="29">
        <v>350</v>
      </c>
      <c r="N122" s="28">
        <f t="shared" si="13"/>
        <v>1</v>
      </c>
    </row>
    <row r="123" spans="1:14" x14ac:dyDescent="0.2">
      <c r="A123" s="27" t="s">
        <v>256</v>
      </c>
      <c r="B123" s="32">
        <f t="shared" si="7"/>
        <v>9</v>
      </c>
      <c r="C123" s="29" t="s">
        <v>44</v>
      </c>
      <c r="D123" s="28">
        <f t="shared" si="8"/>
        <v>5</v>
      </c>
      <c r="E123" s="29" t="s">
        <v>116</v>
      </c>
      <c r="F123" s="28">
        <f t="shared" si="9"/>
        <v>0</v>
      </c>
      <c r="G123" s="29" t="s">
        <v>56</v>
      </c>
      <c r="H123" s="28">
        <f t="shared" si="10"/>
        <v>0</v>
      </c>
      <c r="I123" s="29">
        <v>10</v>
      </c>
      <c r="J123" s="28">
        <f t="shared" si="11"/>
        <v>1</v>
      </c>
      <c r="K123" s="29" t="s">
        <v>37</v>
      </c>
      <c r="L123" s="28">
        <f t="shared" si="12"/>
        <v>0</v>
      </c>
      <c r="M123" s="29">
        <v>319</v>
      </c>
      <c r="N123" s="28">
        <f t="shared" si="13"/>
        <v>3</v>
      </c>
    </row>
    <row r="124" spans="1:14" x14ac:dyDescent="0.2">
      <c r="A124" s="27" t="s">
        <v>170</v>
      </c>
      <c r="B124" s="32">
        <f t="shared" si="7"/>
        <v>9</v>
      </c>
      <c r="C124" s="29" t="s">
        <v>44</v>
      </c>
      <c r="D124" s="28">
        <f t="shared" si="8"/>
        <v>5</v>
      </c>
      <c r="E124" s="29" t="s">
        <v>108</v>
      </c>
      <c r="F124" s="28">
        <f t="shared" si="9"/>
        <v>0</v>
      </c>
      <c r="G124" s="29" t="s">
        <v>118</v>
      </c>
      <c r="H124" s="28">
        <f t="shared" si="10"/>
        <v>0</v>
      </c>
      <c r="I124" s="29">
        <v>13</v>
      </c>
      <c r="J124" s="28">
        <f t="shared" si="11"/>
        <v>3</v>
      </c>
      <c r="K124" s="29" t="s">
        <v>37</v>
      </c>
      <c r="L124" s="28">
        <f t="shared" si="12"/>
        <v>0</v>
      </c>
      <c r="M124" s="29">
        <v>333</v>
      </c>
      <c r="N124" s="28">
        <f t="shared" si="13"/>
        <v>1</v>
      </c>
    </row>
    <row r="125" spans="1:14" x14ac:dyDescent="0.2">
      <c r="A125" s="27" t="s">
        <v>288</v>
      </c>
      <c r="B125" s="32">
        <f t="shared" si="7"/>
        <v>9</v>
      </c>
      <c r="C125" s="29" t="s">
        <v>44</v>
      </c>
      <c r="D125" s="28">
        <f t="shared" si="8"/>
        <v>5</v>
      </c>
      <c r="E125" s="29" t="s">
        <v>108</v>
      </c>
      <c r="F125" s="28">
        <f t="shared" si="9"/>
        <v>0</v>
      </c>
      <c r="G125" s="29" t="s">
        <v>56</v>
      </c>
      <c r="H125" s="28">
        <f t="shared" si="10"/>
        <v>0</v>
      </c>
      <c r="I125" s="29">
        <v>13</v>
      </c>
      <c r="J125" s="28">
        <f t="shared" si="11"/>
        <v>3</v>
      </c>
      <c r="K125" s="29" t="s">
        <v>37</v>
      </c>
      <c r="L125" s="28">
        <f t="shared" si="12"/>
        <v>0</v>
      </c>
      <c r="M125" s="29">
        <v>330</v>
      </c>
      <c r="N125" s="28">
        <f t="shared" si="13"/>
        <v>1</v>
      </c>
    </row>
    <row r="126" spans="1:14" x14ac:dyDescent="0.2">
      <c r="A126" s="27" t="s">
        <v>271</v>
      </c>
      <c r="B126" s="32">
        <f t="shared" si="7"/>
        <v>9</v>
      </c>
      <c r="C126" s="29" t="s">
        <v>44</v>
      </c>
      <c r="D126" s="28">
        <f t="shared" si="8"/>
        <v>5</v>
      </c>
      <c r="E126" s="29" t="s">
        <v>108</v>
      </c>
      <c r="F126" s="28">
        <f t="shared" si="9"/>
        <v>0</v>
      </c>
      <c r="G126" s="29" t="s">
        <v>118</v>
      </c>
      <c r="H126" s="28">
        <f t="shared" si="10"/>
        <v>0</v>
      </c>
      <c r="I126" s="29">
        <v>13</v>
      </c>
      <c r="J126" s="28">
        <f t="shared" si="11"/>
        <v>3</v>
      </c>
      <c r="K126" s="29" t="s">
        <v>35</v>
      </c>
      <c r="L126" s="28">
        <f t="shared" si="12"/>
        <v>0</v>
      </c>
      <c r="M126" s="29">
        <v>333</v>
      </c>
      <c r="N126" s="28">
        <f t="shared" si="13"/>
        <v>1</v>
      </c>
    </row>
    <row r="127" spans="1:14" x14ac:dyDescent="0.2">
      <c r="A127" s="27" t="s">
        <v>189</v>
      </c>
      <c r="B127" s="32">
        <f t="shared" si="7"/>
        <v>9</v>
      </c>
      <c r="C127" s="29" t="s">
        <v>44</v>
      </c>
      <c r="D127" s="28">
        <f t="shared" si="8"/>
        <v>5</v>
      </c>
      <c r="E127" s="29" t="s">
        <v>108</v>
      </c>
      <c r="F127" s="28">
        <f t="shared" si="9"/>
        <v>0</v>
      </c>
      <c r="G127" s="29" t="s">
        <v>118</v>
      </c>
      <c r="H127" s="28">
        <f t="shared" si="10"/>
        <v>0</v>
      </c>
      <c r="I127" s="29">
        <v>13</v>
      </c>
      <c r="J127" s="28">
        <f t="shared" si="11"/>
        <v>3</v>
      </c>
      <c r="K127" s="29" t="s">
        <v>37</v>
      </c>
      <c r="L127" s="28">
        <f t="shared" si="12"/>
        <v>0</v>
      </c>
      <c r="M127" s="29">
        <v>335</v>
      </c>
      <c r="N127" s="28">
        <f t="shared" si="13"/>
        <v>1</v>
      </c>
    </row>
    <row r="128" spans="1:14" x14ac:dyDescent="0.2">
      <c r="A128" s="27" t="s">
        <v>205</v>
      </c>
      <c r="B128" s="32">
        <f t="shared" si="7"/>
        <v>9</v>
      </c>
      <c r="C128" s="29" t="s">
        <v>44</v>
      </c>
      <c r="D128" s="28">
        <f t="shared" si="8"/>
        <v>5</v>
      </c>
      <c r="E128" s="29" t="s">
        <v>116</v>
      </c>
      <c r="F128" s="28">
        <f t="shared" si="9"/>
        <v>0</v>
      </c>
      <c r="G128" s="29" t="s">
        <v>56</v>
      </c>
      <c r="H128" s="28">
        <f t="shared" si="10"/>
        <v>0</v>
      </c>
      <c r="I128" s="29">
        <v>12</v>
      </c>
      <c r="J128" s="28">
        <f t="shared" si="11"/>
        <v>3</v>
      </c>
      <c r="K128" s="29" t="s">
        <v>37</v>
      </c>
      <c r="L128" s="28">
        <f t="shared" si="12"/>
        <v>0</v>
      </c>
      <c r="M128" s="29">
        <v>330</v>
      </c>
      <c r="N128" s="28">
        <f t="shared" si="13"/>
        <v>1</v>
      </c>
    </row>
    <row r="129" spans="1:14" x14ac:dyDescent="0.2">
      <c r="A129" s="27" t="s">
        <v>362</v>
      </c>
      <c r="B129" s="32">
        <f t="shared" si="7"/>
        <v>9</v>
      </c>
      <c r="C129" s="29" t="s">
        <v>108</v>
      </c>
      <c r="D129" s="28">
        <f t="shared" si="8"/>
        <v>0</v>
      </c>
      <c r="E129" s="29" t="s">
        <v>118</v>
      </c>
      <c r="F129" s="28">
        <f t="shared" si="9"/>
        <v>5</v>
      </c>
      <c r="G129" s="29" t="s">
        <v>44</v>
      </c>
      <c r="H129" s="28">
        <f t="shared" si="10"/>
        <v>0</v>
      </c>
      <c r="I129" s="29">
        <v>12</v>
      </c>
      <c r="J129" s="28">
        <f t="shared" si="11"/>
        <v>3</v>
      </c>
      <c r="K129" s="29" t="s">
        <v>35</v>
      </c>
      <c r="L129" s="28">
        <f t="shared" si="12"/>
        <v>0</v>
      </c>
      <c r="M129" s="29">
        <v>334</v>
      </c>
      <c r="N129" s="28">
        <f t="shared" si="13"/>
        <v>1</v>
      </c>
    </row>
    <row r="130" spans="1:14" x14ac:dyDescent="0.2">
      <c r="A130" s="27" t="s">
        <v>299</v>
      </c>
      <c r="B130" s="32">
        <f t="shared" si="7"/>
        <v>9</v>
      </c>
      <c r="C130" s="29" t="s">
        <v>44</v>
      </c>
      <c r="D130" s="28">
        <f t="shared" si="8"/>
        <v>5</v>
      </c>
      <c r="E130" s="29" t="s">
        <v>108</v>
      </c>
      <c r="F130" s="28">
        <f t="shared" si="9"/>
        <v>0</v>
      </c>
      <c r="G130" s="29" t="s">
        <v>56</v>
      </c>
      <c r="H130" s="28">
        <f t="shared" si="10"/>
        <v>0</v>
      </c>
      <c r="I130" s="29">
        <v>12</v>
      </c>
      <c r="J130" s="28">
        <f t="shared" si="11"/>
        <v>3</v>
      </c>
      <c r="K130" s="29" t="s">
        <v>37</v>
      </c>
      <c r="L130" s="28">
        <f t="shared" si="12"/>
        <v>0</v>
      </c>
      <c r="M130" s="29">
        <v>330</v>
      </c>
      <c r="N130" s="28">
        <f t="shared" si="13"/>
        <v>1</v>
      </c>
    </row>
    <row r="131" spans="1:14" x14ac:dyDescent="0.2">
      <c r="A131" s="27" t="s">
        <v>215</v>
      </c>
      <c r="B131" s="32">
        <f t="shared" si="7"/>
        <v>9</v>
      </c>
      <c r="C131" s="29" t="s">
        <v>116</v>
      </c>
      <c r="D131" s="28">
        <f t="shared" si="8"/>
        <v>0</v>
      </c>
      <c r="E131" s="29" t="s">
        <v>44</v>
      </c>
      <c r="F131" s="28">
        <f t="shared" si="9"/>
        <v>0</v>
      </c>
      <c r="G131" s="29" t="s">
        <v>56</v>
      </c>
      <c r="H131" s="28">
        <f t="shared" si="10"/>
        <v>0</v>
      </c>
      <c r="I131" s="29">
        <v>9</v>
      </c>
      <c r="J131" s="28">
        <f t="shared" si="11"/>
        <v>1</v>
      </c>
      <c r="K131" s="29" t="s">
        <v>38</v>
      </c>
      <c r="L131" s="28">
        <f t="shared" si="12"/>
        <v>3</v>
      </c>
      <c r="M131" s="29">
        <v>313</v>
      </c>
      <c r="N131" s="28">
        <f t="shared" si="13"/>
        <v>5</v>
      </c>
    </row>
    <row r="132" spans="1:14" x14ac:dyDescent="0.2">
      <c r="A132" s="27" t="s">
        <v>577</v>
      </c>
      <c r="B132" s="32">
        <f t="shared" si="7"/>
        <v>9</v>
      </c>
      <c r="C132" s="29" t="s">
        <v>116</v>
      </c>
      <c r="D132" s="28">
        <f t="shared" si="8"/>
        <v>0</v>
      </c>
      <c r="E132" s="29" t="s">
        <v>44</v>
      </c>
      <c r="F132" s="28">
        <f t="shared" si="9"/>
        <v>0</v>
      </c>
      <c r="G132" s="29" t="s">
        <v>118</v>
      </c>
      <c r="H132" s="28">
        <f t="shared" si="10"/>
        <v>0</v>
      </c>
      <c r="I132" s="29">
        <v>12</v>
      </c>
      <c r="J132" s="28">
        <f t="shared" si="11"/>
        <v>3</v>
      </c>
      <c r="K132" s="29" t="s">
        <v>38</v>
      </c>
      <c r="L132" s="28">
        <f t="shared" si="12"/>
        <v>3</v>
      </c>
      <c r="M132" s="29">
        <v>320</v>
      </c>
      <c r="N132" s="28">
        <f t="shared" si="13"/>
        <v>3</v>
      </c>
    </row>
    <row r="133" spans="1:14" x14ac:dyDescent="0.2">
      <c r="A133" s="27" t="s">
        <v>202</v>
      </c>
      <c r="B133" s="32">
        <f t="shared" ref="B133:B196" si="14">D133+F133+H133+J133+L133+N133</f>
        <v>9</v>
      </c>
      <c r="C133" s="29" t="s">
        <v>44</v>
      </c>
      <c r="D133" s="28">
        <f t="shared" ref="D133:D196" si="15">IF(C133=C$3, 5,) + IF(AND(C133=E$3, E133=C$3), 2.5, 0)</f>
        <v>5</v>
      </c>
      <c r="E133" s="29" t="s">
        <v>116</v>
      </c>
      <c r="F133" s="28">
        <f t="shared" ref="F133:F196" si="16">IF(E133=E$3,5, 0) + IF(AND(E133=C$3, C133=E$3), 2.5, 0)</f>
        <v>0</v>
      </c>
      <c r="G133" s="29" t="s">
        <v>118</v>
      </c>
      <c r="H133" s="28">
        <f t="shared" ref="H133:H196" si="17">IF(G133=G$3, 5, 0)</f>
        <v>0</v>
      </c>
      <c r="I133" s="29">
        <v>11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1</v>
      </c>
      <c r="K133" s="29" t="s">
        <v>37</v>
      </c>
      <c r="L133" s="28">
        <f t="shared" ref="L133:L196" si="19">IF(K133=K$3, 3, 0)</f>
        <v>0</v>
      </c>
      <c r="M133" s="29">
        <v>315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3</v>
      </c>
    </row>
    <row r="134" spans="1:14" x14ac:dyDescent="0.2">
      <c r="A134" s="27" t="s">
        <v>224</v>
      </c>
      <c r="B134" s="32">
        <f t="shared" si="14"/>
        <v>9</v>
      </c>
      <c r="C134" s="29" t="s">
        <v>44</v>
      </c>
      <c r="D134" s="28">
        <f t="shared" si="15"/>
        <v>5</v>
      </c>
      <c r="E134" s="29" t="s">
        <v>116</v>
      </c>
      <c r="F134" s="28">
        <f t="shared" si="16"/>
        <v>0</v>
      </c>
      <c r="G134" s="29" t="s">
        <v>118</v>
      </c>
      <c r="H134" s="28">
        <f t="shared" si="17"/>
        <v>0</v>
      </c>
      <c r="I134" s="29">
        <v>11</v>
      </c>
      <c r="J134" s="28">
        <f t="shared" si="18"/>
        <v>1</v>
      </c>
      <c r="K134" s="29" t="s">
        <v>37</v>
      </c>
      <c r="L134" s="28">
        <f t="shared" si="19"/>
        <v>0</v>
      </c>
      <c r="M134" s="29">
        <v>323</v>
      </c>
      <c r="N134" s="28">
        <f t="shared" si="20"/>
        <v>3</v>
      </c>
    </row>
    <row r="135" spans="1:14" x14ac:dyDescent="0.2">
      <c r="A135" s="27" t="s">
        <v>329</v>
      </c>
      <c r="B135" s="32">
        <f t="shared" si="14"/>
        <v>9</v>
      </c>
      <c r="C135" s="29" t="s">
        <v>44</v>
      </c>
      <c r="D135" s="28">
        <f t="shared" si="15"/>
        <v>5</v>
      </c>
      <c r="E135" s="29" t="s">
        <v>116</v>
      </c>
      <c r="F135" s="28">
        <f t="shared" si="16"/>
        <v>0</v>
      </c>
      <c r="G135" s="29" t="s">
        <v>56</v>
      </c>
      <c r="H135" s="28">
        <f t="shared" si="17"/>
        <v>0</v>
      </c>
      <c r="I135" s="29">
        <v>10</v>
      </c>
      <c r="J135" s="28">
        <f t="shared" si="18"/>
        <v>1</v>
      </c>
      <c r="K135" s="29" t="s">
        <v>37</v>
      </c>
      <c r="L135" s="28">
        <f t="shared" si="19"/>
        <v>0</v>
      </c>
      <c r="M135" s="29">
        <v>319</v>
      </c>
      <c r="N135" s="28">
        <f t="shared" si="20"/>
        <v>3</v>
      </c>
    </row>
    <row r="136" spans="1:14" x14ac:dyDescent="0.2">
      <c r="A136" s="27" t="s">
        <v>249</v>
      </c>
      <c r="B136" s="32">
        <f t="shared" si="14"/>
        <v>9</v>
      </c>
      <c r="C136" s="29" t="s">
        <v>44</v>
      </c>
      <c r="D136" s="28">
        <f t="shared" si="15"/>
        <v>5</v>
      </c>
      <c r="E136" s="29" t="s">
        <v>116</v>
      </c>
      <c r="F136" s="28">
        <f t="shared" si="16"/>
        <v>0</v>
      </c>
      <c r="G136" s="29" t="s">
        <v>118</v>
      </c>
      <c r="H136" s="28">
        <f t="shared" si="17"/>
        <v>0</v>
      </c>
      <c r="I136" s="29">
        <v>10</v>
      </c>
      <c r="J136" s="28">
        <f t="shared" si="18"/>
        <v>1</v>
      </c>
      <c r="K136" s="29" t="s">
        <v>37</v>
      </c>
      <c r="L136" s="28">
        <f t="shared" si="19"/>
        <v>0</v>
      </c>
      <c r="M136" s="29">
        <v>318</v>
      </c>
      <c r="N136" s="28">
        <f t="shared" si="20"/>
        <v>3</v>
      </c>
    </row>
    <row r="137" spans="1:14" x14ac:dyDescent="0.2">
      <c r="A137" s="27" t="s">
        <v>145</v>
      </c>
      <c r="B137" s="32">
        <f t="shared" si="14"/>
        <v>9</v>
      </c>
      <c r="C137" s="29" t="s">
        <v>116</v>
      </c>
      <c r="D137" s="28">
        <f t="shared" si="15"/>
        <v>0</v>
      </c>
      <c r="E137" s="29" t="s">
        <v>122</v>
      </c>
      <c r="F137" s="28">
        <f t="shared" si="16"/>
        <v>0</v>
      </c>
      <c r="G137" s="29" t="s">
        <v>108</v>
      </c>
      <c r="H137" s="28">
        <f t="shared" si="17"/>
        <v>0</v>
      </c>
      <c r="I137" s="29">
        <v>19</v>
      </c>
      <c r="J137" s="28">
        <f t="shared" si="18"/>
        <v>1</v>
      </c>
      <c r="K137" s="29" t="s">
        <v>38</v>
      </c>
      <c r="L137" s="28">
        <f t="shared" si="19"/>
        <v>3</v>
      </c>
      <c r="M137" s="29">
        <v>296</v>
      </c>
      <c r="N137" s="28">
        <f t="shared" si="20"/>
        <v>5</v>
      </c>
    </row>
    <row r="138" spans="1:14" x14ac:dyDescent="0.2">
      <c r="A138" s="27" t="s">
        <v>315</v>
      </c>
      <c r="B138" s="32">
        <f t="shared" si="14"/>
        <v>9</v>
      </c>
      <c r="C138" s="29" t="s">
        <v>44</v>
      </c>
      <c r="D138" s="28">
        <f t="shared" si="15"/>
        <v>5</v>
      </c>
      <c r="E138" s="29" t="s">
        <v>116</v>
      </c>
      <c r="F138" s="28">
        <f t="shared" si="16"/>
        <v>0</v>
      </c>
      <c r="G138" s="29" t="s">
        <v>118</v>
      </c>
      <c r="H138" s="28">
        <f t="shared" si="17"/>
        <v>0</v>
      </c>
      <c r="I138" s="29">
        <v>15</v>
      </c>
      <c r="J138" s="28">
        <f t="shared" si="18"/>
        <v>3</v>
      </c>
      <c r="K138" s="29" t="s">
        <v>37</v>
      </c>
      <c r="L138" s="28">
        <f t="shared" si="19"/>
        <v>0</v>
      </c>
      <c r="M138" s="29">
        <v>335</v>
      </c>
      <c r="N138" s="28">
        <f t="shared" si="20"/>
        <v>1</v>
      </c>
    </row>
    <row r="139" spans="1:14" x14ac:dyDescent="0.2">
      <c r="A139" s="27" t="s">
        <v>535</v>
      </c>
      <c r="B139" s="32">
        <f t="shared" si="14"/>
        <v>9</v>
      </c>
      <c r="C139" s="29" t="s">
        <v>44</v>
      </c>
      <c r="D139" s="28">
        <f t="shared" si="15"/>
        <v>5</v>
      </c>
      <c r="E139" s="29" t="s">
        <v>116</v>
      </c>
      <c r="F139" s="28">
        <f t="shared" si="16"/>
        <v>0</v>
      </c>
      <c r="G139" s="29" t="s">
        <v>56</v>
      </c>
      <c r="H139" s="28">
        <f t="shared" si="17"/>
        <v>0</v>
      </c>
      <c r="I139" s="29">
        <v>10</v>
      </c>
      <c r="J139" s="28">
        <f t="shared" si="18"/>
        <v>1</v>
      </c>
      <c r="K139" s="29" t="s">
        <v>37</v>
      </c>
      <c r="L139" s="28">
        <f t="shared" si="19"/>
        <v>0</v>
      </c>
      <c r="M139" s="29">
        <v>318</v>
      </c>
      <c r="N139" s="28">
        <f t="shared" si="20"/>
        <v>3</v>
      </c>
    </row>
    <row r="140" spans="1:14" x14ac:dyDescent="0.2">
      <c r="A140" s="27" t="s">
        <v>328</v>
      </c>
      <c r="B140" s="32">
        <f t="shared" si="14"/>
        <v>9</v>
      </c>
      <c r="C140" s="29" t="s">
        <v>44</v>
      </c>
      <c r="D140" s="28">
        <f t="shared" si="15"/>
        <v>5</v>
      </c>
      <c r="E140" s="29" t="s">
        <v>116</v>
      </c>
      <c r="F140" s="28">
        <f t="shared" si="16"/>
        <v>0</v>
      </c>
      <c r="G140" s="29" t="s">
        <v>56</v>
      </c>
      <c r="H140" s="28">
        <f t="shared" si="17"/>
        <v>0</v>
      </c>
      <c r="I140" s="29">
        <v>11</v>
      </c>
      <c r="J140" s="28">
        <f t="shared" si="18"/>
        <v>1</v>
      </c>
      <c r="K140" s="29" t="s">
        <v>37</v>
      </c>
      <c r="L140" s="28">
        <f t="shared" si="19"/>
        <v>0</v>
      </c>
      <c r="M140" s="29">
        <v>322</v>
      </c>
      <c r="N140" s="28">
        <f t="shared" si="20"/>
        <v>3</v>
      </c>
    </row>
    <row r="141" spans="1:14" x14ac:dyDescent="0.2">
      <c r="A141" s="27" t="s">
        <v>183</v>
      </c>
      <c r="B141" s="32">
        <f t="shared" si="14"/>
        <v>9</v>
      </c>
      <c r="C141" s="29" t="s">
        <v>44</v>
      </c>
      <c r="D141" s="28">
        <f t="shared" si="15"/>
        <v>5</v>
      </c>
      <c r="E141" s="29" t="s">
        <v>116</v>
      </c>
      <c r="F141" s="28">
        <f t="shared" si="16"/>
        <v>0</v>
      </c>
      <c r="G141" s="29" t="s">
        <v>118</v>
      </c>
      <c r="H141" s="28">
        <f t="shared" si="17"/>
        <v>0</v>
      </c>
      <c r="I141" s="29">
        <v>9</v>
      </c>
      <c r="J141" s="28">
        <f t="shared" si="18"/>
        <v>1</v>
      </c>
      <c r="K141" s="29" t="s">
        <v>37</v>
      </c>
      <c r="L141" s="28">
        <f t="shared" si="19"/>
        <v>0</v>
      </c>
      <c r="M141" s="29">
        <v>324</v>
      </c>
      <c r="N141" s="28">
        <f t="shared" si="20"/>
        <v>3</v>
      </c>
    </row>
    <row r="142" spans="1:14" x14ac:dyDescent="0.2">
      <c r="A142" s="27" t="s">
        <v>312</v>
      </c>
      <c r="B142" s="32">
        <f t="shared" si="14"/>
        <v>9</v>
      </c>
      <c r="C142" s="29" t="s">
        <v>44</v>
      </c>
      <c r="D142" s="28">
        <f t="shared" si="15"/>
        <v>5</v>
      </c>
      <c r="E142" s="29" t="s">
        <v>116</v>
      </c>
      <c r="F142" s="28">
        <f t="shared" si="16"/>
        <v>0</v>
      </c>
      <c r="G142" s="29" t="s">
        <v>56</v>
      </c>
      <c r="H142" s="28">
        <f t="shared" si="17"/>
        <v>0</v>
      </c>
      <c r="I142" s="29">
        <v>13</v>
      </c>
      <c r="J142" s="28">
        <f t="shared" si="18"/>
        <v>3</v>
      </c>
      <c r="K142" s="29" t="s">
        <v>37</v>
      </c>
      <c r="L142" s="28">
        <f t="shared" si="19"/>
        <v>0</v>
      </c>
      <c r="M142" s="29">
        <v>330</v>
      </c>
      <c r="N142" s="28">
        <f t="shared" si="20"/>
        <v>1</v>
      </c>
    </row>
    <row r="143" spans="1:14" x14ac:dyDescent="0.2">
      <c r="A143" s="27" t="s">
        <v>608</v>
      </c>
      <c r="B143" s="32">
        <f t="shared" si="14"/>
        <v>9</v>
      </c>
      <c r="C143" s="29" t="s">
        <v>44</v>
      </c>
      <c r="D143" s="28">
        <f t="shared" si="15"/>
        <v>5</v>
      </c>
      <c r="E143" s="29" t="s">
        <v>108</v>
      </c>
      <c r="F143" s="28">
        <f t="shared" si="16"/>
        <v>0</v>
      </c>
      <c r="G143" s="29" t="s">
        <v>56</v>
      </c>
      <c r="H143" s="28">
        <f t="shared" si="17"/>
        <v>0</v>
      </c>
      <c r="I143" s="29">
        <v>10</v>
      </c>
      <c r="J143" s="28">
        <f t="shared" si="18"/>
        <v>1</v>
      </c>
      <c r="K143" s="29" t="s">
        <v>37</v>
      </c>
      <c r="L143" s="28">
        <f t="shared" si="19"/>
        <v>0</v>
      </c>
      <c r="M143" s="29">
        <v>315</v>
      </c>
      <c r="N143" s="28">
        <f t="shared" si="20"/>
        <v>3</v>
      </c>
    </row>
    <row r="144" spans="1:14" x14ac:dyDescent="0.2">
      <c r="A144" s="27" t="s">
        <v>498</v>
      </c>
      <c r="B144" s="32">
        <f t="shared" si="14"/>
        <v>9</v>
      </c>
      <c r="C144" s="29" t="s">
        <v>44</v>
      </c>
      <c r="D144" s="28">
        <f t="shared" si="15"/>
        <v>5</v>
      </c>
      <c r="E144" s="29" t="s">
        <v>116</v>
      </c>
      <c r="F144" s="28">
        <f t="shared" si="16"/>
        <v>0</v>
      </c>
      <c r="G144" s="29" t="s">
        <v>56</v>
      </c>
      <c r="H144" s="28">
        <f t="shared" si="17"/>
        <v>0</v>
      </c>
      <c r="I144" s="29">
        <v>13</v>
      </c>
      <c r="J144" s="28">
        <f t="shared" si="18"/>
        <v>3</v>
      </c>
      <c r="K144" s="29" t="s">
        <v>37</v>
      </c>
      <c r="L144" s="28">
        <f t="shared" si="19"/>
        <v>0</v>
      </c>
      <c r="M144" s="29">
        <v>329</v>
      </c>
      <c r="N144" s="28">
        <f t="shared" si="20"/>
        <v>1</v>
      </c>
    </row>
    <row r="145" spans="1:14" x14ac:dyDescent="0.2">
      <c r="A145" s="27" t="s">
        <v>502</v>
      </c>
      <c r="B145" s="32">
        <f t="shared" si="14"/>
        <v>9</v>
      </c>
      <c r="C145" s="29" t="s">
        <v>44</v>
      </c>
      <c r="D145" s="28">
        <f t="shared" si="15"/>
        <v>5</v>
      </c>
      <c r="E145" s="29" t="s">
        <v>122</v>
      </c>
      <c r="F145" s="28">
        <f t="shared" si="16"/>
        <v>0</v>
      </c>
      <c r="G145" s="29" t="s">
        <v>56</v>
      </c>
      <c r="H145" s="28">
        <f t="shared" si="17"/>
        <v>0</v>
      </c>
      <c r="I145" s="29">
        <v>12</v>
      </c>
      <c r="J145" s="28">
        <f t="shared" si="18"/>
        <v>3</v>
      </c>
      <c r="K145" s="29" t="s">
        <v>37</v>
      </c>
      <c r="L145" s="28">
        <f t="shared" si="19"/>
        <v>0</v>
      </c>
      <c r="M145" s="29">
        <v>330</v>
      </c>
      <c r="N145" s="28">
        <f t="shared" si="20"/>
        <v>1</v>
      </c>
    </row>
    <row r="146" spans="1:14" x14ac:dyDescent="0.2">
      <c r="A146" s="27" t="s">
        <v>437</v>
      </c>
      <c r="B146" s="32">
        <f t="shared" si="14"/>
        <v>9</v>
      </c>
      <c r="C146" s="29" t="s">
        <v>44</v>
      </c>
      <c r="D146" s="28">
        <f t="shared" si="15"/>
        <v>5</v>
      </c>
      <c r="E146" s="29" t="s">
        <v>108</v>
      </c>
      <c r="F146" s="28">
        <f t="shared" si="16"/>
        <v>0</v>
      </c>
      <c r="G146" s="29" t="s">
        <v>56</v>
      </c>
      <c r="H146" s="28">
        <f t="shared" si="17"/>
        <v>0</v>
      </c>
      <c r="I146" s="29">
        <v>10</v>
      </c>
      <c r="J146" s="28">
        <f t="shared" si="18"/>
        <v>1</v>
      </c>
      <c r="K146" s="29" t="s">
        <v>37</v>
      </c>
      <c r="L146" s="28">
        <f t="shared" si="19"/>
        <v>0</v>
      </c>
      <c r="M146" s="29">
        <v>320</v>
      </c>
      <c r="N146" s="28">
        <f t="shared" si="20"/>
        <v>3</v>
      </c>
    </row>
    <row r="147" spans="1:14" x14ac:dyDescent="0.2">
      <c r="A147" s="27" t="s">
        <v>489</v>
      </c>
      <c r="B147" s="32">
        <f t="shared" si="14"/>
        <v>9</v>
      </c>
      <c r="C147" s="29" t="s">
        <v>44</v>
      </c>
      <c r="D147" s="28">
        <f t="shared" si="15"/>
        <v>5</v>
      </c>
      <c r="E147" s="29" t="s">
        <v>108</v>
      </c>
      <c r="F147" s="28">
        <f t="shared" si="16"/>
        <v>0</v>
      </c>
      <c r="G147" s="29" t="s">
        <v>56</v>
      </c>
      <c r="H147" s="28">
        <f t="shared" si="17"/>
        <v>0</v>
      </c>
      <c r="I147" s="29">
        <v>12</v>
      </c>
      <c r="J147" s="28">
        <f t="shared" si="18"/>
        <v>3</v>
      </c>
      <c r="K147" s="29" t="s">
        <v>37</v>
      </c>
      <c r="L147" s="28">
        <f t="shared" si="19"/>
        <v>0</v>
      </c>
      <c r="M147" s="29">
        <v>333</v>
      </c>
      <c r="N147" s="28">
        <f t="shared" si="20"/>
        <v>1</v>
      </c>
    </row>
    <row r="148" spans="1:14" x14ac:dyDescent="0.2">
      <c r="A148" s="27" t="s">
        <v>434</v>
      </c>
      <c r="B148" s="32">
        <f t="shared" si="14"/>
        <v>9</v>
      </c>
      <c r="C148" s="29" t="s">
        <v>44</v>
      </c>
      <c r="D148" s="28">
        <f t="shared" si="15"/>
        <v>5</v>
      </c>
      <c r="E148" s="29" t="s">
        <v>116</v>
      </c>
      <c r="F148" s="28">
        <f t="shared" si="16"/>
        <v>0</v>
      </c>
      <c r="G148" s="29" t="s">
        <v>56</v>
      </c>
      <c r="H148" s="28">
        <f t="shared" si="17"/>
        <v>0</v>
      </c>
      <c r="I148" s="29">
        <v>10</v>
      </c>
      <c r="J148" s="28">
        <f t="shared" si="18"/>
        <v>1</v>
      </c>
      <c r="K148" s="29" t="s">
        <v>37</v>
      </c>
      <c r="L148" s="28">
        <f t="shared" si="19"/>
        <v>0</v>
      </c>
      <c r="M148" s="29">
        <v>324</v>
      </c>
      <c r="N148" s="28">
        <f t="shared" si="20"/>
        <v>3</v>
      </c>
    </row>
    <row r="149" spans="1:14" x14ac:dyDescent="0.2">
      <c r="A149" s="27" t="s">
        <v>289</v>
      </c>
      <c r="B149" s="32">
        <f t="shared" si="14"/>
        <v>9</v>
      </c>
      <c r="C149" s="29" t="s">
        <v>44</v>
      </c>
      <c r="D149" s="28">
        <f t="shared" si="15"/>
        <v>5</v>
      </c>
      <c r="E149" s="29" t="s">
        <v>122</v>
      </c>
      <c r="F149" s="28">
        <f t="shared" si="16"/>
        <v>0</v>
      </c>
      <c r="G149" s="29" t="s">
        <v>56</v>
      </c>
      <c r="H149" s="28">
        <f t="shared" si="17"/>
        <v>0</v>
      </c>
      <c r="I149" s="29">
        <v>11</v>
      </c>
      <c r="J149" s="28">
        <f t="shared" si="18"/>
        <v>1</v>
      </c>
      <c r="K149" s="29" t="s">
        <v>37</v>
      </c>
      <c r="L149" s="28">
        <f t="shared" si="19"/>
        <v>0</v>
      </c>
      <c r="M149" s="29">
        <v>324</v>
      </c>
      <c r="N149" s="28">
        <f t="shared" si="20"/>
        <v>3</v>
      </c>
    </row>
    <row r="150" spans="1:14" x14ac:dyDescent="0.2">
      <c r="A150" s="27" t="s">
        <v>387</v>
      </c>
      <c r="B150" s="32">
        <f t="shared" si="14"/>
        <v>9</v>
      </c>
      <c r="C150" s="29" t="s">
        <v>44</v>
      </c>
      <c r="D150" s="28">
        <f t="shared" si="15"/>
        <v>5</v>
      </c>
      <c r="E150" s="29" t="s">
        <v>116</v>
      </c>
      <c r="F150" s="28">
        <f t="shared" si="16"/>
        <v>0</v>
      </c>
      <c r="G150" s="29" t="s">
        <v>118</v>
      </c>
      <c r="H150" s="28">
        <f t="shared" si="17"/>
        <v>0</v>
      </c>
      <c r="I150" s="29">
        <v>11</v>
      </c>
      <c r="J150" s="28">
        <f t="shared" si="18"/>
        <v>1</v>
      </c>
      <c r="K150" s="29" t="s">
        <v>37</v>
      </c>
      <c r="L150" s="28">
        <f t="shared" si="19"/>
        <v>0</v>
      </c>
      <c r="M150" s="29">
        <v>315</v>
      </c>
      <c r="N150" s="28">
        <f t="shared" si="20"/>
        <v>3</v>
      </c>
    </row>
    <row r="151" spans="1:14" x14ac:dyDescent="0.2">
      <c r="A151" s="27" t="s">
        <v>239</v>
      </c>
      <c r="B151" s="32">
        <f t="shared" si="14"/>
        <v>9</v>
      </c>
      <c r="C151" s="29" t="s">
        <v>44</v>
      </c>
      <c r="D151" s="28">
        <f t="shared" si="15"/>
        <v>5</v>
      </c>
      <c r="E151" s="29" t="s">
        <v>122</v>
      </c>
      <c r="F151" s="28">
        <f t="shared" si="16"/>
        <v>0</v>
      </c>
      <c r="G151" s="29" t="s">
        <v>56</v>
      </c>
      <c r="H151" s="28">
        <f t="shared" si="17"/>
        <v>0</v>
      </c>
      <c r="I151" s="29">
        <v>11</v>
      </c>
      <c r="J151" s="28">
        <f t="shared" si="18"/>
        <v>1</v>
      </c>
      <c r="K151" s="29" t="s">
        <v>37</v>
      </c>
      <c r="L151" s="28">
        <f t="shared" si="19"/>
        <v>0</v>
      </c>
      <c r="M151" s="29">
        <v>315</v>
      </c>
      <c r="N151" s="28">
        <f t="shared" si="20"/>
        <v>3</v>
      </c>
    </row>
    <row r="152" spans="1:14" x14ac:dyDescent="0.2">
      <c r="A152" s="27" t="s">
        <v>152</v>
      </c>
      <c r="B152" s="32">
        <f t="shared" si="14"/>
        <v>9</v>
      </c>
      <c r="C152" s="29" t="s">
        <v>44</v>
      </c>
      <c r="D152" s="28">
        <f t="shared" si="15"/>
        <v>5</v>
      </c>
      <c r="E152" s="29" t="s">
        <v>122</v>
      </c>
      <c r="F152" s="28">
        <f t="shared" si="16"/>
        <v>0</v>
      </c>
      <c r="G152" s="29" t="s">
        <v>56</v>
      </c>
      <c r="H152" s="28">
        <f t="shared" si="17"/>
        <v>0</v>
      </c>
      <c r="I152" s="29">
        <v>11</v>
      </c>
      <c r="J152" s="28">
        <f t="shared" si="18"/>
        <v>1</v>
      </c>
      <c r="K152" s="29" t="s">
        <v>37</v>
      </c>
      <c r="L152" s="28">
        <f t="shared" si="19"/>
        <v>0</v>
      </c>
      <c r="M152" s="29">
        <v>315</v>
      </c>
      <c r="N152" s="28">
        <f t="shared" si="20"/>
        <v>3</v>
      </c>
    </row>
    <row r="153" spans="1:14" x14ac:dyDescent="0.2">
      <c r="A153" s="27" t="s">
        <v>493</v>
      </c>
      <c r="B153" s="32">
        <f t="shared" si="14"/>
        <v>8</v>
      </c>
      <c r="C153" s="29" t="s">
        <v>56</v>
      </c>
      <c r="D153" s="28">
        <f t="shared" si="15"/>
        <v>0</v>
      </c>
      <c r="E153" s="29" t="s">
        <v>108</v>
      </c>
      <c r="F153" s="28">
        <f t="shared" si="16"/>
        <v>0</v>
      </c>
      <c r="G153" s="29" t="s">
        <v>118</v>
      </c>
      <c r="H153" s="28">
        <f t="shared" si="17"/>
        <v>0</v>
      </c>
      <c r="I153" s="29">
        <v>13</v>
      </c>
      <c r="J153" s="28">
        <f t="shared" si="18"/>
        <v>3</v>
      </c>
      <c r="K153" s="29" t="s">
        <v>35</v>
      </c>
      <c r="L153" s="28">
        <f t="shared" si="19"/>
        <v>0</v>
      </c>
      <c r="M153" s="29">
        <v>310</v>
      </c>
      <c r="N153" s="28">
        <f t="shared" si="20"/>
        <v>5</v>
      </c>
    </row>
    <row r="154" spans="1:14" x14ac:dyDescent="0.2">
      <c r="A154" s="27" t="s">
        <v>235</v>
      </c>
      <c r="B154" s="32">
        <f t="shared" si="14"/>
        <v>8</v>
      </c>
      <c r="C154" s="29" t="s">
        <v>108</v>
      </c>
      <c r="D154" s="28">
        <f t="shared" si="15"/>
        <v>0</v>
      </c>
      <c r="E154" s="29" t="s">
        <v>116</v>
      </c>
      <c r="F154" s="28">
        <f t="shared" si="16"/>
        <v>0</v>
      </c>
      <c r="G154" s="29" t="s">
        <v>44</v>
      </c>
      <c r="H154" s="28">
        <f t="shared" si="17"/>
        <v>0</v>
      </c>
      <c r="I154" s="29">
        <v>15</v>
      </c>
      <c r="J154" s="28">
        <f t="shared" si="18"/>
        <v>3</v>
      </c>
      <c r="K154" s="29" t="s">
        <v>37</v>
      </c>
      <c r="L154" s="28">
        <f t="shared" si="19"/>
        <v>0</v>
      </c>
      <c r="M154" s="29">
        <v>312</v>
      </c>
      <c r="N154" s="28">
        <f t="shared" si="20"/>
        <v>5</v>
      </c>
    </row>
    <row r="155" spans="1:14" x14ac:dyDescent="0.2">
      <c r="A155" s="27" t="s">
        <v>452</v>
      </c>
      <c r="B155" s="32">
        <f t="shared" si="14"/>
        <v>8</v>
      </c>
      <c r="C155" s="29" t="s">
        <v>44</v>
      </c>
      <c r="D155" s="28">
        <f t="shared" si="15"/>
        <v>5</v>
      </c>
      <c r="E155" s="29" t="s">
        <v>108</v>
      </c>
      <c r="F155" s="28">
        <f t="shared" si="16"/>
        <v>0</v>
      </c>
      <c r="G155" s="29" t="s">
        <v>122</v>
      </c>
      <c r="H155" s="28">
        <f t="shared" si="17"/>
        <v>0</v>
      </c>
      <c r="I155" s="29">
        <v>8</v>
      </c>
      <c r="J155" s="28">
        <f t="shared" si="18"/>
        <v>0</v>
      </c>
      <c r="K155" s="29" t="s">
        <v>37</v>
      </c>
      <c r="L155" s="28">
        <f t="shared" si="19"/>
        <v>0</v>
      </c>
      <c r="M155" s="29">
        <v>315</v>
      </c>
      <c r="N155" s="28">
        <f t="shared" si="20"/>
        <v>3</v>
      </c>
    </row>
    <row r="156" spans="1:14" x14ac:dyDescent="0.2">
      <c r="A156" s="27" t="s">
        <v>331</v>
      </c>
      <c r="B156" s="32">
        <f t="shared" si="14"/>
        <v>8</v>
      </c>
      <c r="C156" s="29" t="s">
        <v>44</v>
      </c>
      <c r="D156" s="28">
        <f t="shared" si="15"/>
        <v>5</v>
      </c>
      <c r="E156" s="29" t="s">
        <v>108</v>
      </c>
      <c r="F156" s="28">
        <f t="shared" si="16"/>
        <v>0</v>
      </c>
      <c r="G156" s="29" t="s">
        <v>118</v>
      </c>
      <c r="H156" s="28">
        <f t="shared" si="17"/>
        <v>0</v>
      </c>
      <c r="I156" s="29">
        <v>8</v>
      </c>
      <c r="J156" s="28">
        <f t="shared" si="18"/>
        <v>0</v>
      </c>
      <c r="K156" s="29" t="s">
        <v>37</v>
      </c>
      <c r="L156" s="28">
        <f t="shared" si="19"/>
        <v>0</v>
      </c>
      <c r="M156" s="29">
        <v>315</v>
      </c>
      <c r="N156" s="28">
        <f t="shared" si="20"/>
        <v>3</v>
      </c>
    </row>
    <row r="157" spans="1:14" x14ac:dyDescent="0.2">
      <c r="A157" s="27" t="s">
        <v>234</v>
      </c>
      <c r="B157" s="32">
        <f t="shared" si="14"/>
        <v>7</v>
      </c>
      <c r="C157" s="29" t="s">
        <v>44</v>
      </c>
      <c r="D157" s="28">
        <f t="shared" si="15"/>
        <v>5</v>
      </c>
      <c r="E157" s="29" t="s">
        <v>122</v>
      </c>
      <c r="F157" s="28">
        <f t="shared" si="16"/>
        <v>0</v>
      </c>
      <c r="G157" s="29" t="s">
        <v>118</v>
      </c>
      <c r="H157" s="28">
        <f t="shared" si="17"/>
        <v>0</v>
      </c>
      <c r="I157" s="29">
        <v>11</v>
      </c>
      <c r="J157" s="28">
        <f t="shared" si="18"/>
        <v>1</v>
      </c>
      <c r="K157" s="29" t="s">
        <v>37</v>
      </c>
      <c r="L157" s="28">
        <f t="shared" si="19"/>
        <v>0</v>
      </c>
      <c r="M157" s="29">
        <v>336</v>
      </c>
      <c r="N157" s="28">
        <f t="shared" si="20"/>
        <v>1</v>
      </c>
    </row>
    <row r="158" spans="1:14" x14ac:dyDescent="0.2">
      <c r="A158" s="27" t="s">
        <v>176</v>
      </c>
      <c r="B158" s="32">
        <f t="shared" si="14"/>
        <v>7</v>
      </c>
      <c r="C158" s="29" t="s">
        <v>116</v>
      </c>
      <c r="D158" s="28">
        <f t="shared" si="15"/>
        <v>0</v>
      </c>
      <c r="E158" s="29" t="s">
        <v>44</v>
      </c>
      <c r="F158" s="28">
        <f t="shared" si="16"/>
        <v>0</v>
      </c>
      <c r="G158" s="29" t="s">
        <v>56</v>
      </c>
      <c r="H158" s="28">
        <f t="shared" si="17"/>
        <v>0</v>
      </c>
      <c r="I158" s="29">
        <v>11</v>
      </c>
      <c r="J158" s="28">
        <f t="shared" si="18"/>
        <v>1</v>
      </c>
      <c r="K158" s="29" t="s">
        <v>38</v>
      </c>
      <c r="L158" s="28">
        <f t="shared" si="19"/>
        <v>3</v>
      </c>
      <c r="M158" s="29">
        <v>325</v>
      </c>
      <c r="N158" s="28">
        <f t="shared" si="20"/>
        <v>3</v>
      </c>
    </row>
    <row r="159" spans="1:14" x14ac:dyDescent="0.2">
      <c r="A159" s="27" t="s">
        <v>266</v>
      </c>
      <c r="B159" s="32">
        <f t="shared" si="14"/>
        <v>7</v>
      </c>
      <c r="C159" s="29" t="s">
        <v>44</v>
      </c>
      <c r="D159" s="28">
        <f t="shared" si="15"/>
        <v>5</v>
      </c>
      <c r="E159" s="29" t="s">
        <v>108</v>
      </c>
      <c r="F159" s="28">
        <f t="shared" si="16"/>
        <v>0</v>
      </c>
      <c r="G159" s="29" t="s">
        <v>56</v>
      </c>
      <c r="H159" s="28">
        <f t="shared" si="17"/>
        <v>0</v>
      </c>
      <c r="I159" s="29">
        <v>10</v>
      </c>
      <c r="J159" s="28">
        <f t="shared" si="18"/>
        <v>1</v>
      </c>
      <c r="K159" s="29" t="s">
        <v>37</v>
      </c>
      <c r="L159" s="28">
        <f t="shared" si="19"/>
        <v>0</v>
      </c>
      <c r="M159" s="29">
        <v>332</v>
      </c>
      <c r="N159" s="28">
        <f t="shared" si="20"/>
        <v>1</v>
      </c>
    </row>
    <row r="160" spans="1:14" x14ac:dyDescent="0.2">
      <c r="A160" s="27" t="s">
        <v>194</v>
      </c>
      <c r="B160" s="32">
        <f t="shared" si="14"/>
        <v>7</v>
      </c>
      <c r="C160" s="29" t="s">
        <v>116</v>
      </c>
      <c r="D160" s="28">
        <f t="shared" si="15"/>
        <v>0</v>
      </c>
      <c r="E160" s="29" t="s">
        <v>108</v>
      </c>
      <c r="F160" s="28">
        <f t="shared" si="16"/>
        <v>0</v>
      </c>
      <c r="G160" s="29" t="s">
        <v>44</v>
      </c>
      <c r="H160" s="28">
        <f t="shared" si="17"/>
        <v>0</v>
      </c>
      <c r="I160" s="29">
        <v>9</v>
      </c>
      <c r="J160" s="28">
        <f t="shared" si="18"/>
        <v>1</v>
      </c>
      <c r="K160" s="29" t="s">
        <v>38</v>
      </c>
      <c r="L160" s="28">
        <f t="shared" si="19"/>
        <v>3</v>
      </c>
      <c r="M160" s="29">
        <v>315</v>
      </c>
      <c r="N160" s="28">
        <f t="shared" si="20"/>
        <v>3</v>
      </c>
    </row>
    <row r="161" spans="1:14" x14ac:dyDescent="0.2">
      <c r="A161" s="27" t="s">
        <v>274</v>
      </c>
      <c r="B161" s="32">
        <f t="shared" si="14"/>
        <v>7</v>
      </c>
      <c r="C161" s="29" t="s">
        <v>44</v>
      </c>
      <c r="D161" s="28">
        <f t="shared" si="15"/>
        <v>5</v>
      </c>
      <c r="E161" s="29" t="s">
        <v>116</v>
      </c>
      <c r="F161" s="28">
        <f t="shared" si="16"/>
        <v>0</v>
      </c>
      <c r="G161" s="29" t="s">
        <v>56</v>
      </c>
      <c r="H161" s="28">
        <f t="shared" si="17"/>
        <v>0</v>
      </c>
      <c r="I161" s="29">
        <v>10</v>
      </c>
      <c r="J161" s="28">
        <f t="shared" si="18"/>
        <v>1</v>
      </c>
      <c r="K161" s="29" t="s">
        <v>37</v>
      </c>
      <c r="L161" s="28">
        <f t="shared" si="19"/>
        <v>0</v>
      </c>
      <c r="M161" s="29">
        <v>330</v>
      </c>
      <c r="N161" s="28">
        <f t="shared" si="20"/>
        <v>1</v>
      </c>
    </row>
    <row r="162" spans="1:14" x14ac:dyDescent="0.2">
      <c r="A162" s="27" t="s">
        <v>287</v>
      </c>
      <c r="B162" s="32">
        <f t="shared" si="14"/>
        <v>7</v>
      </c>
      <c r="C162" s="29" t="s">
        <v>44</v>
      </c>
      <c r="D162" s="28">
        <f t="shared" si="15"/>
        <v>5</v>
      </c>
      <c r="E162" s="29" t="s">
        <v>116</v>
      </c>
      <c r="F162" s="28">
        <f t="shared" si="16"/>
        <v>0</v>
      </c>
      <c r="G162" s="29" t="s">
        <v>56</v>
      </c>
      <c r="H162" s="28">
        <f t="shared" si="17"/>
        <v>0</v>
      </c>
      <c r="I162" s="29">
        <v>11</v>
      </c>
      <c r="J162" s="28">
        <f t="shared" si="18"/>
        <v>1</v>
      </c>
      <c r="K162" s="29" t="s">
        <v>37</v>
      </c>
      <c r="L162" s="28">
        <f t="shared" si="19"/>
        <v>0</v>
      </c>
      <c r="M162" s="29">
        <v>330</v>
      </c>
      <c r="N162" s="28">
        <f t="shared" si="20"/>
        <v>1</v>
      </c>
    </row>
    <row r="163" spans="1:14" x14ac:dyDescent="0.2">
      <c r="A163" s="27" t="s">
        <v>190</v>
      </c>
      <c r="B163" s="32">
        <f t="shared" si="14"/>
        <v>7</v>
      </c>
      <c r="C163" s="29" t="s">
        <v>116</v>
      </c>
      <c r="D163" s="28">
        <f t="shared" si="15"/>
        <v>0</v>
      </c>
      <c r="E163" s="29" t="s">
        <v>44</v>
      </c>
      <c r="F163" s="28">
        <f t="shared" si="16"/>
        <v>0</v>
      </c>
      <c r="G163" s="29" t="s">
        <v>56</v>
      </c>
      <c r="H163" s="28">
        <f t="shared" si="17"/>
        <v>0</v>
      </c>
      <c r="I163" s="29">
        <v>11</v>
      </c>
      <c r="J163" s="28">
        <f t="shared" si="18"/>
        <v>1</v>
      </c>
      <c r="K163" s="29" t="s">
        <v>38</v>
      </c>
      <c r="L163" s="28">
        <f t="shared" si="19"/>
        <v>3</v>
      </c>
      <c r="M163" s="29">
        <v>321</v>
      </c>
      <c r="N163" s="28">
        <f t="shared" si="20"/>
        <v>3</v>
      </c>
    </row>
    <row r="164" spans="1:14" x14ac:dyDescent="0.2">
      <c r="A164" s="27" t="s">
        <v>352</v>
      </c>
      <c r="B164" s="32">
        <f t="shared" si="14"/>
        <v>7</v>
      </c>
      <c r="C164" s="29" t="s">
        <v>44</v>
      </c>
      <c r="D164" s="28">
        <f t="shared" si="15"/>
        <v>5</v>
      </c>
      <c r="E164" s="29" t="s">
        <v>108</v>
      </c>
      <c r="F164" s="28">
        <f t="shared" si="16"/>
        <v>0</v>
      </c>
      <c r="G164" s="29" t="s">
        <v>118</v>
      </c>
      <c r="H164" s="28">
        <f t="shared" si="17"/>
        <v>0</v>
      </c>
      <c r="I164" s="29">
        <v>11</v>
      </c>
      <c r="J164" s="28">
        <f t="shared" si="18"/>
        <v>1</v>
      </c>
      <c r="K164" s="29" t="s">
        <v>37</v>
      </c>
      <c r="L164" s="28">
        <f t="shared" si="19"/>
        <v>0</v>
      </c>
      <c r="M164" s="29">
        <v>342</v>
      </c>
      <c r="N164" s="28">
        <f t="shared" si="20"/>
        <v>1</v>
      </c>
    </row>
    <row r="165" spans="1:14" x14ac:dyDescent="0.2">
      <c r="A165" s="27" t="s">
        <v>167</v>
      </c>
      <c r="B165" s="32">
        <f t="shared" si="14"/>
        <v>7</v>
      </c>
      <c r="C165" s="29" t="s">
        <v>44</v>
      </c>
      <c r="D165" s="28">
        <f t="shared" si="15"/>
        <v>5</v>
      </c>
      <c r="E165" s="29" t="s">
        <v>116</v>
      </c>
      <c r="F165" s="28">
        <f t="shared" si="16"/>
        <v>0</v>
      </c>
      <c r="G165" s="29" t="s">
        <v>56</v>
      </c>
      <c r="H165" s="28">
        <f t="shared" si="17"/>
        <v>0</v>
      </c>
      <c r="I165" s="29">
        <v>10</v>
      </c>
      <c r="J165" s="28">
        <f t="shared" si="18"/>
        <v>1</v>
      </c>
      <c r="K165" s="29" t="s">
        <v>37</v>
      </c>
      <c r="L165" s="28">
        <f t="shared" si="19"/>
        <v>0</v>
      </c>
      <c r="M165" s="29">
        <v>330</v>
      </c>
      <c r="N165" s="28">
        <f t="shared" si="20"/>
        <v>1</v>
      </c>
    </row>
    <row r="166" spans="1:14" x14ac:dyDescent="0.2">
      <c r="A166" s="27" t="s">
        <v>406</v>
      </c>
      <c r="B166" s="32">
        <f t="shared" si="14"/>
        <v>7</v>
      </c>
      <c r="C166" s="29" t="s">
        <v>44</v>
      </c>
      <c r="D166" s="28">
        <f t="shared" si="15"/>
        <v>5</v>
      </c>
      <c r="E166" s="29" t="s">
        <v>122</v>
      </c>
      <c r="F166" s="28">
        <f t="shared" si="16"/>
        <v>0</v>
      </c>
      <c r="G166" s="29" t="s">
        <v>118</v>
      </c>
      <c r="H166" s="28">
        <f t="shared" si="17"/>
        <v>0</v>
      </c>
      <c r="I166" s="29">
        <v>10</v>
      </c>
      <c r="J166" s="28">
        <f t="shared" si="18"/>
        <v>1</v>
      </c>
      <c r="K166" s="29" t="s">
        <v>37</v>
      </c>
      <c r="L166" s="28">
        <f t="shared" si="19"/>
        <v>0</v>
      </c>
      <c r="M166" s="29">
        <v>350</v>
      </c>
      <c r="N166" s="28">
        <f t="shared" si="20"/>
        <v>1</v>
      </c>
    </row>
    <row r="167" spans="1:14" x14ac:dyDescent="0.2">
      <c r="A167" s="27" t="s">
        <v>361</v>
      </c>
      <c r="B167" s="32">
        <f t="shared" si="14"/>
        <v>7</v>
      </c>
      <c r="C167" s="29" t="s">
        <v>44</v>
      </c>
      <c r="D167" s="28">
        <f t="shared" si="15"/>
        <v>5</v>
      </c>
      <c r="E167" s="29" t="s">
        <v>116</v>
      </c>
      <c r="F167" s="28">
        <f t="shared" si="16"/>
        <v>0</v>
      </c>
      <c r="G167" s="29" t="s">
        <v>56</v>
      </c>
      <c r="H167" s="28">
        <f t="shared" si="17"/>
        <v>0</v>
      </c>
      <c r="I167" s="29">
        <v>11</v>
      </c>
      <c r="J167" s="28">
        <f t="shared" si="18"/>
        <v>1</v>
      </c>
      <c r="K167" s="29" t="s">
        <v>37</v>
      </c>
      <c r="L167" s="28">
        <f t="shared" si="19"/>
        <v>0</v>
      </c>
      <c r="M167" s="29">
        <v>333</v>
      </c>
      <c r="N167" s="28">
        <f t="shared" si="20"/>
        <v>1</v>
      </c>
    </row>
    <row r="168" spans="1:14" x14ac:dyDescent="0.2">
      <c r="A168" s="27" t="s">
        <v>286</v>
      </c>
      <c r="B168" s="32">
        <f t="shared" si="14"/>
        <v>7</v>
      </c>
      <c r="C168" s="29" t="s">
        <v>44</v>
      </c>
      <c r="D168" s="28">
        <f t="shared" si="15"/>
        <v>5</v>
      </c>
      <c r="E168" s="29" t="s">
        <v>116</v>
      </c>
      <c r="F168" s="28">
        <f t="shared" si="16"/>
        <v>0</v>
      </c>
      <c r="G168" s="29" t="s">
        <v>56</v>
      </c>
      <c r="H168" s="28">
        <f t="shared" si="17"/>
        <v>0</v>
      </c>
      <c r="I168" s="29">
        <v>9</v>
      </c>
      <c r="J168" s="28">
        <f t="shared" si="18"/>
        <v>1</v>
      </c>
      <c r="K168" s="29" t="s">
        <v>37</v>
      </c>
      <c r="L168" s="28">
        <f t="shared" si="19"/>
        <v>0</v>
      </c>
      <c r="M168" s="29">
        <v>330</v>
      </c>
      <c r="N168" s="28">
        <f t="shared" si="20"/>
        <v>1</v>
      </c>
    </row>
    <row r="169" spans="1:14" x14ac:dyDescent="0.2">
      <c r="A169" s="27" t="s">
        <v>151</v>
      </c>
      <c r="B169" s="32">
        <f t="shared" si="14"/>
        <v>7</v>
      </c>
      <c r="C169" s="29" t="s">
        <v>44</v>
      </c>
      <c r="D169" s="28">
        <f t="shared" si="15"/>
        <v>5</v>
      </c>
      <c r="E169" s="29" t="s">
        <v>122</v>
      </c>
      <c r="F169" s="28">
        <f t="shared" si="16"/>
        <v>0</v>
      </c>
      <c r="G169" s="29" t="s">
        <v>56</v>
      </c>
      <c r="H169" s="28">
        <f t="shared" si="17"/>
        <v>0</v>
      </c>
      <c r="I169" s="29">
        <v>11</v>
      </c>
      <c r="J169" s="28">
        <f t="shared" si="18"/>
        <v>1</v>
      </c>
      <c r="K169" s="29" t="s">
        <v>37</v>
      </c>
      <c r="L169" s="28">
        <f t="shared" si="19"/>
        <v>0</v>
      </c>
      <c r="M169" s="29">
        <v>341</v>
      </c>
      <c r="N169" s="28">
        <f t="shared" si="20"/>
        <v>1</v>
      </c>
    </row>
    <row r="170" spans="1:14" x14ac:dyDescent="0.2">
      <c r="A170" s="27" t="s">
        <v>393</v>
      </c>
      <c r="B170" s="32">
        <f t="shared" si="14"/>
        <v>7</v>
      </c>
      <c r="C170" s="29" t="s">
        <v>108</v>
      </c>
      <c r="D170" s="28">
        <f t="shared" si="15"/>
        <v>0</v>
      </c>
      <c r="E170" s="29" t="s">
        <v>56</v>
      </c>
      <c r="F170" s="28">
        <f t="shared" si="16"/>
        <v>0</v>
      </c>
      <c r="G170" s="29" t="s">
        <v>118</v>
      </c>
      <c r="H170" s="28">
        <f t="shared" si="17"/>
        <v>0</v>
      </c>
      <c r="I170" s="29">
        <v>9</v>
      </c>
      <c r="J170" s="28">
        <f t="shared" si="18"/>
        <v>1</v>
      </c>
      <c r="K170" s="29" t="s">
        <v>38</v>
      </c>
      <c r="L170" s="28">
        <f t="shared" si="19"/>
        <v>3</v>
      </c>
      <c r="M170" s="29">
        <v>321</v>
      </c>
      <c r="N170" s="28">
        <f t="shared" si="20"/>
        <v>3</v>
      </c>
    </row>
    <row r="171" spans="1:14" x14ac:dyDescent="0.2">
      <c r="A171" s="27" t="s">
        <v>305</v>
      </c>
      <c r="B171" s="32">
        <f t="shared" si="14"/>
        <v>6</v>
      </c>
      <c r="C171" s="29" t="s">
        <v>122</v>
      </c>
      <c r="D171" s="28">
        <f t="shared" si="15"/>
        <v>0</v>
      </c>
      <c r="E171" s="29" t="s">
        <v>118</v>
      </c>
      <c r="F171" s="28">
        <f t="shared" si="16"/>
        <v>5</v>
      </c>
      <c r="G171" s="29" t="s">
        <v>44</v>
      </c>
      <c r="H171" s="28">
        <f t="shared" si="17"/>
        <v>0</v>
      </c>
      <c r="I171" s="29">
        <v>18</v>
      </c>
      <c r="J171" s="28">
        <f t="shared" si="18"/>
        <v>1</v>
      </c>
      <c r="K171" s="29" t="s">
        <v>81</v>
      </c>
      <c r="L171" s="28">
        <f t="shared" si="19"/>
        <v>0</v>
      </c>
      <c r="M171" s="29">
        <v>400</v>
      </c>
      <c r="N171" s="28">
        <f t="shared" si="20"/>
        <v>0</v>
      </c>
    </row>
    <row r="172" spans="1:14" x14ac:dyDescent="0.2">
      <c r="A172" s="27" t="s">
        <v>178</v>
      </c>
      <c r="B172" s="32">
        <f t="shared" si="14"/>
        <v>6</v>
      </c>
      <c r="C172" s="29" t="s">
        <v>108</v>
      </c>
      <c r="D172" s="28">
        <f t="shared" si="15"/>
        <v>0</v>
      </c>
      <c r="E172" s="29" t="s">
        <v>44</v>
      </c>
      <c r="F172" s="28">
        <f t="shared" si="16"/>
        <v>0</v>
      </c>
      <c r="G172" s="29" t="s">
        <v>56</v>
      </c>
      <c r="H172" s="28">
        <f t="shared" si="17"/>
        <v>0</v>
      </c>
      <c r="I172" s="29">
        <v>13</v>
      </c>
      <c r="J172" s="28">
        <f t="shared" si="18"/>
        <v>3</v>
      </c>
      <c r="K172" s="29" t="s">
        <v>37</v>
      </c>
      <c r="L172" s="28">
        <f t="shared" si="19"/>
        <v>0</v>
      </c>
      <c r="M172" s="29">
        <v>325</v>
      </c>
      <c r="N172" s="28">
        <f t="shared" si="20"/>
        <v>3</v>
      </c>
    </row>
    <row r="173" spans="1:14" x14ac:dyDescent="0.2">
      <c r="A173" s="27" t="s">
        <v>165</v>
      </c>
      <c r="B173" s="32">
        <f t="shared" si="14"/>
        <v>6</v>
      </c>
      <c r="C173" s="29" t="s">
        <v>118</v>
      </c>
      <c r="D173" s="28">
        <f t="shared" si="15"/>
        <v>0</v>
      </c>
      <c r="E173" s="29" t="s">
        <v>108</v>
      </c>
      <c r="F173" s="28">
        <f t="shared" si="16"/>
        <v>0</v>
      </c>
      <c r="G173" s="29" t="s">
        <v>56</v>
      </c>
      <c r="H173" s="28">
        <f t="shared" si="17"/>
        <v>0</v>
      </c>
      <c r="I173" s="29">
        <v>13</v>
      </c>
      <c r="J173" s="28">
        <f t="shared" si="18"/>
        <v>3</v>
      </c>
      <c r="K173" s="29" t="s">
        <v>37</v>
      </c>
      <c r="L173" s="28">
        <f t="shared" si="19"/>
        <v>0</v>
      </c>
      <c r="M173" s="29">
        <v>320</v>
      </c>
      <c r="N173" s="28">
        <f t="shared" si="20"/>
        <v>3</v>
      </c>
    </row>
    <row r="174" spans="1:14" x14ac:dyDescent="0.2">
      <c r="A174" s="27" t="s">
        <v>222</v>
      </c>
      <c r="B174" s="32">
        <f t="shared" si="14"/>
        <v>6</v>
      </c>
      <c r="C174" s="29" t="s">
        <v>122</v>
      </c>
      <c r="D174" s="28">
        <f t="shared" si="15"/>
        <v>0</v>
      </c>
      <c r="E174" s="29" t="s">
        <v>116</v>
      </c>
      <c r="F174" s="28">
        <f t="shared" si="16"/>
        <v>0</v>
      </c>
      <c r="G174" s="29" t="s">
        <v>44</v>
      </c>
      <c r="H174" s="28">
        <f t="shared" si="17"/>
        <v>0</v>
      </c>
      <c r="I174" s="29">
        <v>14</v>
      </c>
      <c r="J174" s="28">
        <f t="shared" si="18"/>
        <v>5</v>
      </c>
      <c r="K174" s="29" t="s">
        <v>37</v>
      </c>
      <c r="L174" s="28">
        <f t="shared" si="19"/>
        <v>0</v>
      </c>
      <c r="M174" s="29">
        <v>343</v>
      </c>
      <c r="N174" s="28">
        <f t="shared" si="20"/>
        <v>1</v>
      </c>
    </row>
    <row r="175" spans="1:14" x14ac:dyDescent="0.2">
      <c r="A175" s="27" t="s">
        <v>310</v>
      </c>
      <c r="B175" s="32">
        <f t="shared" si="14"/>
        <v>6</v>
      </c>
      <c r="C175" s="29" t="s">
        <v>56</v>
      </c>
      <c r="D175" s="28">
        <f t="shared" si="15"/>
        <v>0</v>
      </c>
      <c r="E175" s="29" t="s">
        <v>122</v>
      </c>
      <c r="F175" s="28">
        <f t="shared" si="16"/>
        <v>0</v>
      </c>
      <c r="G175" s="29" t="s">
        <v>44</v>
      </c>
      <c r="H175" s="28">
        <f t="shared" si="17"/>
        <v>0</v>
      </c>
      <c r="I175" s="29">
        <v>11</v>
      </c>
      <c r="J175" s="28">
        <f t="shared" si="18"/>
        <v>1</v>
      </c>
      <c r="K175" s="29" t="s">
        <v>35</v>
      </c>
      <c r="L175" s="28">
        <f t="shared" si="19"/>
        <v>0</v>
      </c>
      <c r="M175" s="29">
        <v>311</v>
      </c>
      <c r="N175" s="28">
        <f t="shared" si="20"/>
        <v>5</v>
      </c>
    </row>
    <row r="176" spans="1:14" x14ac:dyDescent="0.2">
      <c r="A176" s="27" t="s">
        <v>545</v>
      </c>
      <c r="B176" s="32">
        <f t="shared" si="14"/>
        <v>6</v>
      </c>
      <c r="C176" s="29" t="s">
        <v>116</v>
      </c>
      <c r="D176" s="28">
        <f t="shared" si="15"/>
        <v>0</v>
      </c>
      <c r="E176" s="29" t="s">
        <v>44</v>
      </c>
      <c r="F176" s="28">
        <f t="shared" si="16"/>
        <v>0</v>
      </c>
      <c r="G176" s="29" t="s">
        <v>118</v>
      </c>
      <c r="H176" s="28">
        <f t="shared" si="17"/>
        <v>0</v>
      </c>
      <c r="I176" s="29">
        <v>15</v>
      </c>
      <c r="J176" s="28">
        <f t="shared" si="18"/>
        <v>3</v>
      </c>
      <c r="K176" s="29" t="s">
        <v>37</v>
      </c>
      <c r="L176" s="28">
        <f t="shared" si="19"/>
        <v>0</v>
      </c>
      <c r="M176" s="29">
        <v>320</v>
      </c>
      <c r="N176" s="28">
        <f t="shared" si="20"/>
        <v>3</v>
      </c>
    </row>
    <row r="177" spans="1:14" x14ac:dyDescent="0.2">
      <c r="A177" s="27" t="s">
        <v>464</v>
      </c>
      <c r="B177" s="32">
        <f t="shared" si="14"/>
        <v>6</v>
      </c>
      <c r="C177" s="29" t="s">
        <v>56</v>
      </c>
      <c r="D177" s="28">
        <f t="shared" si="15"/>
        <v>0</v>
      </c>
      <c r="E177" s="29" t="s">
        <v>122</v>
      </c>
      <c r="F177" s="28">
        <f t="shared" si="16"/>
        <v>0</v>
      </c>
      <c r="G177" s="29" t="s">
        <v>44</v>
      </c>
      <c r="H177" s="28">
        <f t="shared" si="17"/>
        <v>0</v>
      </c>
      <c r="I177" s="29">
        <v>14</v>
      </c>
      <c r="J177" s="28">
        <f t="shared" si="18"/>
        <v>5</v>
      </c>
      <c r="K177" s="29" t="s">
        <v>35</v>
      </c>
      <c r="L177" s="28">
        <f t="shared" si="19"/>
        <v>0</v>
      </c>
      <c r="M177" s="29">
        <v>340</v>
      </c>
      <c r="N177" s="28">
        <f t="shared" si="20"/>
        <v>1</v>
      </c>
    </row>
    <row r="178" spans="1:14" x14ac:dyDescent="0.2">
      <c r="A178" s="27" t="s">
        <v>438</v>
      </c>
      <c r="B178" s="32">
        <f t="shared" si="14"/>
        <v>6</v>
      </c>
      <c r="C178" s="29" t="s">
        <v>122</v>
      </c>
      <c r="D178" s="28">
        <f t="shared" si="15"/>
        <v>0</v>
      </c>
      <c r="E178" s="29" t="s">
        <v>108</v>
      </c>
      <c r="F178" s="28">
        <f t="shared" si="16"/>
        <v>0</v>
      </c>
      <c r="G178" s="29" t="s">
        <v>44</v>
      </c>
      <c r="H178" s="28">
        <f t="shared" si="17"/>
        <v>0</v>
      </c>
      <c r="I178" s="29">
        <v>13</v>
      </c>
      <c r="J178" s="28">
        <f t="shared" si="18"/>
        <v>3</v>
      </c>
      <c r="K178" s="29" t="s">
        <v>37</v>
      </c>
      <c r="L178" s="28">
        <f t="shared" si="19"/>
        <v>0</v>
      </c>
      <c r="M178" s="29">
        <v>320</v>
      </c>
      <c r="N178" s="28">
        <f t="shared" si="20"/>
        <v>3</v>
      </c>
    </row>
    <row r="179" spans="1:14" x14ac:dyDescent="0.2">
      <c r="A179" s="27" t="s">
        <v>396</v>
      </c>
      <c r="B179" s="32">
        <f t="shared" si="14"/>
        <v>6</v>
      </c>
      <c r="C179" s="29" t="s">
        <v>116</v>
      </c>
      <c r="D179" s="28">
        <f t="shared" si="15"/>
        <v>0</v>
      </c>
      <c r="E179" s="29" t="s">
        <v>56</v>
      </c>
      <c r="F179" s="28">
        <f t="shared" si="16"/>
        <v>0</v>
      </c>
      <c r="G179" s="29" t="s">
        <v>122</v>
      </c>
      <c r="H179" s="28">
        <f t="shared" si="17"/>
        <v>0</v>
      </c>
      <c r="I179" s="29">
        <v>11</v>
      </c>
      <c r="J179" s="28">
        <f t="shared" si="18"/>
        <v>1</v>
      </c>
      <c r="K179" s="29" t="s">
        <v>35</v>
      </c>
      <c r="L179" s="28">
        <f t="shared" si="19"/>
        <v>0</v>
      </c>
      <c r="M179" s="29">
        <v>311</v>
      </c>
      <c r="N179" s="28">
        <f t="shared" si="20"/>
        <v>5</v>
      </c>
    </row>
    <row r="180" spans="1:14" x14ac:dyDescent="0.2">
      <c r="A180" s="27" t="s">
        <v>219</v>
      </c>
      <c r="B180" s="32">
        <f t="shared" si="14"/>
        <v>5</v>
      </c>
      <c r="C180" s="29" t="s">
        <v>116</v>
      </c>
      <c r="D180" s="28">
        <f t="shared" si="15"/>
        <v>0</v>
      </c>
      <c r="E180" s="29" t="s">
        <v>122</v>
      </c>
      <c r="F180" s="28">
        <f t="shared" si="16"/>
        <v>0</v>
      </c>
      <c r="G180" s="29" t="s">
        <v>56</v>
      </c>
      <c r="H180" s="28">
        <f t="shared" si="17"/>
        <v>0</v>
      </c>
      <c r="I180" s="29">
        <v>10</v>
      </c>
      <c r="J180" s="28">
        <f t="shared" si="18"/>
        <v>1</v>
      </c>
      <c r="K180" s="29" t="s">
        <v>38</v>
      </c>
      <c r="L180" s="28">
        <f t="shared" si="19"/>
        <v>3</v>
      </c>
      <c r="M180" s="29">
        <v>350</v>
      </c>
      <c r="N180" s="28">
        <f t="shared" si="20"/>
        <v>1</v>
      </c>
    </row>
    <row r="181" spans="1:14" x14ac:dyDescent="0.2">
      <c r="A181" s="27" t="s">
        <v>242</v>
      </c>
      <c r="B181" s="32">
        <f t="shared" si="14"/>
        <v>5</v>
      </c>
      <c r="C181" s="29" t="s">
        <v>116</v>
      </c>
      <c r="D181" s="28">
        <f t="shared" si="15"/>
        <v>0</v>
      </c>
      <c r="E181" s="29" t="s">
        <v>122</v>
      </c>
      <c r="F181" s="28">
        <f t="shared" si="16"/>
        <v>0</v>
      </c>
      <c r="G181" s="29" t="s">
        <v>56</v>
      </c>
      <c r="H181" s="28">
        <f t="shared" si="17"/>
        <v>0</v>
      </c>
      <c r="I181" s="29">
        <v>11</v>
      </c>
      <c r="J181" s="28">
        <f t="shared" si="18"/>
        <v>1</v>
      </c>
      <c r="K181" s="29" t="s">
        <v>38</v>
      </c>
      <c r="L181" s="28">
        <f t="shared" si="19"/>
        <v>3</v>
      </c>
      <c r="M181" s="29">
        <v>333</v>
      </c>
      <c r="N181" s="28">
        <f t="shared" si="20"/>
        <v>1</v>
      </c>
    </row>
    <row r="182" spans="1:14" x14ac:dyDescent="0.2">
      <c r="A182" s="27" t="s">
        <v>300</v>
      </c>
      <c r="B182" s="32">
        <f t="shared" si="14"/>
        <v>5</v>
      </c>
      <c r="C182" s="29" t="s">
        <v>116</v>
      </c>
      <c r="D182" s="28">
        <f t="shared" si="15"/>
        <v>0</v>
      </c>
      <c r="E182" s="29" t="s">
        <v>108</v>
      </c>
      <c r="F182" s="28">
        <f t="shared" si="16"/>
        <v>0</v>
      </c>
      <c r="G182" s="29" t="s">
        <v>56</v>
      </c>
      <c r="H182" s="28">
        <f t="shared" si="17"/>
        <v>0</v>
      </c>
      <c r="I182" s="29">
        <v>10</v>
      </c>
      <c r="J182" s="28">
        <f t="shared" si="18"/>
        <v>1</v>
      </c>
      <c r="K182" s="29" t="s">
        <v>38</v>
      </c>
      <c r="L182" s="28">
        <f t="shared" si="19"/>
        <v>3</v>
      </c>
      <c r="M182" s="29">
        <v>330</v>
      </c>
      <c r="N182" s="28">
        <f t="shared" si="20"/>
        <v>1</v>
      </c>
    </row>
    <row r="183" spans="1:14" x14ac:dyDescent="0.2">
      <c r="A183" s="27" t="s">
        <v>294</v>
      </c>
      <c r="B183" s="32">
        <f t="shared" si="14"/>
        <v>4</v>
      </c>
      <c r="C183" s="29" t="s">
        <v>108</v>
      </c>
      <c r="D183" s="28">
        <f t="shared" si="15"/>
        <v>0</v>
      </c>
      <c r="E183" s="29" t="s">
        <v>116</v>
      </c>
      <c r="F183" s="28">
        <f t="shared" si="16"/>
        <v>0</v>
      </c>
      <c r="G183" s="29" t="s">
        <v>44</v>
      </c>
      <c r="H183" s="28">
        <f t="shared" si="17"/>
        <v>0</v>
      </c>
      <c r="I183" s="29">
        <v>12</v>
      </c>
      <c r="J183" s="28">
        <f t="shared" si="18"/>
        <v>3</v>
      </c>
      <c r="K183" s="29" t="s">
        <v>37</v>
      </c>
      <c r="L183" s="28">
        <f t="shared" si="19"/>
        <v>0</v>
      </c>
      <c r="M183" s="29">
        <v>335</v>
      </c>
      <c r="N183" s="28">
        <f t="shared" si="20"/>
        <v>1</v>
      </c>
    </row>
    <row r="184" spans="1:14" x14ac:dyDescent="0.2">
      <c r="A184" s="27" t="s">
        <v>272</v>
      </c>
      <c r="B184" s="32">
        <f t="shared" si="14"/>
        <v>4</v>
      </c>
      <c r="C184" s="29" t="s">
        <v>116</v>
      </c>
      <c r="D184" s="28">
        <f t="shared" si="15"/>
        <v>0</v>
      </c>
      <c r="E184" s="29" t="s">
        <v>108</v>
      </c>
      <c r="F184" s="28">
        <f t="shared" si="16"/>
        <v>0</v>
      </c>
      <c r="G184" s="29" t="s">
        <v>44</v>
      </c>
      <c r="H184" s="28">
        <f t="shared" si="17"/>
        <v>0</v>
      </c>
      <c r="I184" s="29">
        <v>10</v>
      </c>
      <c r="J184" s="28">
        <f t="shared" si="18"/>
        <v>1</v>
      </c>
      <c r="K184" s="29" t="s">
        <v>37</v>
      </c>
      <c r="L184" s="28">
        <f t="shared" si="19"/>
        <v>0</v>
      </c>
      <c r="M184" s="29">
        <v>317</v>
      </c>
      <c r="N184" s="28">
        <f t="shared" si="20"/>
        <v>3</v>
      </c>
    </row>
    <row r="185" spans="1:14" x14ac:dyDescent="0.2">
      <c r="A185" s="27" t="s">
        <v>270</v>
      </c>
      <c r="B185" s="32">
        <f t="shared" si="14"/>
        <v>4</v>
      </c>
      <c r="C185" s="29" t="s">
        <v>116</v>
      </c>
      <c r="D185" s="28">
        <f t="shared" si="15"/>
        <v>0</v>
      </c>
      <c r="E185" s="29" t="s">
        <v>108</v>
      </c>
      <c r="F185" s="28">
        <f t="shared" si="16"/>
        <v>0</v>
      </c>
      <c r="G185" s="29" t="s">
        <v>118</v>
      </c>
      <c r="H185" s="28">
        <f t="shared" si="17"/>
        <v>0</v>
      </c>
      <c r="I185" s="29">
        <v>12</v>
      </c>
      <c r="J185" s="28">
        <f t="shared" si="18"/>
        <v>3</v>
      </c>
      <c r="K185" s="29" t="s">
        <v>35</v>
      </c>
      <c r="L185" s="28">
        <f t="shared" si="19"/>
        <v>0</v>
      </c>
      <c r="M185" s="29">
        <v>350</v>
      </c>
      <c r="N185" s="28">
        <f t="shared" si="20"/>
        <v>1</v>
      </c>
    </row>
    <row r="186" spans="1:14" x14ac:dyDescent="0.2">
      <c r="A186" s="27" t="s">
        <v>204</v>
      </c>
      <c r="B186" s="32">
        <f t="shared" si="14"/>
        <v>4</v>
      </c>
      <c r="C186" s="29" t="s">
        <v>108</v>
      </c>
      <c r="D186" s="28">
        <f t="shared" si="15"/>
        <v>0</v>
      </c>
      <c r="E186" s="29" t="s">
        <v>122</v>
      </c>
      <c r="F186" s="28">
        <f t="shared" si="16"/>
        <v>0</v>
      </c>
      <c r="G186" s="29" t="s">
        <v>44</v>
      </c>
      <c r="H186" s="28">
        <f t="shared" si="17"/>
        <v>0</v>
      </c>
      <c r="I186" s="29">
        <v>12</v>
      </c>
      <c r="J186" s="28">
        <f t="shared" si="18"/>
        <v>3</v>
      </c>
      <c r="K186" s="29" t="s">
        <v>37</v>
      </c>
      <c r="L186" s="28">
        <f t="shared" si="19"/>
        <v>0</v>
      </c>
      <c r="M186" s="29">
        <v>341</v>
      </c>
      <c r="N186" s="28">
        <f t="shared" si="20"/>
        <v>1</v>
      </c>
    </row>
    <row r="187" spans="1:14" x14ac:dyDescent="0.2">
      <c r="A187" s="27" t="s">
        <v>311</v>
      </c>
      <c r="B187" s="32">
        <f t="shared" si="14"/>
        <v>4</v>
      </c>
      <c r="C187" s="29" t="s">
        <v>108</v>
      </c>
      <c r="D187" s="28">
        <f t="shared" si="15"/>
        <v>0</v>
      </c>
      <c r="E187" s="29" t="s">
        <v>116</v>
      </c>
      <c r="F187" s="28">
        <f t="shared" si="16"/>
        <v>0</v>
      </c>
      <c r="G187" s="29" t="s">
        <v>118</v>
      </c>
      <c r="H187" s="28">
        <f t="shared" si="17"/>
        <v>0</v>
      </c>
      <c r="I187" s="29">
        <v>9</v>
      </c>
      <c r="J187" s="28">
        <f t="shared" si="18"/>
        <v>1</v>
      </c>
      <c r="K187" s="29" t="s">
        <v>37</v>
      </c>
      <c r="L187" s="28">
        <f t="shared" si="19"/>
        <v>0</v>
      </c>
      <c r="M187" s="29">
        <v>324</v>
      </c>
      <c r="N187" s="28">
        <f t="shared" si="20"/>
        <v>3</v>
      </c>
    </row>
    <row r="188" spans="1:14" x14ac:dyDescent="0.2">
      <c r="A188" s="27" t="s">
        <v>578</v>
      </c>
      <c r="B188" s="32">
        <f t="shared" si="14"/>
        <v>4</v>
      </c>
      <c r="C188" s="29" t="s">
        <v>108</v>
      </c>
      <c r="D188" s="28">
        <f t="shared" si="15"/>
        <v>0</v>
      </c>
      <c r="E188" s="29" t="s">
        <v>122</v>
      </c>
      <c r="F188" s="28">
        <f t="shared" si="16"/>
        <v>0</v>
      </c>
      <c r="G188" s="29" t="s">
        <v>44</v>
      </c>
      <c r="H188" s="28">
        <f t="shared" si="17"/>
        <v>0</v>
      </c>
      <c r="I188" s="29">
        <v>10</v>
      </c>
      <c r="J188" s="28">
        <f t="shared" si="18"/>
        <v>1</v>
      </c>
      <c r="K188" s="29" t="s">
        <v>37</v>
      </c>
      <c r="L188" s="28">
        <f t="shared" si="19"/>
        <v>0</v>
      </c>
      <c r="M188" s="29">
        <v>325</v>
      </c>
      <c r="N188" s="28">
        <f t="shared" si="20"/>
        <v>3</v>
      </c>
    </row>
    <row r="189" spans="1:14" x14ac:dyDescent="0.2">
      <c r="A189" s="27" t="s">
        <v>212</v>
      </c>
      <c r="B189" s="32">
        <f t="shared" si="14"/>
        <v>4</v>
      </c>
      <c r="C189" s="29" t="s">
        <v>122</v>
      </c>
      <c r="D189" s="28">
        <f t="shared" si="15"/>
        <v>0</v>
      </c>
      <c r="E189" s="29" t="s">
        <v>116</v>
      </c>
      <c r="F189" s="28">
        <f t="shared" si="16"/>
        <v>0</v>
      </c>
      <c r="G189" s="29" t="s">
        <v>44</v>
      </c>
      <c r="H189" s="28">
        <f t="shared" si="17"/>
        <v>0</v>
      </c>
      <c r="I189" s="29">
        <v>12</v>
      </c>
      <c r="J189" s="28">
        <f t="shared" si="18"/>
        <v>3</v>
      </c>
      <c r="K189" s="29" t="s">
        <v>37</v>
      </c>
      <c r="L189" s="28">
        <f t="shared" si="19"/>
        <v>0</v>
      </c>
      <c r="M189" s="29">
        <v>345</v>
      </c>
      <c r="N189" s="28">
        <f t="shared" si="20"/>
        <v>1</v>
      </c>
    </row>
    <row r="190" spans="1:14" x14ac:dyDescent="0.2">
      <c r="A190" s="27" t="s">
        <v>264</v>
      </c>
      <c r="B190" s="32">
        <f t="shared" si="14"/>
        <v>4</v>
      </c>
      <c r="C190" s="29" t="s">
        <v>122</v>
      </c>
      <c r="D190" s="28">
        <f t="shared" si="15"/>
        <v>0</v>
      </c>
      <c r="E190" s="29" t="s">
        <v>108</v>
      </c>
      <c r="F190" s="28">
        <f t="shared" si="16"/>
        <v>0</v>
      </c>
      <c r="G190" s="29" t="s">
        <v>56</v>
      </c>
      <c r="H190" s="28">
        <f t="shared" si="17"/>
        <v>0</v>
      </c>
      <c r="I190" s="29">
        <v>12</v>
      </c>
      <c r="J190" s="28">
        <f t="shared" si="18"/>
        <v>3</v>
      </c>
      <c r="K190" s="29" t="s">
        <v>37</v>
      </c>
      <c r="L190" s="28">
        <f t="shared" si="19"/>
        <v>0</v>
      </c>
      <c r="M190" s="29">
        <v>333</v>
      </c>
      <c r="N190" s="28">
        <f t="shared" si="20"/>
        <v>1</v>
      </c>
    </row>
    <row r="191" spans="1:14" x14ac:dyDescent="0.2">
      <c r="A191" s="27" t="s">
        <v>371</v>
      </c>
      <c r="B191" s="32">
        <f t="shared" si="14"/>
        <v>4</v>
      </c>
      <c r="C191" s="29" t="s">
        <v>108</v>
      </c>
      <c r="D191" s="28">
        <f t="shared" si="15"/>
        <v>0</v>
      </c>
      <c r="E191" s="29" t="s">
        <v>44</v>
      </c>
      <c r="F191" s="28">
        <f t="shared" si="16"/>
        <v>0</v>
      </c>
      <c r="G191" s="29" t="s">
        <v>118</v>
      </c>
      <c r="H191" s="28">
        <f t="shared" si="17"/>
        <v>0</v>
      </c>
      <c r="I191" s="29">
        <v>9</v>
      </c>
      <c r="J191" s="28">
        <f t="shared" si="18"/>
        <v>1</v>
      </c>
      <c r="K191" s="29" t="s">
        <v>37</v>
      </c>
      <c r="L191" s="28">
        <f t="shared" si="19"/>
        <v>0</v>
      </c>
      <c r="M191" s="29">
        <v>318</v>
      </c>
      <c r="N191" s="28">
        <f t="shared" si="20"/>
        <v>3</v>
      </c>
    </row>
    <row r="192" spans="1:14" x14ac:dyDescent="0.2">
      <c r="A192" s="27" t="s">
        <v>341</v>
      </c>
      <c r="B192" s="32">
        <f t="shared" si="14"/>
        <v>4</v>
      </c>
      <c r="C192" s="29" t="s">
        <v>118</v>
      </c>
      <c r="D192" s="28">
        <f t="shared" si="15"/>
        <v>0</v>
      </c>
      <c r="E192" s="29" t="s">
        <v>122</v>
      </c>
      <c r="F192" s="28">
        <f t="shared" si="16"/>
        <v>0</v>
      </c>
      <c r="G192" s="29" t="s">
        <v>56</v>
      </c>
      <c r="H192" s="28">
        <f t="shared" si="17"/>
        <v>0</v>
      </c>
      <c r="I192" s="29">
        <v>12</v>
      </c>
      <c r="J192" s="28">
        <f t="shared" si="18"/>
        <v>3</v>
      </c>
      <c r="K192" s="29" t="s">
        <v>37</v>
      </c>
      <c r="L192" s="28">
        <f t="shared" si="19"/>
        <v>0</v>
      </c>
      <c r="M192" s="29">
        <v>340</v>
      </c>
      <c r="N192" s="28">
        <f t="shared" si="20"/>
        <v>1</v>
      </c>
    </row>
    <row r="193" spans="1:14" x14ac:dyDescent="0.2">
      <c r="A193" s="27" t="s">
        <v>137</v>
      </c>
      <c r="B193" s="32">
        <f t="shared" si="14"/>
        <v>4</v>
      </c>
      <c r="C193" s="29" t="s">
        <v>116</v>
      </c>
      <c r="D193" s="28">
        <f t="shared" si="15"/>
        <v>0</v>
      </c>
      <c r="E193" s="29" t="s">
        <v>122</v>
      </c>
      <c r="F193" s="28">
        <f t="shared" si="16"/>
        <v>0</v>
      </c>
      <c r="G193" s="29" t="s">
        <v>56</v>
      </c>
      <c r="H193" s="28">
        <f t="shared" si="17"/>
        <v>0</v>
      </c>
      <c r="I193" s="29">
        <v>13</v>
      </c>
      <c r="J193" s="28">
        <f t="shared" si="18"/>
        <v>3</v>
      </c>
      <c r="K193" s="29" t="s">
        <v>37</v>
      </c>
      <c r="L193" s="28">
        <f t="shared" si="19"/>
        <v>0</v>
      </c>
      <c r="M193" s="29">
        <v>340</v>
      </c>
      <c r="N193" s="28">
        <f t="shared" si="20"/>
        <v>1</v>
      </c>
    </row>
    <row r="194" spans="1:14" x14ac:dyDescent="0.2">
      <c r="A194" s="27" t="s">
        <v>478</v>
      </c>
      <c r="B194" s="32">
        <f t="shared" si="14"/>
        <v>4</v>
      </c>
      <c r="C194" s="29" t="s">
        <v>116</v>
      </c>
      <c r="D194" s="28">
        <f t="shared" si="15"/>
        <v>0</v>
      </c>
      <c r="E194" s="29" t="s">
        <v>44</v>
      </c>
      <c r="F194" s="28">
        <f t="shared" si="16"/>
        <v>0</v>
      </c>
      <c r="G194" s="29" t="s">
        <v>118</v>
      </c>
      <c r="H194" s="28">
        <f t="shared" si="17"/>
        <v>0</v>
      </c>
      <c r="I194" s="29">
        <v>15</v>
      </c>
      <c r="J194" s="28">
        <f t="shared" si="18"/>
        <v>3</v>
      </c>
      <c r="K194" s="29" t="s">
        <v>37</v>
      </c>
      <c r="L194" s="28">
        <f t="shared" si="19"/>
        <v>0</v>
      </c>
      <c r="M194" s="29">
        <v>330</v>
      </c>
      <c r="N194" s="28">
        <f t="shared" si="20"/>
        <v>1</v>
      </c>
    </row>
    <row r="195" spans="1:14" x14ac:dyDescent="0.2">
      <c r="A195" s="27" t="s">
        <v>313</v>
      </c>
      <c r="B195" s="32">
        <f t="shared" si="14"/>
        <v>4</v>
      </c>
      <c r="C195" s="29" t="s">
        <v>116</v>
      </c>
      <c r="D195" s="28">
        <f t="shared" si="15"/>
        <v>0</v>
      </c>
      <c r="E195" s="29" t="s">
        <v>108</v>
      </c>
      <c r="F195" s="28">
        <f t="shared" si="16"/>
        <v>0</v>
      </c>
      <c r="G195" s="29" t="s">
        <v>118</v>
      </c>
      <c r="H195" s="28">
        <f t="shared" si="17"/>
        <v>0</v>
      </c>
      <c r="I195" s="29">
        <v>11</v>
      </c>
      <c r="J195" s="28">
        <f t="shared" si="18"/>
        <v>1</v>
      </c>
      <c r="K195" s="29" t="s">
        <v>38</v>
      </c>
      <c r="L195" s="28">
        <f t="shared" si="19"/>
        <v>3</v>
      </c>
      <c r="M195" s="29">
        <v>355</v>
      </c>
      <c r="N195" s="28">
        <f t="shared" si="20"/>
        <v>0</v>
      </c>
    </row>
    <row r="196" spans="1:14" x14ac:dyDescent="0.2">
      <c r="A196" s="27" t="s">
        <v>439</v>
      </c>
      <c r="B196" s="32">
        <f t="shared" si="14"/>
        <v>4</v>
      </c>
      <c r="C196" s="29" t="s">
        <v>116</v>
      </c>
      <c r="D196" s="28">
        <f t="shared" si="15"/>
        <v>0</v>
      </c>
      <c r="E196" s="29" t="s">
        <v>108</v>
      </c>
      <c r="F196" s="28">
        <f t="shared" si="16"/>
        <v>0</v>
      </c>
      <c r="G196" s="29" t="s">
        <v>56</v>
      </c>
      <c r="H196" s="28">
        <f t="shared" si="17"/>
        <v>0</v>
      </c>
      <c r="I196" s="29">
        <v>11</v>
      </c>
      <c r="J196" s="28">
        <f t="shared" si="18"/>
        <v>1</v>
      </c>
      <c r="K196" s="29" t="s">
        <v>37</v>
      </c>
      <c r="L196" s="28">
        <f t="shared" si="19"/>
        <v>0</v>
      </c>
      <c r="M196" s="29">
        <v>324</v>
      </c>
      <c r="N196" s="28">
        <f t="shared" si="20"/>
        <v>3</v>
      </c>
    </row>
    <row r="197" spans="1:14" x14ac:dyDescent="0.2">
      <c r="A197" s="27" t="s">
        <v>340</v>
      </c>
      <c r="B197" s="32">
        <f t="shared" ref="B197:B213" si="21">D197+F197+H197+J197+L197+N197</f>
        <v>4</v>
      </c>
      <c r="C197" s="29" t="s">
        <v>122</v>
      </c>
      <c r="D197" s="28">
        <f t="shared" ref="D197:D213" si="22">IF(C197=C$3, 5,) + IF(AND(C197=E$3, E197=C$3), 2.5, 0)</f>
        <v>0</v>
      </c>
      <c r="E197" s="29" t="s">
        <v>44</v>
      </c>
      <c r="F197" s="28">
        <f t="shared" ref="F197:F213" si="23">IF(E197=E$3,5, 0) + IF(AND(E197=C$3, C197=E$3), 2.5, 0)</f>
        <v>0</v>
      </c>
      <c r="G197" s="29" t="s">
        <v>56</v>
      </c>
      <c r="H197" s="28">
        <f t="shared" ref="H197:H213" si="24">IF(G197=G$3, 5, 0)</f>
        <v>0</v>
      </c>
      <c r="I197" s="29">
        <v>13</v>
      </c>
      <c r="J197" s="28">
        <f t="shared" ref="J197:J213" si="25">IF(I197=I$3, 5, 0) + IF(AND(I197&gt;=(I$3-2), I197&lt;=(I$3+2), I197&lt;&gt;I$3), 3, 0) + IF(AND(I197&gt;=(I$3-5), I197&lt;(I$3-2)), 1, 0) + IF(AND(I197&gt;(I$3+2), I197&lt;=(I$3+5)), 1, 0)</f>
        <v>3</v>
      </c>
      <c r="K197" s="29" t="s">
        <v>37</v>
      </c>
      <c r="L197" s="28">
        <f t="shared" ref="L197:L213" si="26">IF(K197=K$3, 3, 0)</f>
        <v>0</v>
      </c>
      <c r="M197" s="29">
        <v>345</v>
      </c>
      <c r="N197" s="28">
        <f t="shared" ref="N197:N213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1</v>
      </c>
    </row>
    <row r="198" spans="1:14" x14ac:dyDescent="0.2">
      <c r="A198" s="27" t="s">
        <v>276</v>
      </c>
      <c r="B198" s="32">
        <f t="shared" si="21"/>
        <v>4</v>
      </c>
      <c r="C198" s="29" t="s">
        <v>116</v>
      </c>
      <c r="D198" s="28">
        <f t="shared" si="22"/>
        <v>0</v>
      </c>
      <c r="E198" s="29" t="s">
        <v>108</v>
      </c>
      <c r="F198" s="28">
        <f t="shared" si="23"/>
        <v>0</v>
      </c>
      <c r="G198" s="29" t="s">
        <v>56</v>
      </c>
      <c r="H198" s="28">
        <f t="shared" si="24"/>
        <v>0</v>
      </c>
      <c r="I198" s="29">
        <v>12</v>
      </c>
      <c r="J198" s="28">
        <f t="shared" si="25"/>
        <v>3</v>
      </c>
      <c r="K198" s="29" t="s">
        <v>37</v>
      </c>
      <c r="L198" s="28">
        <f t="shared" si="26"/>
        <v>0</v>
      </c>
      <c r="M198" s="29">
        <v>340</v>
      </c>
      <c r="N198" s="28">
        <f t="shared" si="27"/>
        <v>1</v>
      </c>
    </row>
    <row r="199" spans="1:14" x14ac:dyDescent="0.2">
      <c r="A199" s="27" t="s">
        <v>280</v>
      </c>
      <c r="B199" s="32">
        <f t="shared" si="21"/>
        <v>3</v>
      </c>
      <c r="C199" s="29" t="s">
        <v>116</v>
      </c>
      <c r="D199" s="28">
        <f t="shared" si="22"/>
        <v>0</v>
      </c>
      <c r="E199" s="29" t="s">
        <v>122</v>
      </c>
      <c r="F199" s="28">
        <f t="shared" si="23"/>
        <v>0</v>
      </c>
      <c r="G199" s="29" t="s">
        <v>56</v>
      </c>
      <c r="H199" s="28">
        <f t="shared" si="24"/>
        <v>0</v>
      </c>
      <c r="I199" s="29">
        <v>12</v>
      </c>
      <c r="J199" s="28">
        <f t="shared" si="25"/>
        <v>3</v>
      </c>
      <c r="K199" s="29" t="s">
        <v>37</v>
      </c>
      <c r="L199" s="28">
        <f t="shared" si="26"/>
        <v>0</v>
      </c>
      <c r="M199" s="29">
        <v>357</v>
      </c>
      <c r="N199" s="28">
        <f t="shared" si="27"/>
        <v>0</v>
      </c>
    </row>
    <row r="200" spans="1:14" x14ac:dyDescent="0.2">
      <c r="A200" s="27" t="s">
        <v>254</v>
      </c>
      <c r="B200" s="32">
        <f t="shared" si="21"/>
        <v>2</v>
      </c>
      <c r="C200" s="29" t="s">
        <v>118</v>
      </c>
      <c r="D200" s="28">
        <f t="shared" si="22"/>
        <v>0</v>
      </c>
      <c r="E200" s="29" t="s">
        <v>116</v>
      </c>
      <c r="F200" s="28">
        <f t="shared" si="23"/>
        <v>0</v>
      </c>
      <c r="G200" s="29" t="s">
        <v>56</v>
      </c>
      <c r="H200" s="28">
        <f t="shared" si="24"/>
        <v>0</v>
      </c>
      <c r="I200" s="29">
        <v>9</v>
      </c>
      <c r="J200" s="28">
        <f t="shared" si="25"/>
        <v>1</v>
      </c>
      <c r="K200" s="29" t="s">
        <v>37</v>
      </c>
      <c r="L200" s="28">
        <f t="shared" si="26"/>
        <v>0</v>
      </c>
      <c r="M200" s="29">
        <v>341</v>
      </c>
      <c r="N200" s="28">
        <f t="shared" si="27"/>
        <v>1</v>
      </c>
    </row>
    <row r="201" spans="1:14" x14ac:dyDescent="0.2">
      <c r="A201" s="27" t="s">
        <v>461</v>
      </c>
      <c r="B201" s="32">
        <f t="shared" si="21"/>
        <v>2</v>
      </c>
      <c r="C201" s="29" t="s">
        <v>116</v>
      </c>
      <c r="D201" s="28">
        <f t="shared" si="22"/>
        <v>0</v>
      </c>
      <c r="E201" s="29" t="s">
        <v>122</v>
      </c>
      <c r="F201" s="28">
        <f t="shared" si="23"/>
        <v>0</v>
      </c>
      <c r="G201" s="29" t="s">
        <v>56</v>
      </c>
      <c r="H201" s="28">
        <f t="shared" si="24"/>
        <v>0</v>
      </c>
      <c r="I201" s="29">
        <v>11</v>
      </c>
      <c r="J201" s="28">
        <f t="shared" si="25"/>
        <v>1</v>
      </c>
      <c r="K201" s="29" t="s">
        <v>37</v>
      </c>
      <c r="L201" s="28">
        <f t="shared" si="26"/>
        <v>0</v>
      </c>
      <c r="M201" s="29">
        <v>340</v>
      </c>
      <c r="N201" s="28">
        <f t="shared" si="27"/>
        <v>1</v>
      </c>
    </row>
    <row r="202" spans="1:14" x14ac:dyDescent="0.2">
      <c r="A202" s="27" t="s">
        <v>322</v>
      </c>
      <c r="B202" s="32">
        <f t="shared" si="21"/>
        <v>2</v>
      </c>
      <c r="C202" s="29" t="s">
        <v>108</v>
      </c>
      <c r="D202" s="28">
        <f t="shared" si="22"/>
        <v>0</v>
      </c>
      <c r="E202" s="29" t="s">
        <v>122</v>
      </c>
      <c r="F202" s="28">
        <f t="shared" si="23"/>
        <v>0</v>
      </c>
      <c r="G202" s="29" t="s">
        <v>56</v>
      </c>
      <c r="H202" s="28">
        <f t="shared" si="24"/>
        <v>0</v>
      </c>
      <c r="I202" s="29">
        <v>11</v>
      </c>
      <c r="J202" s="28">
        <f t="shared" si="25"/>
        <v>1</v>
      </c>
      <c r="K202" s="29" t="s">
        <v>35</v>
      </c>
      <c r="L202" s="28">
        <f t="shared" si="26"/>
        <v>0</v>
      </c>
      <c r="M202" s="29">
        <v>340</v>
      </c>
      <c r="N202" s="28">
        <f t="shared" si="27"/>
        <v>1</v>
      </c>
    </row>
    <row r="203" spans="1:14" x14ac:dyDescent="0.2">
      <c r="A203" s="27" t="s">
        <v>269</v>
      </c>
      <c r="B203" s="32">
        <f t="shared" si="21"/>
        <v>2</v>
      </c>
      <c r="C203" s="29" t="s">
        <v>118</v>
      </c>
      <c r="D203" s="28">
        <f t="shared" si="22"/>
        <v>0</v>
      </c>
      <c r="E203" s="29" t="s">
        <v>116</v>
      </c>
      <c r="F203" s="28">
        <f t="shared" si="23"/>
        <v>0</v>
      </c>
      <c r="G203" s="29" t="s">
        <v>56</v>
      </c>
      <c r="H203" s="28">
        <f t="shared" si="24"/>
        <v>0</v>
      </c>
      <c r="I203" s="29">
        <v>10</v>
      </c>
      <c r="J203" s="28">
        <f t="shared" si="25"/>
        <v>1</v>
      </c>
      <c r="K203" s="29" t="s">
        <v>37</v>
      </c>
      <c r="L203" s="28">
        <f t="shared" si="26"/>
        <v>0</v>
      </c>
      <c r="M203" s="29">
        <v>330</v>
      </c>
      <c r="N203" s="28">
        <f t="shared" si="27"/>
        <v>1</v>
      </c>
    </row>
    <row r="204" spans="1:14" x14ac:dyDescent="0.2">
      <c r="A204" s="27" t="s">
        <v>337</v>
      </c>
      <c r="B204" s="32">
        <f t="shared" si="21"/>
        <v>2</v>
      </c>
      <c r="C204" s="29" t="s">
        <v>116</v>
      </c>
      <c r="D204" s="28">
        <f t="shared" si="22"/>
        <v>0</v>
      </c>
      <c r="E204" s="29" t="s">
        <v>44</v>
      </c>
      <c r="F204" s="28">
        <f t="shared" si="23"/>
        <v>0</v>
      </c>
      <c r="G204" s="29" t="s">
        <v>56</v>
      </c>
      <c r="H204" s="28">
        <f t="shared" si="24"/>
        <v>0</v>
      </c>
      <c r="I204" s="29">
        <v>10</v>
      </c>
      <c r="J204" s="28">
        <f t="shared" si="25"/>
        <v>1</v>
      </c>
      <c r="K204" s="29" t="s">
        <v>37</v>
      </c>
      <c r="L204" s="28">
        <f t="shared" si="26"/>
        <v>0</v>
      </c>
      <c r="M204" s="29">
        <v>329</v>
      </c>
      <c r="N204" s="28">
        <f t="shared" si="27"/>
        <v>1</v>
      </c>
    </row>
    <row r="205" spans="1:14" x14ac:dyDescent="0.2">
      <c r="A205" s="27" t="s">
        <v>327</v>
      </c>
      <c r="B205" s="32">
        <f t="shared" si="21"/>
        <v>2</v>
      </c>
      <c r="C205" s="29" t="s">
        <v>116</v>
      </c>
      <c r="D205" s="28">
        <f t="shared" si="22"/>
        <v>0</v>
      </c>
      <c r="E205" s="29" t="s">
        <v>122</v>
      </c>
      <c r="F205" s="28">
        <f t="shared" si="23"/>
        <v>0</v>
      </c>
      <c r="G205" s="29" t="s">
        <v>56</v>
      </c>
      <c r="H205" s="28">
        <f t="shared" si="24"/>
        <v>0</v>
      </c>
      <c r="I205" s="29">
        <v>11</v>
      </c>
      <c r="J205" s="28">
        <f t="shared" si="25"/>
        <v>1</v>
      </c>
      <c r="K205" s="29" t="s">
        <v>37</v>
      </c>
      <c r="L205" s="28">
        <f t="shared" si="26"/>
        <v>0</v>
      </c>
      <c r="M205" s="29">
        <v>330</v>
      </c>
      <c r="N205" s="28">
        <f t="shared" si="27"/>
        <v>1</v>
      </c>
    </row>
    <row r="206" spans="1:14" x14ac:dyDescent="0.2">
      <c r="A206" s="27" t="s">
        <v>425</v>
      </c>
      <c r="B206" s="32">
        <f t="shared" si="21"/>
        <v>2</v>
      </c>
      <c r="C206" s="29" t="s">
        <v>56</v>
      </c>
      <c r="D206" s="28">
        <f t="shared" si="22"/>
        <v>0</v>
      </c>
      <c r="E206" s="29" t="s">
        <v>108</v>
      </c>
      <c r="F206" s="28">
        <f t="shared" si="23"/>
        <v>0</v>
      </c>
      <c r="G206" s="29" t="s">
        <v>122</v>
      </c>
      <c r="H206" s="28">
        <f t="shared" si="24"/>
        <v>0</v>
      </c>
      <c r="I206" s="29">
        <v>18</v>
      </c>
      <c r="J206" s="28">
        <f t="shared" si="25"/>
        <v>1</v>
      </c>
      <c r="K206" s="29" t="s">
        <v>35</v>
      </c>
      <c r="L206" s="28">
        <f t="shared" si="26"/>
        <v>0</v>
      </c>
      <c r="M206" s="29">
        <v>342</v>
      </c>
      <c r="N206" s="28">
        <f t="shared" si="27"/>
        <v>1</v>
      </c>
    </row>
    <row r="207" spans="1:14" x14ac:dyDescent="0.2">
      <c r="A207" s="27" t="s">
        <v>284</v>
      </c>
      <c r="B207" s="32">
        <f t="shared" si="21"/>
        <v>2</v>
      </c>
      <c r="C207" s="29" t="s">
        <v>116</v>
      </c>
      <c r="D207" s="28">
        <f t="shared" si="22"/>
        <v>0</v>
      </c>
      <c r="E207" s="29" t="s">
        <v>122</v>
      </c>
      <c r="F207" s="28">
        <f t="shared" si="23"/>
        <v>0</v>
      </c>
      <c r="G207" s="29" t="s">
        <v>56</v>
      </c>
      <c r="H207" s="28">
        <f t="shared" si="24"/>
        <v>0</v>
      </c>
      <c r="I207" s="29">
        <v>11</v>
      </c>
      <c r="J207" s="28">
        <f t="shared" si="25"/>
        <v>1</v>
      </c>
      <c r="K207" s="29" t="s">
        <v>35</v>
      </c>
      <c r="L207" s="28">
        <f t="shared" si="26"/>
        <v>0</v>
      </c>
      <c r="M207" s="29">
        <v>330</v>
      </c>
      <c r="N207" s="28">
        <f t="shared" si="27"/>
        <v>1</v>
      </c>
    </row>
    <row r="208" spans="1:14" x14ac:dyDescent="0.2">
      <c r="A208" s="27" t="s">
        <v>248</v>
      </c>
      <c r="B208" s="32">
        <f t="shared" si="21"/>
        <v>2</v>
      </c>
      <c r="C208" s="29" t="s">
        <v>116</v>
      </c>
      <c r="D208" s="28">
        <f t="shared" si="22"/>
        <v>0</v>
      </c>
      <c r="E208" s="29" t="s">
        <v>108</v>
      </c>
      <c r="F208" s="28">
        <f t="shared" si="23"/>
        <v>0</v>
      </c>
      <c r="G208" s="29" t="s">
        <v>56</v>
      </c>
      <c r="H208" s="28">
        <f t="shared" si="24"/>
        <v>0</v>
      </c>
      <c r="I208" s="29">
        <v>11</v>
      </c>
      <c r="J208" s="28">
        <f t="shared" si="25"/>
        <v>1</v>
      </c>
      <c r="K208" s="29" t="s">
        <v>35</v>
      </c>
      <c r="L208" s="28">
        <f t="shared" si="26"/>
        <v>0</v>
      </c>
      <c r="M208" s="29">
        <v>339</v>
      </c>
      <c r="N208" s="28">
        <f t="shared" si="27"/>
        <v>1</v>
      </c>
    </row>
    <row r="209" spans="1:14" x14ac:dyDescent="0.2">
      <c r="A209" s="27" t="s">
        <v>490</v>
      </c>
      <c r="B209" s="32">
        <f t="shared" si="21"/>
        <v>2</v>
      </c>
      <c r="C209" s="29" t="s">
        <v>116</v>
      </c>
      <c r="D209" s="28">
        <f t="shared" si="22"/>
        <v>0</v>
      </c>
      <c r="E209" s="29" t="s">
        <v>108</v>
      </c>
      <c r="F209" s="28">
        <f t="shared" si="23"/>
        <v>0</v>
      </c>
      <c r="G209" s="29" t="s">
        <v>44</v>
      </c>
      <c r="H209" s="28">
        <f t="shared" si="24"/>
        <v>0</v>
      </c>
      <c r="I209" s="29">
        <v>11</v>
      </c>
      <c r="J209" s="28">
        <f t="shared" si="25"/>
        <v>1</v>
      </c>
      <c r="K209" s="29" t="s">
        <v>37</v>
      </c>
      <c r="L209" s="28">
        <f t="shared" si="26"/>
        <v>0</v>
      </c>
      <c r="M209" s="29">
        <v>335</v>
      </c>
      <c r="N209" s="28">
        <f t="shared" si="27"/>
        <v>1</v>
      </c>
    </row>
    <row r="210" spans="1:14" x14ac:dyDescent="0.2">
      <c r="A210" s="27" t="s">
        <v>338</v>
      </c>
      <c r="B210" s="32">
        <f t="shared" si="21"/>
        <v>2</v>
      </c>
      <c r="C210" s="29" t="s">
        <v>108</v>
      </c>
      <c r="D210" s="28">
        <f t="shared" si="22"/>
        <v>0</v>
      </c>
      <c r="E210" s="29" t="s">
        <v>116</v>
      </c>
      <c r="F210" s="28">
        <f t="shared" si="23"/>
        <v>0</v>
      </c>
      <c r="G210" s="29" t="s">
        <v>44</v>
      </c>
      <c r="H210" s="28">
        <f t="shared" si="24"/>
        <v>0</v>
      </c>
      <c r="I210" s="29">
        <v>9</v>
      </c>
      <c r="J210" s="28">
        <f t="shared" si="25"/>
        <v>1</v>
      </c>
      <c r="K210" s="29" t="s">
        <v>37</v>
      </c>
      <c r="L210" s="28">
        <f t="shared" si="26"/>
        <v>0</v>
      </c>
      <c r="M210" s="29">
        <v>335</v>
      </c>
      <c r="N210" s="28">
        <f t="shared" si="27"/>
        <v>1</v>
      </c>
    </row>
    <row r="211" spans="1:14" x14ac:dyDescent="0.2">
      <c r="A211" s="27" t="s">
        <v>186</v>
      </c>
      <c r="B211" s="32">
        <f t="shared" si="21"/>
        <v>1</v>
      </c>
      <c r="C211" s="29" t="s">
        <v>116</v>
      </c>
      <c r="D211" s="28">
        <f t="shared" si="22"/>
        <v>0</v>
      </c>
      <c r="E211" s="29" t="s">
        <v>108</v>
      </c>
      <c r="F211" s="28">
        <f t="shared" si="23"/>
        <v>0</v>
      </c>
      <c r="G211" s="29" t="s">
        <v>56</v>
      </c>
      <c r="H211" s="28">
        <f t="shared" si="24"/>
        <v>0</v>
      </c>
      <c r="I211" s="29">
        <v>8</v>
      </c>
      <c r="J211" s="28">
        <f t="shared" si="25"/>
        <v>0</v>
      </c>
      <c r="K211" s="29" t="s">
        <v>37</v>
      </c>
      <c r="L211" s="28">
        <f t="shared" si="26"/>
        <v>0</v>
      </c>
      <c r="M211" s="29">
        <v>340</v>
      </c>
      <c r="N211" s="28">
        <f t="shared" si="27"/>
        <v>1</v>
      </c>
    </row>
    <row r="212" spans="1:14" x14ac:dyDescent="0.2">
      <c r="A212" s="27" t="s">
        <v>424</v>
      </c>
      <c r="B212" s="32">
        <f t="shared" si="21"/>
        <v>1</v>
      </c>
      <c r="C212" s="29" t="s">
        <v>116</v>
      </c>
      <c r="D212" s="28">
        <f t="shared" si="22"/>
        <v>0</v>
      </c>
      <c r="E212" s="29" t="s">
        <v>108</v>
      </c>
      <c r="F212" s="28">
        <f t="shared" si="23"/>
        <v>0</v>
      </c>
      <c r="G212" s="29" t="s">
        <v>56</v>
      </c>
      <c r="H212" s="28">
        <f t="shared" si="24"/>
        <v>0</v>
      </c>
      <c r="I212" s="29">
        <v>9</v>
      </c>
      <c r="J212" s="28">
        <f t="shared" si="25"/>
        <v>1</v>
      </c>
      <c r="K212" s="29" t="s">
        <v>37</v>
      </c>
      <c r="L212" s="28">
        <f t="shared" si="26"/>
        <v>0</v>
      </c>
      <c r="M212" s="29">
        <v>356</v>
      </c>
      <c r="N212" s="28">
        <f t="shared" si="27"/>
        <v>0</v>
      </c>
    </row>
    <row r="213" spans="1:14" x14ac:dyDescent="0.2">
      <c r="A213" s="87" t="s">
        <v>298</v>
      </c>
      <c r="B213" s="32">
        <f t="shared" si="21"/>
        <v>1</v>
      </c>
      <c r="C213" s="29" t="s">
        <v>56</v>
      </c>
      <c r="D213" s="28">
        <f t="shared" si="22"/>
        <v>0</v>
      </c>
      <c r="E213" s="29" t="s">
        <v>108</v>
      </c>
      <c r="F213" s="28">
        <f t="shared" si="23"/>
        <v>0</v>
      </c>
      <c r="G213" s="29" t="s">
        <v>118</v>
      </c>
      <c r="H213" s="28">
        <f t="shared" si="24"/>
        <v>0</v>
      </c>
      <c r="I213" s="29">
        <v>18</v>
      </c>
      <c r="J213" s="28">
        <f t="shared" si="25"/>
        <v>1</v>
      </c>
      <c r="K213" s="29" t="s">
        <v>35</v>
      </c>
      <c r="L213" s="28">
        <f t="shared" si="26"/>
        <v>0</v>
      </c>
      <c r="M213" s="29">
        <v>383</v>
      </c>
      <c r="N213" s="28">
        <f t="shared" si="27"/>
        <v>0</v>
      </c>
    </row>
    <row r="214" spans="1:14" x14ac:dyDescent="0.2">
      <c r="A214" s="27"/>
      <c r="B214" s="32"/>
      <c r="C214" s="29"/>
      <c r="E214" s="29"/>
      <c r="G214" s="29"/>
      <c r="I214" s="29"/>
      <c r="K214" s="29"/>
      <c r="M214" s="29"/>
    </row>
    <row r="215" spans="1:14" x14ac:dyDescent="0.2">
      <c r="A215" s="121" t="s">
        <v>99</v>
      </c>
      <c r="B215" s="95">
        <f>AVERAGE(B5:B213)</f>
        <v>10.033492822966506</v>
      </c>
      <c r="C215" s="29"/>
      <c r="E215" s="29"/>
      <c r="G215" s="29"/>
      <c r="I215" s="29"/>
      <c r="K215" s="29"/>
      <c r="M215" s="29"/>
    </row>
    <row r="216" spans="1:14" x14ac:dyDescent="0.2">
      <c r="A216" s="27"/>
      <c r="B216" s="32"/>
      <c r="C216" s="29"/>
      <c r="E216" s="29"/>
      <c r="G216" s="29"/>
      <c r="I216" s="29"/>
      <c r="K216" s="29"/>
      <c r="M216" s="29"/>
    </row>
    <row r="217" spans="1:14" x14ac:dyDescent="0.2">
      <c r="A217" s="27"/>
      <c r="B217" s="32"/>
      <c r="C217" s="29"/>
      <c r="E217" s="29"/>
      <c r="G217" s="29"/>
      <c r="I217" s="29"/>
      <c r="K217" s="29"/>
      <c r="M217" s="29"/>
    </row>
    <row r="218" spans="1:14" x14ac:dyDescent="0.2">
      <c r="A218" s="27"/>
      <c r="B218" s="32"/>
      <c r="C218" s="29"/>
      <c r="E218" s="29"/>
      <c r="G218" s="29"/>
      <c r="I218" s="29"/>
      <c r="K218" s="29"/>
      <c r="M218" s="29"/>
    </row>
    <row r="219" spans="1:14" x14ac:dyDescent="0.2">
      <c r="A219" s="27"/>
      <c r="B219" s="32"/>
      <c r="C219" s="29"/>
      <c r="E219" s="29"/>
      <c r="G219" s="29"/>
      <c r="I219" s="29"/>
      <c r="K219" s="29"/>
      <c r="M219" s="29"/>
    </row>
    <row r="220" spans="1:14" x14ac:dyDescent="0.2">
      <c r="A220" s="27"/>
      <c r="B220" s="32"/>
      <c r="C220" s="29"/>
      <c r="E220" s="29"/>
      <c r="G220" s="29"/>
      <c r="I220" s="29"/>
      <c r="K220" s="29"/>
      <c r="M220" s="29"/>
    </row>
    <row r="221" spans="1:14" x14ac:dyDescent="0.2">
      <c r="A221" s="27"/>
      <c r="B221" s="32"/>
      <c r="C221" s="29"/>
      <c r="E221" s="29"/>
      <c r="G221" s="29"/>
      <c r="I221" s="29"/>
      <c r="K221" s="29"/>
      <c r="M221" s="29"/>
    </row>
    <row r="222" spans="1:14" x14ac:dyDescent="0.2">
      <c r="A222" s="27"/>
      <c r="B222" s="32"/>
      <c r="C222" s="29"/>
      <c r="E222" s="29"/>
      <c r="G222" s="29"/>
      <c r="I222" s="29"/>
      <c r="K222" s="29"/>
      <c r="M222" s="29"/>
    </row>
    <row r="223" spans="1:14" x14ac:dyDescent="0.2">
      <c r="A223" s="27"/>
      <c r="B223" s="32"/>
      <c r="C223" s="29"/>
      <c r="E223" s="29"/>
      <c r="G223" s="29"/>
      <c r="I223" s="29"/>
      <c r="K223" s="29"/>
      <c r="M223" s="29"/>
    </row>
    <row r="224" spans="1:14" x14ac:dyDescent="0.2">
      <c r="A224" s="27"/>
      <c r="B224" s="32"/>
      <c r="C224" s="29"/>
      <c r="E224" s="29"/>
      <c r="G224" s="29"/>
      <c r="I224" s="29"/>
      <c r="K224" s="29"/>
      <c r="M224" s="29"/>
    </row>
    <row r="225" spans="1:13" x14ac:dyDescent="0.2">
      <c r="A225" s="27"/>
      <c r="B225" s="32"/>
      <c r="C225" s="29"/>
      <c r="E225" s="29"/>
      <c r="G225" s="29"/>
      <c r="I225" s="29"/>
      <c r="K225" s="29"/>
      <c r="M225" s="29"/>
    </row>
  </sheetData>
  <sortState xmlns:xlrd2="http://schemas.microsoft.com/office/spreadsheetml/2017/richdata2" ref="A5:N213">
    <sortCondition descending="1" ref="B5:B213"/>
  </sortState>
  <phoneticPr fontId="5" type="noConversion"/>
  <hyperlinks>
    <hyperlink ref="A213" r:id="rId1" display="http://random.org/" xr:uid="{1F752497-F479-467B-B569-B62C6A3AE3F0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1.42578125" style="61" customWidth="1"/>
    <col min="2" max="2" width="21.42578125" style="34" customWidth="1"/>
    <col min="3" max="3" width="17.85546875" style="36" customWidth="1"/>
    <col min="4" max="4" width="7.140625" style="28" customWidth="1"/>
    <col min="5" max="5" width="17.85546875" style="36" customWidth="1"/>
    <col min="6" max="6" width="7.140625" style="28" customWidth="1"/>
    <col min="7" max="7" width="17.85546875" style="36" customWidth="1"/>
    <col min="8" max="8" width="7.140625" style="28" customWidth="1"/>
    <col min="9" max="9" width="17.85546875" style="36" customWidth="1"/>
    <col min="10" max="10" width="7.140625" style="28" customWidth="1"/>
    <col min="11" max="11" width="17.85546875" style="36" customWidth="1"/>
    <col min="12" max="12" width="7.140625" style="28" customWidth="1"/>
    <col min="13" max="13" width="17.85546875" style="36" customWidth="1"/>
    <col min="14" max="14" width="7.140625" style="28" customWidth="1"/>
    <col min="15" max="16384" width="9.140625" style="34"/>
  </cols>
  <sheetData>
    <row r="1" spans="1:14" ht="15.75" x14ac:dyDescent="0.25">
      <c r="A1" s="30" t="s">
        <v>41</v>
      </c>
      <c r="B1" s="31" t="s">
        <v>73</v>
      </c>
      <c r="C1" s="32" t="s">
        <v>12</v>
      </c>
      <c r="D1" s="33" t="s">
        <v>24</v>
      </c>
      <c r="E1" s="32" t="s">
        <v>13</v>
      </c>
      <c r="F1" s="33" t="s">
        <v>24</v>
      </c>
      <c r="G1" s="32" t="s">
        <v>25</v>
      </c>
      <c r="H1" s="33" t="s">
        <v>24</v>
      </c>
      <c r="I1" s="32" t="s">
        <v>26</v>
      </c>
      <c r="J1" s="33" t="s">
        <v>24</v>
      </c>
      <c r="K1" s="32" t="s">
        <v>27</v>
      </c>
      <c r="L1" s="33" t="s">
        <v>24</v>
      </c>
      <c r="M1" s="32" t="s">
        <v>28</v>
      </c>
      <c r="N1" s="33" t="s">
        <v>24</v>
      </c>
    </row>
    <row r="2" spans="1:14" x14ac:dyDescent="0.2">
      <c r="B2" s="26"/>
    </row>
    <row r="3" spans="1:14" x14ac:dyDescent="0.2">
      <c r="A3" s="62" t="s">
        <v>29</v>
      </c>
      <c r="B3" s="38"/>
      <c r="C3" s="39" t="s">
        <v>65</v>
      </c>
      <c r="D3" s="58">
        <v>5</v>
      </c>
      <c r="E3" s="39" t="s">
        <v>66</v>
      </c>
      <c r="F3" s="40">
        <v>5</v>
      </c>
      <c r="G3" s="39" t="s">
        <v>88</v>
      </c>
      <c r="H3" s="40">
        <v>5</v>
      </c>
      <c r="I3" s="39">
        <v>11</v>
      </c>
      <c r="J3" s="41" t="s">
        <v>30</v>
      </c>
      <c r="K3" s="39" t="s">
        <v>37</v>
      </c>
      <c r="L3" s="40">
        <v>3</v>
      </c>
      <c r="M3" s="39">
        <v>286</v>
      </c>
      <c r="N3" s="42" t="s">
        <v>31</v>
      </c>
    </row>
    <row r="4" spans="1:14" x14ac:dyDescent="0.2">
      <c r="B4" s="26"/>
    </row>
    <row r="5" spans="1:14" x14ac:dyDescent="0.2">
      <c r="A5" s="27" t="s">
        <v>176</v>
      </c>
      <c r="B5" s="32">
        <f t="shared" ref="B5:B68" si="0">D5+F5+H5+J5+L5+N5</f>
        <v>26</v>
      </c>
      <c r="C5" s="29" t="s">
        <v>65</v>
      </c>
      <c r="D5" s="28">
        <f t="shared" ref="D5:D68" si="1">IF(C5=C$3, 5,) + IF(AND(C5=E$3, E5=C$3), 2.5, 0)</f>
        <v>5</v>
      </c>
      <c r="E5" s="29" t="s">
        <v>66</v>
      </c>
      <c r="F5" s="28">
        <f t="shared" ref="F5:F68" si="2">IF(E5=E$3,5, 0) + IF(AND(E5=C$3, C5=E$3), 2.5, 0)</f>
        <v>5</v>
      </c>
      <c r="G5" s="29" t="s">
        <v>88</v>
      </c>
      <c r="H5" s="28">
        <f t="shared" ref="H5:H68" si="3">IF(G5=G$3, 5, 0)</f>
        <v>5</v>
      </c>
      <c r="I5" s="29">
        <v>11</v>
      </c>
      <c r="J5" s="28">
        <f t="shared" ref="J5:J68" si="4">IF(I5=I$3, 5, 0) + IF(AND(I5&gt;=(I$3-2), I5&lt;=(I$3+2), I5&lt;&gt;I$3), 3, 0) + IF(AND(I5&gt;=(I$3-5), I5&lt;(I$3-2)), 1, 0) + IF(AND(I5&gt;(I$3+2), I5&lt;=(I$3+5)), 1, 0)</f>
        <v>5</v>
      </c>
      <c r="K5" s="29" t="s">
        <v>37</v>
      </c>
      <c r="L5" s="28">
        <f t="shared" ref="L5:L68" si="5">IF(K5=K$3, 3, 0)</f>
        <v>3</v>
      </c>
      <c r="M5" s="29">
        <v>310</v>
      </c>
      <c r="N5" s="28">
        <f t="shared" ref="N5:N68" si="6">IF(M5=M$3, 10, 0) + IF(AND(M5&gt;=(M$3-10), M5&lt;=(M$3+10), M5&lt;&gt;M$3), 5, 0) + IF(AND(M5&gt;=(M$3-25), M5&lt;(M$3-10)), 3, 0) + IF(AND(M5&gt;(M$3+10), M5&lt;=(M$3+25)), 3, 0) +  IF(AND(M5&gt;=(M$3-50), M5&lt;(M$3-25)), 1, 0) +  IF(AND(M5&gt;(M$3+25), M5&lt;=(M$3+50)), 1, 0)</f>
        <v>3</v>
      </c>
    </row>
    <row r="6" spans="1:14" x14ac:dyDescent="0.2">
      <c r="A6" s="27" t="s">
        <v>254</v>
      </c>
      <c r="B6" s="32">
        <f t="shared" si="0"/>
        <v>26</v>
      </c>
      <c r="C6" s="29" t="s">
        <v>65</v>
      </c>
      <c r="D6" s="28">
        <f t="shared" si="1"/>
        <v>5</v>
      </c>
      <c r="E6" s="29" t="s">
        <v>66</v>
      </c>
      <c r="F6" s="28">
        <f t="shared" si="2"/>
        <v>5</v>
      </c>
      <c r="G6" s="29" t="s">
        <v>88</v>
      </c>
      <c r="H6" s="28">
        <f t="shared" si="3"/>
        <v>5</v>
      </c>
      <c r="I6" s="29">
        <v>11</v>
      </c>
      <c r="J6" s="28">
        <f t="shared" si="4"/>
        <v>5</v>
      </c>
      <c r="K6" s="29" t="s">
        <v>37</v>
      </c>
      <c r="L6" s="28">
        <f t="shared" si="5"/>
        <v>3</v>
      </c>
      <c r="M6" s="29">
        <v>308</v>
      </c>
      <c r="N6" s="28">
        <f t="shared" si="6"/>
        <v>3</v>
      </c>
    </row>
    <row r="7" spans="1:14" x14ac:dyDescent="0.2">
      <c r="A7" s="27" t="s">
        <v>211</v>
      </c>
      <c r="B7" s="32">
        <f t="shared" si="0"/>
        <v>24</v>
      </c>
      <c r="C7" s="29" t="s">
        <v>65</v>
      </c>
      <c r="D7" s="28">
        <f t="shared" si="1"/>
        <v>5</v>
      </c>
      <c r="E7" s="29" t="s">
        <v>66</v>
      </c>
      <c r="F7" s="28">
        <f t="shared" si="2"/>
        <v>5</v>
      </c>
      <c r="G7" s="29" t="s">
        <v>88</v>
      </c>
      <c r="H7" s="28">
        <f t="shared" si="3"/>
        <v>5</v>
      </c>
      <c r="I7" s="29">
        <v>11</v>
      </c>
      <c r="J7" s="28">
        <f t="shared" si="4"/>
        <v>5</v>
      </c>
      <c r="K7" s="29" t="s">
        <v>37</v>
      </c>
      <c r="L7" s="28">
        <f t="shared" si="5"/>
        <v>3</v>
      </c>
      <c r="M7" s="29">
        <v>322</v>
      </c>
      <c r="N7" s="28">
        <f t="shared" si="6"/>
        <v>1</v>
      </c>
    </row>
    <row r="8" spans="1:14" x14ac:dyDescent="0.2">
      <c r="A8" s="27" t="s">
        <v>547</v>
      </c>
      <c r="B8" s="32">
        <f t="shared" si="0"/>
        <v>24</v>
      </c>
      <c r="C8" s="29" t="s">
        <v>65</v>
      </c>
      <c r="D8" s="28">
        <f t="shared" si="1"/>
        <v>5</v>
      </c>
      <c r="E8" s="29" t="s">
        <v>66</v>
      </c>
      <c r="F8" s="28">
        <f t="shared" si="2"/>
        <v>5</v>
      </c>
      <c r="G8" s="29" t="s">
        <v>88</v>
      </c>
      <c r="H8" s="28">
        <f t="shared" si="3"/>
        <v>5</v>
      </c>
      <c r="I8" s="29">
        <v>11</v>
      </c>
      <c r="J8" s="28">
        <f t="shared" si="4"/>
        <v>5</v>
      </c>
      <c r="K8" s="29" t="s">
        <v>37</v>
      </c>
      <c r="L8" s="28">
        <f t="shared" si="5"/>
        <v>3</v>
      </c>
      <c r="M8" s="29">
        <v>330</v>
      </c>
      <c r="N8" s="28">
        <f t="shared" si="6"/>
        <v>1</v>
      </c>
    </row>
    <row r="9" spans="1:14" x14ac:dyDescent="0.2">
      <c r="A9" s="27" t="s">
        <v>301</v>
      </c>
      <c r="B9" s="32">
        <f t="shared" si="0"/>
        <v>24</v>
      </c>
      <c r="C9" s="29" t="s">
        <v>65</v>
      </c>
      <c r="D9" s="28">
        <f t="shared" si="1"/>
        <v>5</v>
      </c>
      <c r="E9" s="29" t="s">
        <v>66</v>
      </c>
      <c r="F9" s="28">
        <f t="shared" si="2"/>
        <v>5</v>
      </c>
      <c r="G9" s="29" t="s">
        <v>88</v>
      </c>
      <c r="H9" s="28">
        <f t="shared" si="3"/>
        <v>5</v>
      </c>
      <c r="I9" s="29">
        <v>11</v>
      </c>
      <c r="J9" s="28">
        <f t="shared" si="4"/>
        <v>5</v>
      </c>
      <c r="K9" s="29" t="s">
        <v>37</v>
      </c>
      <c r="L9" s="28">
        <f t="shared" si="5"/>
        <v>3</v>
      </c>
      <c r="M9" s="29">
        <v>313</v>
      </c>
      <c r="N9" s="28">
        <f t="shared" si="6"/>
        <v>1</v>
      </c>
    </row>
    <row r="10" spans="1:14" x14ac:dyDescent="0.2">
      <c r="A10" s="27" t="s">
        <v>282</v>
      </c>
      <c r="B10" s="32">
        <f t="shared" si="0"/>
        <v>24</v>
      </c>
      <c r="C10" s="29" t="s">
        <v>65</v>
      </c>
      <c r="D10" s="28">
        <f t="shared" si="1"/>
        <v>5</v>
      </c>
      <c r="E10" s="29" t="s">
        <v>66</v>
      </c>
      <c r="F10" s="28">
        <f t="shared" si="2"/>
        <v>5</v>
      </c>
      <c r="G10" s="29" t="s">
        <v>88</v>
      </c>
      <c r="H10" s="28">
        <f t="shared" si="3"/>
        <v>5</v>
      </c>
      <c r="I10" s="29">
        <v>12</v>
      </c>
      <c r="J10" s="28">
        <f t="shared" si="4"/>
        <v>3</v>
      </c>
      <c r="K10" s="29" t="s">
        <v>37</v>
      </c>
      <c r="L10" s="28">
        <f t="shared" si="5"/>
        <v>3</v>
      </c>
      <c r="M10" s="29">
        <v>310</v>
      </c>
      <c r="N10" s="28">
        <f t="shared" si="6"/>
        <v>3</v>
      </c>
    </row>
    <row r="11" spans="1:14" x14ac:dyDescent="0.2">
      <c r="A11" s="27" t="s">
        <v>219</v>
      </c>
      <c r="B11" s="32">
        <f t="shared" si="0"/>
        <v>24</v>
      </c>
      <c r="C11" s="29" t="s">
        <v>65</v>
      </c>
      <c r="D11" s="28">
        <f t="shared" si="1"/>
        <v>5</v>
      </c>
      <c r="E11" s="29" t="s">
        <v>66</v>
      </c>
      <c r="F11" s="28">
        <f t="shared" si="2"/>
        <v>5</v>
      </c>
      <c r="G11" s="29" t="s">
        <v>88</v>
      </c>
      <c r="H11" s="28">
        <f t="shared" si="3"/>
        <v>5</v>
      </c>
      <c r="I11" s="29">
        <v>11</v>
      </c>
      <c r="J11" s="28">
        <f t="shared" si="4"/>
        <v>5</v>
      </c>
      <c r="K11" s="29" t="s">
        <v>37</v>
      </c>
      <c r="L11" s="28">
        <f t="shared" si="5"/>
        <v>3</v>
      </c>
      <c r="M11" s="29">
        <v>321</v>
      </c>
      <c r="N11" s="28">
        <f t="shared" si="6"/>
        <v>1</v>
      </c>
    </row>
    <row r="12" spans="1:14" x14ac:dyDescent="0.2">
      <c r="A12" s="27" t="s">
        <v>414</v>
      </c>
      <c r="B12" s="32">
        <f t="shared" si="0"/>
        <v>24</v>
      </c>
      <c r="C12" s="29" t="s">
        <v>65</v>
      </c>
      <c r="D12" s="28">
        <f t="shared" si="1"/>
        <v>5</v>
      </c>
      <c r="E12" s="29" t="s">
        <v>66</v>
      </c>
      <c r="F12" s="28">
        <f t="shared" si="2"/>
        <v>5</v>
      </c>
      <c r="G12" s="29" t="s">
        <v>88</v>
      </c>
      <c r="H12" s="28">
        <f t="shared" si="3"/>
        <v>5</v>
      </c>
      <c r="I12" s="29">
        <v>11</v>
      </c>
      <c r="J12" s="28">
        <f t="shared" si="4"/>
        <v>5</v>
      </c>
      <c r="K12" s="29" t="s">
        <v>37</v>
      </c>
      <c r="L12" s="28">
        <f t="shared" si="5"/>
        <v>3</v>
      </c>
      <c r="M12" s="29">
        <v>329</v>
      </c>
      <c r="N12" s="28">
        <f t="shared" si="6"/>
        <v>1</v>
      </c>
    </row>
    <row r="13" spans="1:14" x14ac:dyDescent="0.2">
      <c r="A13" s="27" t="s">
        <v>319</v>
      </c>
      <c r="B13" s="32">
        <f t="shared" si="0"/>
        <v>24</v>
      </c>
      <c r="C13" s="29" t="s">
        <v>65</v>
      </c>
      <c r="D13" s="28">
        <f t="shared" si="1"/>
        <v>5</v>
      </c>
      <c r="E13" s="29" t="s">
        <v>66</v>
      </c>
      <c r="F13" s="28">
        <f t="shared" si="2"/>
        <v>5</v>
      </c>
      <c r="G13" s="29" t="s">
        <v>88</v>
      </c>
      <c r="H13" s="28">
        <f t="shared" si="3"/>
        <v>5</v>
      </c>
      <c r="I13" s="29">
        <v>11</v>
      </c>
      <c r="J13" s="28">
        <f t="shared" si="4"/>
        <v>5</v>
      </c>
      <c r="K13" s="29" t="s">
        <v>37</v>
      </c>
      <c r="L13" s="28">
        <f t="shared" si="5"/>
        <v>3</v>
      </c>
      <c r="M13" s="29">
        <v>325</v>
      </c>
      <c r="N13" s="28">
        <f t="shared" si="6"/>
        <v>1</v>
      </c>
    </row>
    <row r="14" spans="1:14" x14ac:dyDescent="0.2">
      <c r="A14" s="27" t="s">
        <v>323</v>
      </c>
      <c r="B14" s="32">
        <f t="shared" si="0"/>
        <v>24</v>
      </c>
      <c r="C14" s="29" t="s">
        <v>65</v>
      </c>
      <c r="D14" s="28">
        <f t="shared" si="1"/>
        <v>5</v>
      </c>
      <c r="E14" s="29" t="s">
        <v>66</v>
      </c>
      <c r="F14" s="28">
        <f t="shared" si="2"/>
        <v>5</v>
      </c>
      <c r="G14" s="29" t="s">
        <v>88</v>
      </c>
      <c r="H14" s="28">
        <f t="shared" si="3"/>
        <v>5</v>
      </c>
      <c r="I14" s="29">
        <v>12</v>
      </c>
      <c r="J14" s="28">
        <f t="shared" si="4"/>
        <v>3</v>
      </c>
      <c r="K14" s="29" t="s">
        <v>37</v>
      </c>
      <c r="L14" s="28">
        <f t="shared" si="5"/>
        <v>3</v>
      </c>
      <c r="M14" s="29">
        <v>310</v>
      </c>
      <c r="N14" s="28">
        <f t="shared" si="6"/>
        <v>3</v>
      </c>
    </row>
    <row r="15" spans="1:14" x14ac:dyDescent="0.2">
      <c r="A15" s="27" t="s">
        <v>345</v>
      </c>
      <c r="B15" s="32">
        <f t="shared" si="0"/>
        <v>24</v>
      </c>
      <c r="C15" s="29" t="s">
        <v>65</v>
      </c>
      <c r="D15" s="28">
        <f t="shared" si="1"/>
        <v>5</v>
      </c>
      <c r="E15" s="29" t="s">
        <v>66</v>
      </c>
      <c r="F15" s="28">
        <f t="shared" si="2"/>
        <v>5</v>
      </c>
      <c r="G15" s="29" t="s">
        <v>88</v>
      </c>
      <c r="H15" s="28">
        <f t="shared" si="3"/>
        <v>5</v>
      </c>
      <c r="I15" s="29">
        <v>10</v>
      </c>
      <c r="J15" s="28">
        <f t="shared" si="4"/>
        <v>3</v>
      </c>
      <c r="K15" s="29" t="s">
        <v>37</v>
      </c>
      <c r="L15" s="28">
        <f t="shared" si="5"/>
        <v>3</v>
      </c>
      <c r="M15" s="29">
        <v>310</v>
      </c>
      <c r="N15" s="28">
        <f t="shared" si="6"/>
        <v>3</v>
      </c>
    </row>
    <row r="16" spans="1:14" x14ac:dyDescent="0.2">
      <c r="A16" s="27" t="s">
        <v>320</v>
      </c>
      <c r="B16" s="32">
        <f t="shared" si="0"/>
        <v>24</v>
      </c>
      <c r="C16" s="29" t="s">
        <v>65</v>
      </c>
      <c r="D16" s="28">
        <f t="shared" si="1"/>
        <v>5</v>
      </c>
      <c r="E16" s="29" t="s">
        <v>66</v>
      </c>
      <c r="F16" s="28">
        <f t="shared" si="2"/>
        <v>5</v>
      </c>
      <c r="G16" s="29" t="s">
        <v>88</v>
      </c>
      <c r="H16" s="28">
        <f t="shared" si="3"/>
        <v>5</v>
      </c>
      <c r="I16" s="29">
        <v>12</v>
      </c>
      <c r="J16" s="28">
        <f t="shared" si="4"/>
        <v>3</v>
      </c>
      <c r="K16" s="29" t="s">
        <v>37</v>
      </c>
      <c r="L16" s="28">
        <f t="shared" si="5"/>
        <v>3</v>
      </c>
      <c r="M16" s="29">
        <v>311</v>
      </c>
      <c r="N16" s="28">
        <f t="shared" si="6"/>
        <v>3</v>
      </c>
    </row>
    <row r="17" spans="1:14" x14ac:dyDescent="0.2">
      <c r="A17" s="27" t="s">
        <v>376</v>
      </c>
      <c r="B17" s="32">
        <f t="shared" si="0"/>
        <v>24</v>
      </c>
      <c r="C17" s="29" t="s">
        <v>65</v>
      </c>
      <c r="D17" s="28">
        <f t="shared" si="1"/>
        <v>5</v>
      </c>
      <c r="E17" s="29" t="s">
        <v>66</v>
      </c>
      <c r="F17" s="28">
        <f t="shared" si="2"/>
        <v>5</v>
      </c>
      <c r="G17" s="29" t="s">
        <v>88</v>
      </c>
      <c r="H17" s="28">
        <f t="shared" si="3"/>
        <v>5</v>
      </c>
      <c r="I17" s="29">
        <v>11</v>
      </c>
      <c r="J17" s="28">
        <f t="shared" si="4"/>
        <v>5</v>
      </c>
      <c r="K17" s="29" t="s">
        <v>37</v>
      </c>
      <c r="L17" s="28">
        <f t="shared" si="5"/>
        <v>3</v>
      </c>
      <c r="M17" s="29">
        <v>322</v>
      </c>
      <c r="N17" s="28">
        <f t="shared" si="6"/>
        <v>1</v>
      </c>
    </row>
    <row r="18" spans="1:14" x14ac:dyDescent="0.2">
      <c r="A18" s="27" t="s">
        <v>337</v>
      </c>
      <c r="B18" s="32">
        <f t="shared" si="0"/>
        <v>24</v>
      </c>
      <c r="C18" s="29" t="s">
        <v>65</v>
      </c>
      <c r="D18" s="28">
        <f t="shared" si="1"/>
        <v>5</v>
      </c>
      <c r="E18" s="29" t="s">
        <v>66</v>
      </c>
      <c r="F18" s="28">
        <f t="shared" si="2"/>
        <v>5</v>
      </c>
      <c r="G18" s="29" t="s">
        <v>88</v>
      </c>
      <c r="H18" s="28">
        <f t="shared" si="3"/>
        <v>5</v>
      </c>
      <c r="I18" s="29">
        <v>13</v>
      </c>
      <c r="J18" s="28">
        <f t="shared" si="4"/>
        <v>3</v>
      </c>
      <c r="K18" s="29" t="s">
        <v>37</v>
      </c>
      <c r="L18" s="28">
        <f t="shared" si="5"/>
        <v>3</v>
      </c>
      <c r="M18" s="29">
        <v>310</v>
      </c>
      <c r="N18" s="28">
        <f t="shared" si="6"/>
        <v>3</v>
      </c>
    </row>
    <row r="19" spans="1:14" x14ac:dyDescent="0.2">
      <c r="A19" s="27" t="s">
        <v>167</v>
      </c>
      <c r="B19" s="32">
        <f t="shared" si="0"/>
        <v>24</v>
      </c>
      <c r="C19" s="29" t="s">
        <v>65</v>
      </c>
      <c r="D19" s="28">
        <f t="shared" si="1"/>
        <v>5</v>
      </c>
      <c r="E19" s="29" t="s">
        <v>66</v>
      </c>
      <c r="F19" s="28">
        <f t="shared" si="2"/>
        <v>5</v>
      </c>
      <c r="G19" s="29" t="s">
        <v>88</v>
      </c>
      <c r="H19" s="28">
        <f t="shared" si="3"/>
        <v>5</v>
      </c>
      <c r="I19" s="29">
        <v>11</v>
      </c>
      <c r="J19" s="28">
        <f t="shared" si="4"/>
        <v>5</v>
      </c>
      <c r="K19" s="29" t="s">
        <v>37</v>
      </c>
      <c r="L19" s="28">
        <f t="shared" si="5"/>
        <v>3</v>
      </c>
      <c r="M19" s="29">
        <v>330</v>
      </c>
      <c r="N19" s="28">
        <f t="shared" si="6"/>
        <v>1</v>
      </c>
    </row>
    <row r="20" spans="1:14" x14ac:dyDescent="0.2">
      <c r="A20" s="27" t="s">
        <v>353</v>
      </c>
      <c r="B20" s="32">
        <f t="shared" si="0"/>
        <v>24</v>
      </c>
      <c r="C20" s="29" t="s">
        <v>65</v>
      </c>
      <c r="D20" s="28">
        <f t="shared" si="1"/>
        <v>5</v>
      </c>
      <c r="E20" s="29" t="s">
        <v>66</v>
      </c>
      <c r="F20" s="28">
        <f t="shared" si="2"/>
        <v>5</v>
      </c>
      <c r="G20" s="29" t="s">
        <v>88</v>
      </c>
      <c r="H20" s="28">
        <f t="shared" si="3"/>
        <v>5</v>
      </c>
      <c r="I20" s="29">
        <v>11</v>
      </c>
      <c r="J20" s="28">
        <f t="shared" si="4"/>
        <v>5</v>
      </c>
      <c r="K20" s="29" t="s">
        <v>37</v>
      </c>
      <c r="L20" s="28">
        <f t="shared" si="5"/>
        <v>3</v>
      </c>
      <c r="M20" s="29">
        <v>325</v>
      </c>
      <c r="N20" s="28">
        <f t="shared" si="6"/>
        <v>1</v>
      </c>
    </row>
    <row r="21" spans="1:14" x14ac:dyDescent="0.2">
      <c r="A21" s="27" t="s">
        <v>387</v>
      </c>
      <c r="B21" s="32">
        <f t="shared" si="0"/>
        <v>24</v>
      </c>
      <c r="C21" s="29" t="s">
        <v>65</v>
      </c>
      <c r="D21" s="28">
        <f t="shared" si="1"/>
        <v>5</v>
      </c>
      <c r="E21" s="29" t="s">
        <v>66</v>
      </c>
      <c r="F21" s="28">
        <f t="shared" si="2"/>
        <v>5</v>
      </c>
      <c r="G21" s="29" t="s">
        <v>88</v>
      </c>
      <c r="H21" s="28">
        <f t="shared" si="3"/>
        <v>5</v>
      </c>
      <c r="I21" s="29">
        <v>11</v>
      </c>
      <c r="J21" s="28">
        <f t="shared" si="4"/>
        <v>5</v>
      </c>
      <c r="K21" s="29" t="s">
        <v>37</v>
      </c>
      <c r="L21" s="28">
        <f t="shared" si="5"/>
        <v>3</v>
      </c>
      <c r="M21" s="29">
        <v>315</v>
      </c>
      <c r="N21" s="28">
        <f t="shared" si="6"/>
        <v>1</v>
      </c>
    </row>
    <row r="22" spans="1:14" x14ac:dyDescent="0.2">
      <c r="A22" s="27" t="s">
        <v>257</v>
      </c>
      <c r="B22" s="32">
        <f t="shared" si="0"/>
        <v>24</v>
      </c>
      <c r="C22" s="29" t="s">
        <v>65</v>
      </c>
      <c r="D22" s="28">
        <f t="shared" si="1"/>
        <v>5</v>
      </c>
      <c r="E22" s="29" t="s">
        <v>66</v>
      </c>
      <c r="F22" s="28">
        <f t="shared" si="2"/>
        <v>5</v>
      </c>
      <c r="G22" s="29" t="s">
        <v>88</v>
      </c>
      <c r="H22" s="28">
        <f t="shared" si="3"/>
        <v>5</v>
      </c>
      <c r="I22" s="29">
        <v>11</v>
      </c>
      <c r="J22" s="28">
        <f t="shared" si="4"/>
        <v>5</v>
      </c>
      <c r="K22" s="29" t="s">
        <v>37</v>
      </c>
      <c r="L22" s="28">
        <f t="shared" si="5"/>
        <v>3</v>
      </c>
      <c r="M22" s="29">
        <v>325</v>
      </c>
      <c r="N22" s="28">
        <f t="shared" si="6"/>
        <v>1</v>
      </c>
    </row>
    <row r="23" spans="1:14" x14ac:dyDescent="0.2">
      <c r="A23" s="27" t="s">
        <v>143</v>
      </c>
      <c r="B23" s="32">
        <f t="shared" si="0"/>
        <v>24</v>
      </c>
      <c r="C23" s="29" t="s">
        <v>65</v>
      </c>
      <c r="D23" s="28">
        <f t="shared" si="1"/>
        <v>5</v>
      </c>
      <c r="E23" s="29" t="s">
        <v>66</v>
      </c>
      <c r="F23" s="28">
        <f t="shared" si="2"/>
        <v>5</v>
      </c>
      <c r="G23" s="29" t="s">
        <v>88</v>
      </c>
      <c r="H23" s="28">
        <f t="shared" si="3"/>
        <v>5</v>
      </c>
      <c r="I23" s="29">
        <v>11</v>
      </c>
      <c r="J23" s="28">
        <f t="shared" si="4"/>
        <v>5</v>
      </c>
      <c r="K23" s="29" t="s">
        <v>37</v>
      </c>
      <c r="L23" s="28">
        <f t="shared" si="5"/>
        <v>3</v>
      </c>
      <c r="M23" s="29">
        <v>329</v>
      </c>
      <c r="N23" s="28">
        <f t="shared" si="6"/>
        <v>1</v>
      </c>
    </row>
    <row r="24" spans="1:14" x14ac:dyDescent="0.2">
      <c r="A24" s="27" t="s">
        <v>265</v>
      </c>
      <c r="B24" s="32">
        <f t="shared" si="0"/>
        <v>24</v>
      </c>
      <c r="C24" s="29" t="s">
        <v>65</v>
      </c>
      <c r="D24" s="28">
        <f t="shared" si="1"/>
        <v>5</v>
      </c>
      <c r="E24" s="29" t="s">
        <v>66</v>
      </c>
      <c r="F24" s="28">
        <f t="shared" si="2"/>
        <v>5</v>
      </c>
      <c r="G24" s="29" t="s">
        <v>88</v>
      </c>
      <c r="H24" s="28">
        <f t="shared" si="3"/>
        <v>5</v>
      </c>
      <c r="I24" s="29">
        <v>11</v>
      </c>
      <c r="J24" s="28">
        <f t="shared" si="4"/>
        <v>5</v>
      </c>
      <c r="K24" s="29" t="s">
        <v>37</v>
      </c>
      <c r="L24" s="28">
        <f t="shared" si="5"/>
        <v>3</v>
      </c>
      <c r="M24" s="29">
        <v>320</v>
      </c>
      <c r="N24" s="28">
        <f t="shared" si="6"/>
        <v>1</v>
      </c>
    </row>
    <row r="25" spans="1:14" x14ac:dyDescent="0.2">
      <c r="A25" s="27" t="s">
        <v>239</v>
      </c>
      <c r="B25" s="32">
        <f t="shared" si="0"/>
        <v>24</v>
      </c>
      <c r="C25" s="29" t="s">
        <v>65</v>
      </c>
      <c r="D25" s="28">
        <f t="shared" si="1"/>
        <v>5</v>
      </c>
      <c r="E25" s="29" t="s">
        <v>66</v>
      </c>
      <c r="F25" s="28">
        <f t="shared" si="2"/>
        <v>5</v>
      </c>
      <c r="G25" s="29" t="s">
        <v>88</v>
      </c>
      <c r="H25" s="28">
        <f t="shared" si="3"/>
        <v>5</v>
      </c>
      <c r="I25" s="29">
        <v>11</v>
      </c>
      <c r="J25" s="28">
        <f t="shared" si="4"/>
        <v>5</v>
      </c>
      <c r="K25" s="29" t="s">
        <v>37</v>
      </c>
      <c r="L25" s="28">
        <f t="shared" si="5"/>
        <v>3</v>
      </c>
      <c r="M25" s="29">
        <v>315</v>
      </c>
      <c r="N25" s="28">
        <f t="shared" si="6"/>
        <v>1</v>
      </c>
    </row>
    <row r="26" spans="1:14" x14ac:dyDescent="0.2">
      <c r="A26" s="27" t="s">
        <v>394</v>
      </c>
      <c r="B26" s="32">
        <f t="shared" si="0"/>
        <v>24</v>
      </c>
      <c r="C26" s="29" t="s">
        <v>65</v>
      </c>
      <c r="D26" s="28">
        <f t="shared" si="1"/>
        <v>5</v>
      </c>
      <c r="E26" s="29" t="s">
        <v>66</v>
      </c>
      <c r="F26" s="28">
        <f t="shared" si="2"/>
        <v>5</v>
      </c>
      <c r="G26" s="29" t="s">
        <v>88</v>
      </c>
      <c r="H26" s="28">
        <f t="shared" si="3"/>
        <v>5</v>
      </c>
      <c r="I26" s="29">
        <v>11</v>
      </c>
      <c r="J26" s="28">
        <f t="shared" si="4"/>
        <v>5</v>
      </c>
      <c r="K26" s="29" t="s">
        <v>37</v>
      </c>
      <c r="L26" s="28">
        <f t="shared" si="5"/>
        <v>3</v>
      </c>
      <c r="M26" s="29">
        <v>325</v>
      </c>
      <c r="N26" s="28">
        <f t="shared" si="6"/>
        <v>1</v>
      </c>
    </row>
    <row r="27" spans="1:14" x14ac:dyDescent="0.2">
      <c r="A27" s="27" t="s">
        <v>231</v>
      </c>
      <c r="B27" s="32">
        <f t="shared" si="0"/>
        <v>23</v>
      </c>
      <c r="C27" s="29" t="s">
        <v>65</v>
      </c>
      <c r="D27" s="28">
        <f t="shared" si="1"/>
        <v>5</v>
      </c>
      <c r="E27" s="29" t="s">
        <v>66</v>
      </c>
      <c r="F27" s="28">
        <f t="shared" si="2"/>
        <v>5</v>
      </c>
      <c r="G27" s="29" t="s">
        <v>88</v>
      </c>
      <c r="H27" s="28">
        <f t="shared" si="3"/>
        <v>5</v>
      </c>
      <c r="I27" s="29">
        <v>11</v>
      </c>
      <c r="J27" s="28">
        <f t="shared" si="4"/>
        <v>5</v>
      </c>
      <c r="K27" s="29" t="s">
        <v>35</v>
      </c>
      <c r="L27" s="28">
        <f t="shared" si="5"/>
        <v>0</v>
      </c>
      <c r="M27" s="29">
        <v>310</v>
      </c>
      <c r="N27" s="28">
        <f t="shared" si="6"/>
        <v>3</v>
      </c>
    </row>
    <row r="28" spans="1:14" x14ac:dyDescent="0.2">
      <c r="A28" s="27" t="s">
        <v>361</v>
      </c>
      <c r="B28" s="32">
        <f t="shared" si="0"/>
        <v>23</v>
      </c>
      <c r="C28" s="29" t="s">
        <v>65</v>
      </c>
      <c r="D28" s="28">
        <f t="shared" si="1"/>
        <v>5</v>
      </c>
      <c r="E28" s="29" t="s">
        <v>66</v>
      </c>
      <c r="F28" s="28">
        <f t="shared" si="2"/>
        <v>5</v>
      </c>
      <c r="G28" s="29" t="s">
        <v>88</v>
      </c>
      <c r="H28" s="28">
        <f t="shared" si="3"/>
        <v>5</v>
      </c>
      <c r="I28" s="29">
        <v>11</v>
      </c>
      <c r="J28" s="28">
        <f t="shared" si="4"/>
        <v>5</v>
      </c>
      <c r="K28" s="29" t="s">
        <v>37</v>
      </c>
      <c r="L28" s="28">
        <f t="shared" si="5"/>
        <v>3</v>
      </c>
      <c r="M28" s="29">
        <v>342</v>
      </c>
      <c r="N28" s="28">
        <f t="shared" si="6"/>
        <v>0</v>
      </c>
    </row>
    <row r="29" spans="1:14" x14ac:dyDescent="0.2">
      <c r="A29" s="27" t="s">
        <v>201</v>
      </c>
      <c r="B29" s="32">
        <f t="shared" si="0"/>
        <v>22</v>
      </c>
      <c r="C29" s="29" t="s">
        <v>65</v>
      </c>
      <c r="D29" s="28">
        <f t="shared" si="1"/>
        <v>5</v>
      </c>
      <c r="E29" s="29" t="s">
        <v>66</v>
      </c>
      <c r="F29" s="28">
        <f t="shared" si="2"/>
        <v>5</v>
      </c>
      <c r="G29" s="29" t="s">
        <v>88</v>
      </c>
      <c r="H29" s="28">
        <f t="shared" si="3"/>
        <v>5</v>
      </c>
      <c r="I29" s="29">
        <v>13</v>
      </c>
      <c r="J29" s="28">
        <f t="shared" si="4"/>
        <v>3</v>
      </c>
      <c r="K29" s="29" t="s">
        <v>37</v>
      </c>
      <c r="L29" s="28">
        <f t="shared" si="5"/>
        <v>3</v>
      </c>
      <c r="M29" s="29">
        <v>320</v>
      </c>
      <c r="N29" s="28">
        <f t="shared" si="6"/>
        <v>1</v>
      </c>
    </row>
    <row r="30" spans="1:14" x14ac:dyDescent="0.2">
      <c r="A30" s="27" t="s">
        <v>288</v>
      </c>
      <c r="B30" s="32">
        <f t="shared" si="0"/>
        <v>22</v>
      </c>
      <c r="C30" s="29" t="s">
        <v>65</v>
      </c>
      <c r="D30" s="28">
        <f t="shared" si="1"/>
        <v>5</v>
      </c>
      <c r="E30" s="29" t="s">
        <v>66</v>
      </c>
      <c r="F30" s="28">
        <f t="shared" si="2"/>
        <v>5</v>
      </c>
      <c r="G30" s="29" t="s">
        <v>88</v>
      </c>
      <c r="H30" s="28">
        <f t="shared" si="3"/>
        <v>5</v>
      </c>
      <c r="I30" s="29">
        <v>13</v>
      </c>
      <c r="J30" s="28">
        <f t="shared" si="4"/>
        <v>3</v>
      </c>
      <c r="K30" s="29" t="s">
        <v>37</v>
      </c>
      <c r="L30" s="28">
        <f t="shared" si="5"/>
        <v>3</v>
      </c>
      <c r="M30" s="29">
        <v>320</v>
      </c>
      <c r="N30" s="28">
        <f t="shared" si="6"/>
        <v>1</v>
      </c>
    </row>
    <row r="31" spans="1:14" x14ac:dyDescent="0.2">
      <c r="A31" s="27" t="s">
        <v>190</v>
      </c>
      <c r="B31" s="32">
        <f t="shared" si="0"/>
        <v>22</v>
      </c>
      <c r="C31" s="29" t="s">
        <v>65</v>
      </c>
      <c r="D31" s="28">
        <f t="shared" si="1"/>
        <v>5</v>
      </c>
      <c r="E31" s="29" t="s">
        <v>66</v>
      </c>
      <c r="F31" s="28">
        <f t="shared" si="2"/>
        <v>5</v>
      </c>
      <c r="G31" s="29" t="s">
        <v>88</v>
      </c>
      <c r="H31" s="28">
        <f t="shared" si="3"/>
        <v>5</v>
      </c>
      <c r="I31" s="29">
        <v>12</v>
      </c>
      <c r="J31" s="28">
        <f t="shared" si="4"/>
        <v>3</v>
      </c>
      <c r="K31" s="29" t="s">
        <v>37</v>
      </c>
      <c r="L31" s="28">
        <f t="shared" si="5"/>
        <v>3</v>
      </c>
      <c r="M31" s="29">
        <v>321</v>
      </c>
      <c r="N31" s="28">
        <f t="shared" si="6"/>
        <v>1</v>
      </c>
    </row>
    <row r="32" spans="1:14" x14ac:dyDescent="0.2">
      <c r="A32" s="27" t="s">
        <v>229</v>
      </c>
      <c r="B32" s="32">
        <f t="shared" si="0"/>
        <v>22</v>
      </c>
      <c r="C32" s="29" t="s">
        <v>65</v>
      </c>
      <c r="D32" s="28">
        <f t="shared" si="1"/>
        <v>5</v>
      </c>
      <c r="E32" s="29" t="s">
        <v>66</v>
      </c>
      <c r="F32" s="28">
        <f t="shared" si="2"/>
        <v>5</v>
      </c>
      <c r="G32" s="29" t="s">
        <v>88</v>
      </c>
      <c r="H32" s="28">
        <f t="shared" si="3"/>
        <v>5</v>
      </c>
      <c r="I32" s="29">
        <v>12</v>
      </c>
      <c r="J32" s="28">
        <f t="shared" si="4"/>
        <v>3</v>
      </c>
      <c r="K32" s="29" t="s">
        <v>37</v>
      </c>
      <c r="L32" s="28">
        <f t="shared" si="5"/>
        <v>3</v>
      </c>
      <c r="M32" s="29">
        <v>325</v>
      </c>
      <c r="N32" s="28">
        <f t="shared" si="6"/>
        <v>1</v>
      </c>
    </row>
    <row r="33" spans="1:14" x14ac:dyDescent="0.2">
      <c r="A33" s="27" t="s">
        <v>260</v>
      </c>
      <c r="B33" s="32">
        <f t="shared" si="0"/>
        <v>22</v>
      </c>
      <c r="C33" s="29" t="s">
        <v>65</v>
      </c>
      <c r="D33" s="28">
        <f t="shared" si="1"/>
        <v>5</v>
      </c>
      <c r="E33" s="29" t="s">
        <v>66</v>
      </c>
      <c r="F33" s="28">
        <f t="shared" si="2"/>
        <v>5</v>
      </c>
      <c r="G33" s="29" t="s">
        <v>88</v>
      </c>
      <c r="H33" s="28">
        <f t="shared" si="3"/>
        <v>5</v>
      </c>
      <c r="I33" s="29">
        <v>12</v>
      </c>
      <c r="J33" s="28">
        <f t="shared" si="4"/>
        <v>3</v>
      </c>
      <c r="K33" s="29" t="s">
        <v>37</v>
      </c>
      <c r="L33" s="28">
        <f t="shared" si="5"/>
        <v>3</v>
      </c>
      <c r="M33" s="29">
        <v>315</v>
      </c>
      <c r="N33" s="28">
        <f t="shared" si="6"/>
        <v>1</v>
      </c>
    </row>
    <row r="34" spans="1:14" x14ac:dyDescent="0.2">
      <c r="A34" s="27" t="s">
        <v>290</v>
      </c>
      <c r="B34" s="32">
        <f t="shared" si="0"/>
        <v>22</v>
      </c>
      <c r="C34" s="29" t="s">
        <v>65</v>
      </c>
      <c r="D34" s="28">
        <f t="shared" si="1"/>
        <v>5</v>
      </c>
      <c r="E34" s="29" t="s">
        <v>66</v>
      </c>
      <c r="F34" s="28">
        <f t="shared" si="2"/>
        <v>5</v>
      </c>
      <c r="G34" s="29" t="s">
        <v>88</v>
      </c>
      <c r="H34" s="28">
        <f t="shared" si="3"/>
        <v>5</v>
      </c>
      <c r="I34" s="29">
        <v>10</v>
      </c>
      <c r="J34" s="28">
        <f t="shared" si="4"/>
        <v>3</v>
      </c>
      <c r="K34" s="29" t="s">
        <v>37</v>
      </c>
      <c r="L34" s="28">
        <f t="shared" si="5"/>
        <v>3</v>
      </c>
      <c r="M34" s="29">
        <v>321</v>
      </c>
      <c r="N34" s="28">
        <f t="shared" si="6"/>
        <v>1</v>
      </c>
    </row>
    <row r="35" spans="1:14" x14ac:dyDescent="0.2">
      <c r="A35" s="27" t="s">
        <v>514</v>
      </c>
      <c r="B35" s="32">
        <f t="shared" si="0"/>
        <v>22</v>
      </c>
      <c r="C35" s="29" t="s">
        <v>65</v>
      </c>
      <c r="D35" s="28">
        <f t="shared" si="1"/>
        <v>5</v>
      </c>
      <c r="E35" s="29" t="s">
        <v>66</v>
      </c>
      <c r="F35" s="28">
        <f t="shared" si="2"/>
        <v>5</v>
      </c>
      <c r="G35" s="29" t="s">
        <v>88</v>
      </c>
      <c r="H35" s="28">
        <f t="shared" si="3"/>
        <v>5</v>
      </c>
      <c r="I35" s="29">
        <v>12</v>
      </c>
      <c r="J35" s="28">
        <f t="shared" si="4"/>
        <v>3</v>
      </c>
      <c r="K35" s="29" t="s">
        <v>37</v>
      </c>
      <c r="L35" s="28">
        <f t="shared" si="5"/>
        <v>3</v>
      </c>
      <c r="M35" s="29">
        <v>330</v>
      </c>
      <c r="N35" s="28">
        <f t="shared" si="6"/>
        <v>1</v>
      </c>
    </row>
    <row r="36" spans="1:14" x14ac:dyDescent="0.2">
      <c r="A36" s="27" t="s">
        <v>358</v>
      </c>
      <c r="B36" s="32">
        <f t="shared" si="0"/>
        <v>22</v>
      </c>
      <c r="C36" s="29" t="s">
        <v>65</v>
      </c>
      <c r="D36" s="28">
        <f t="shared" si="1"/>
        <v>5</v>
      </c>
      <c r="E36" s="29" t="s">
        <v>66</v>
      </c>
      <c r="F36" s="28">
        <f t="shared" si="2"/>
        <v>5</v>
      </c>
      <c r="G36" s="29" t="s">
        <v>88</v>
      </c>
      <c r="H36" s="28">
        <f t="shared" si="3"/>
        <v>5</v>
      </c>
      <c r="I36" s="29">
        <v>10</v>
      </c>
      <c r="J36" s="28">
        <f t="shared" si="4"/>
        <v>3</v>
      </c>
      <c r="K36" s="29" t="s">
        <v>37</v>
      </c>
      <c r="L36" s="28">
        <f t="shared" si="5"/>
        <v>3</v>
      </c>
      <c r="M36" s="29">
        <v>328</v>
      </c>
      <c r="N36" s="28">
        <f t="shared" si="6"/>
        <v>1</v>
      </c>
    </row>
    <row r="37" spans="1:14" x14ac:dyDescent="0.2">
      <c r="A37" s="27" t="s">
        <v>294</v>
      </c>
      <c r="B37" s="32">
        <f t="shared" si="0"/>
        <v>22</v>
      </c>
      <c r="C37" s="29" t="s">
        <v>65</v>
      </c>
      <c r="D37" s="28">
        <f t="shared" si="1"/>
        <v>5</v>
      </c>
      <c r="E37" s="29" t="s">
        <v>66</v>
      </c>
      <c r="F37" s="28">
        <f t="shared" si="2"/>
        <v>5</v>
      </c>
      <c r="G37" s="29" t="s">
        <v>88</v>
      </c>
      <c r="H37" s="28">
        <f t="shared" si="3"/>
        <v>5</v>
      </c>
      <c r="I37" s="29">
        <v>9</v>
      </c>
      <c r="J37" s="28">
        <f t="shared" si="4"/>
        <v>3</v>
      </c>
      <c r="K37" s="29" t="s">
        <v>37</v>
      </c>
      <c r="L37" s="28">
        <f t="shared" si="5"/>
        <v>3</v>
      </c>
      <c r="M37" s="29">
        <v>329</v>
      </c>
      <c r="N37" s="28">
        <f t="shared" si="6"/>
        <v>1</v>
      </c>
    </row>
    <row r="38" spans="1:14" x14ac:dyDescent="0.2">
      <c r="A38" s="27" t="s">
        <v>274</v>
      </c>
      <c r="B38" s="32">
        <f t="shared" si="0"/>
        <v>22</v>
      </c>
      <c r="C38" s="29" t="s">
        <v>65</v>
      </c>
      <c r="D38" s="28">
        <f t="shared" si="1"/>
        <v>5</v>
      </c>
      <c r="E38" s="29" t="s">
        <v>66</v>
      </c>
      <c r="F38" s="28">
        <f t="shared" si="2"/>
        <v>5</v>
      </c>
      <c r="G38" s="29" t="s">
        <v>88</v>
      </c>
      <c r="H38" s="28">
        <f t="shared" si="3"/>
        <v>5</v>
      </c>
      <c r="I38" s="29">
        <v>12</v>
      </c>
      <c r="J38" s="28">
        <f t="shared" si="4"/>
        <v>3</v>
      </c>
      <c r="K38" s="29" t="s">
        <v>37</v>
      </c>
      <c r="L38" s="28">
        <f t="shared" si="5"/>
        <v>3</v>
      </c>
      <c r="M38" s="29">
        <v>320</v>
      </c>
      <c r="N38" s="28">
        <f t="shared" si="6"/>
        <v>1</v>
      </c>
    </row>
    <row r="39" spans="1:14" x14ac:dyDescent="0.2">
      <c r="A39" s="27" t="s">
        <v>205</v>
      </c>
      <c r="B39" s="32">
        <f t="shared" si="0"/>
        <v>22</v>
      </c>
      <c r="C39" s="29" t="s">
        <v>65</v>
      </c>
      <c r="D39" s="28">
        <f t="shared" si="1"/>
        <v>5</v>
      </c>
      <c r="E39" s="29" t="s">
        <v>66</v>
      </c>
      <c r="F39" s="28">
        <f t="shared" si="2"/>
        <v>5</v>
      </c>
      <c r="G39" s="29" t="s">
        <v>88</v>
      </c>
      <c r="H39" s="28">
        <f t="shared" si="3"/>
        <v>5</v>
      </c>
      <c r="I39" s="29">
        <v>12</v>
      </c>
      <c r="J39" s="28">
        <f t="shared" si="4"/>
        <v>3</v>
      </c>
      <c r="K39" s="29" t="s">
        <v>37</v>
      </c>
      <c r="L39" s="28">
        <f t="shared" si="5"/>
        <v>3</v>
      </c>
      <c r="M39" s="29">
        <v>330</v>
      </c>
      <c r="N39" s="28">
        <f t="shared" si="6"/>
        <v>1</v>
      </c>
    </row>
    <row r="40" spans="1:14" x14ac:dyDescent="0.2">
      <c r="A40" s="27" t="s">
        <v>221</v>
      </c>
      <c r="B40" s="32">
        <f t="shared" si="0"/>
        <v>22</v>
      </c>
      <c r="C40" s="29" t="s">
        <v>65</v>
      </c>
      <c r="D40" s="28">
        <f t="shared" si="1"/>
        <v>5</v>
      </c>
      <c r="E40" s="29" t="s">
        <v>66</v>
      </c>
      <c r="F40" s="28">
        <f t="shared" si="2"/>
        <v>5</v>
      </c>
      <c r="G40" s="29" t="s">
        <v>88</v>
      </c>
      <c r="H40" s="28">
        <f t="shared" si="3"/>
        <v>5</v>
      </c>
      <c r="I40" s="29">
        <v>13</v>
      </c>
      <c r="J40" s="28">
        <f t="shared" si="4"/>
        <v>3</v>
      </c>
      <c r="K40" s="29" t="s">
        <v>37</v>
      </c>
      <c r="L40" s="28">
        <f t="shared" si="5"/>
        <v>3</v>
      </c>
      <c r="M40" s="29">
        <v>330</v>
      </c>
      <c r="N40" s="28">
        <f t="shared" si="6"/>
        <v>1</v>
      </c>
    </row>
    <row r="41" spans="1:14" x14ac:dyDescent="0.2">
      <c r="A41" s="27" t="s">
        <v>578</v>
      </c>
      <c r="B41" s="32">
        <f t="shared" si="0"/>
        <v>22</v>
      </c>
      <c r="C41" s="29" t="s">
        <v>65</v>
      </c>
      <c r="D41" s="28">
        <f t="shared" si="1"/>
        <v>5</v>
      </c>
      <c r="E41" s="29" t="s">
        <v>66</v>
      </c>
      <c r="F41" s="28">
        <f t="shared" si="2"/>
        <v>5</v>
      </c>
      <c r="G41" s="29" t="s">
        <v>88</v>
      </c>
      <c r="H41" s="28">
        <f t="shared" si="3"/>
        <v>5</v>
      </c>
      <c r="I41" s="29">
        <v>10</v>
      </c>
      <c r="J41" s="28">
        <f t="shared" si="4"/>
        <v>3</v>
      </c>
      <c r="K41" s="29" t="s">
        <v>37</v>
      </c>
      <c r="L41" s="28">
        <f t="shared" si="5"/>
        <v>3</v>
      </c>
      <c r="M41" s="29">
        <v>330</v>
      </c>
      <c r="N41" s="28">
        <f t="shared" si="6"/>
        <v>1</v>
      </c>
    </row>
    <row r="42" spans="1:14" x14ac:dyDescent="0.2">
      <c r="A42" s="27" t="s">
        <v>334</v>
      </c>
      <c r="B42" s="32">
        <f t="shared" si="0"/>
        <v>22</v>
      </c>
      <c r="C42" s="29" t="s">
        <v>65</v>
      </c>
      <c r="D42" s="28">
        <f t="shared" si="1"/>
        <v>5</v>
      </c>
      <c r="E42" s="29" t="s">
        <v>66</v>
      </c>
      <c r="F42" s="28">
        <f t="shared" si="2"/>
        <v>5</v>
      </c>
      <c r="G42" s="29" t="s">
        <v>88</v>
      </c>
      <c r="H42" s="28">
        <f t="shared" si="3"/>
        <v>5</v>
      </c>
      <c r="I42" s="29">
        <v>13</v>
      </c>
      <c r="J42" s="28">
        <f t="shared" si="4"/>
        <v>3</v>
      </c>
      <c r="K42" s="29" t="s">
        <v>37</v>
      </c>
      <c r="L42" s="28">
        <f t="shared" si="5"/>
        <v>3</v>
      </c>
      <c r="M42" s="29">
        <v>316</v>
      </c>
      <c r="N42" s="28">
        <f t="shared" si="6"/>
        <v>1</v>
      </c>
    </row>
    <row r="43" spans="1:14" x14ac:dyDescent="0.2">
      <c r="A43" s="27" t="s">
        <v>299</v>
      </c>
      <c r="B43" s="32">
        <f t="shared" si="0"/>
        <v>22</v>
      </c>
      <c r="C43" s="29" t="s">
        <v>65</v>
      </c>
      <c r="D43" s="28">
        <f t="shared" si="1"/>
        <v>5</v>
      </c>
      <c r="E43" s="29" t="s">
        <v>66</v>
      </c>
      <c r="F43" s="28">
        <f t="shared" si="2"/>
        <v>5</v>
      </c>
      <c r="G43" s="29" t="s">
        <v>88</v>
      </c>
      <c r="H43" s="28">
        <f t="shared" si="3"/>
        <v>5</v>
      </c>
      <c r="I43" s="29">
        <v>12</v>
      </c>
      <c r="J43" s="28">
        <f t="shared" si="4"/>
        <v>3</v>
      </c>
      <c r="K43" s="29" t="s">
        <v>37</v>
      </c>
      <c r="L43" s="28">
        <f t="shared" si="5"/>
        <v>3</v>
      </c>
      <c r="M43" s="29">
        <v>325</v>
      </c>
      <c r="N43" s="28">
        <f t="shared" si="6"/>
        <v>1</v>
      </c>
    </row>
    <row r="44" spans="1:14" x14ac:dyDescent="0.2">
      <c r="A44" s="27" t="s">
        <v>339</v>
      </c>
      <c r="B44" s="32">
        <f t="shared" si="0"/>
        <v>22</v>
      </c>
      <c r="C44" s="29" t="s">
        <v>65</v>
      </c>
      <c r="D44" s="28">
        <f t="shared" si="1"/>
        <v>5</v>
      </c>
      <c r="E44" s="29" t="s">
        <v>66</v>
      </c>
      <c r="F44" s="28">
        <f t="shared" si="2"/>
        <v>5</v>
      </c>
      <c r="G44" s="29" t="s">
        <v>88</v>
      </c>
      <c r="H44" s="28">
        <f t="shared" si="3"/>
        <v>5</v>
      </c>
      <c r="I44" s="29">
        <v>12</v>
      </c>
      <c r="J44" s="28">
        <f t="shared" si="4"/>
        <v>3</v>
      </c>
      <c r="K44" s="29" t="s">
        <v>37</v>
      </c>
      <c r="L44" s="28">
        <f t="shared" si="5"/>
        <v>3</v>
      </c>
      <c r="M44" s="29">
        <v>325</v>
      </c>
      <c r="N44" s="28">
        <f t="shared" si="6"/>
        <v>1</v>
      </c>
    </row>
    <row r="45" spans="1:14" x14ac:dyDescent="0.2">
      <c r="A45" s="27" t="s">
        <v>322</v>
      </c>
      <c r="B45" s="32">
        <f t="shared" si="0"/>
        <v>22</v>
      </c>
      <c r="C45" s="29" t="s">
        <v>65</v>
      </c>
      <c r="D45" s="28">
        <f t="shared" si="1"/>
        <v>5</v>
      </c>
      <c r="E45" s="29" t="s">
        <v>66</v>
      </c>
      <c r="F45" s="28">
        <f t="shared" si="2"/>
        <v>5</v>
      </c>
      <c r="G45" s="29" t="s">
        <v>88</v>
      </c>
      <c r="H45" s="28">
        <f t="shared" si="3"/>
        <v>5</v>
      </c>
      <c r="I45" s="29">
        <v>10</v>
      </c>
      <c r="J45" s="28">
        <f t="shared" si="4"/>
        <v>3</v>
      </c>
      <c r="K45" s="29" t="s">
        <v>37</v>
      </c>
      <c r="L45" s="28">
        <f t="shared" si="5"/>
        <v>3</v>
      </c>
      <c r="M45" s="29">
        <v>330</v>
      </c>
      <c r="N45" s="28">
        <f t="shared" si="6"/>
        <v>1</v>
      </c>
    </row>
    <row r="46" spans="1:14" x14ac:dyDescent="0.2">
      <c r="A46" s="27" t="s">
        <v>244</v>
      </c>
      <c r="B46" s="32">
        <f t="shared" si="0"/>
        <v>22</v>
      </c>
      <c r="C46" s="29" t="s">
        <v>65</v>
      </c>
      <c r="D46" s="28">
        <f t="shared" si="1"/>
        <v>5</v>
      </c>
      <c r="E46" s="29" t="s">
        <v>66</v>
      </c>
      <c r="F46" s="28">
        <f t="shared" si="2"/>
        <v>5</v>
      </c>
      <c r="G46" s="29" t="s">
        <v>88</v>
      </c>
      <c r="H46" s="28">
        <f t="shared" si="3"/>
        <v>5</v>
      </c>
      <c r="I46" s="29">
        <v>12</v>
      </c>
      <c r="J46" s="28">
        <f t="shared" si="4"/>
        <v>3</v>
      </c>
      <c r="K46" s="29" t="s">
        <v>37</v>
      </c>
      <c r="L46" s="28">
        <f t="shared" si="5"/>
        <v>3</v>
      </c>
      <c r="M46" s="29">
        <v>323</v>
      </c>
      <c r="N46" s="28">
        <f t="shared" si="6"/>
        <v>1</v>
      </c>
    </row>
    <row r="47" spans="1:14" x14ac:dyDescent="0.2">
      <c r="A47" s="27" t="s">
        <v>200</v>
      </c>
      <c r="B47" s="32">
        <f t="shared" si="0"/>
        <v>22</v>
      </c>
      <c r="C47" s="29" t="s">
        <v>65</v>
      </c>
      <c r="D47" s="28">
        <f t="shared" si="1"/>
        <v>5</v>
      </c>
      <c r="E47" s="29" t="s">
        <v>66</v>
      </c>
      <c r="F47" s="28">
        <f t="shared" si="2"/>
        <v>5</v>
      </c>
      <c r="G47" s="29" t="s">
        <v>88</v>
      </c>
      <c r="H47" s="28">
        <f t="shared" si="3"/>
        <v>5</v>
      </c>
      <c r="I47" s="29">
        <v>10</v>
      </c>
      <c r="J47" s="28">
        <f t="shared" si="4"/>
        <v>3</v>
      </c>
      <c r="K47" s="29" t="s">
        <v>37</v>
      </c>
      <c r="L47" s="28">
        <f t="shared" si="5"/>
        <v>3</v>
      </c>
      <c r="M47" s="29">
        <v>313</v>
      </c>
      <c r="N47" s="28">
        <f t="shared" si="6"/>
        <v>1</v>
      </c>
    </row>
    <row r="48" spans="1:14" x14ac:dyDescent="0.2">
      <c r="A48" s="27" t="s">
        <v>384</v>
      </c>
      <c r="B48" s="32">
        <f t="shared" si="0"/>
        <v>22</v>
      </c>
      <c r="C48" s="29" t="s">
        <v>65</v>
      </c>
      <c r="D48" s="28">
        <f t="shared" si="1"/>
        <v>5</v>
      </c>
      <c r="E48" s="29" t="s">
        <v>66</v>
      </c>
      <c r="F48" s="28">
        <f t="shared" si="2"/>
        <v>5</v>
      </c>
      <c r="G48" s="29" t="s">
        <v>88</v>
      </c>
      <c r="H48" s="28">
        <f t="shared" si="3"/>
        <v>5</v>
      </c>
      <c r="I48" s="29">
        <v>12</v>
      </c>
      <c r="J48" s="28">
        <f t="shared" si="4"/>
        <v>3</v>
      </c>
      <c r="K48" s="29" t="s">
        <v>37</v>
      </c>
      <c r="L48" s="28">
        <f t="shared" si="5"/>
        <v>3</v>
      </c>
      <c r="M48" s="29">
        <v>321</v>
      </c>
      <c r="N48" s="28">
        <f t="shared" si="6"/>
        <v>1</v>
      </c>
    </row>
    <row r="49" spans="1:14" x14ac:dyDescent="0.2">
      <c r="A49" s="27" t="s">
        <v>283</v>
      </c>
      <c r="B49" s="32">
        <f t="shared" si="0"/>
        <v>22</v>
      </c>
      <c r="C49" s="29" t="s">
        <v>65</v>
      </c>
      <c r="D49" s="28">
        <f t="shared" si="1"/>
        <v>5</v>
      </c>
      <c r="E49" s="29" t="s">
        <v>66</v>
      </c>
      <c r="F49" s="28">
        <f t="shared" si="2"/>
        <v>5</v>
      </c>
      <c r="G49" s="29" t="s">
        <v>88</v>
      </c>
      <c r="H49" s="28">
        <f t="shared" si="3"/>
        <v>5</v>
      </c>
      <c r="I49" s="29">
        <v>12</v>
      </c>
      <c r="J49" s="28">
        <f t="shared" si="4"/>
        <v>3</v>
      </c>
      <c r="K49" s="29" t="s">
        <v>37</v>
      </c>
      <c r="L49" s="28">
        <f t="shared" si="5"/>
        <v>3</v>
      </c>
      <c r="M49" s="29">
        <v>327</v>
      </c>
      <c r="N49" s="28">
        <f t="shared" si="6"/>
        <v>1</v>
      </c>
    </row>
    <row r="50" spans="1:14" x14ac:dyDescent="0.2">
      <c r="A50" s="27" t="s">
        <v>351</v>
      </c>
      <c r="B50" s="32">
        <f t="shared" si="0"/>
        <v>22</v>
      </c>
      <c r="C50" s="29" t="s">
        <v>65</v>
      </c>
      <c r="D50" s="28">
        <f t="shared" si="1"/>
        <v>5</v>
      </c>
      <c r="E50" s="29" t="s">
        <v>66</v>
      </c>
      <c r="F50" s="28">
        <f t="shared" si="2"/>
        <v>5</v>
      </c>
      <c r="G50" s="29" t="s">
        <v>88</v>
      </c>
      <c r="H50" s="28">
        <f t="shared" si="3"/>
        <v>5</v>
      </c>
      <c r="I50" s="29">
        <v>12</v>
      </c>
      <c r="J50" s="28">
        <f t="shared" si="4"/>
        <v>3</v>
      </c>
      <c r="K50" s="29" t="s">
        <v>37</v>
      </c>
      <c r="L50" s="28">
        <f t="shared" si="5"/>
        <v>3</v>
      </c>
      <c r="M50" s="29">
        <v>334</v>
      </c>
      <c r="N50" s="28">
        <f t="shared" si="6"/>
        <v>1</v>
      </c>
    </row>
    <row r="51" spans="1:14" x14ac:dyDescent="0.2">
      <c r="A51" s="27" t="s">
        <v>535</v>
      </c>
      <c r="B51" s="32">
        <f t="shared" si="0"/>
        <v>22</v>
      </c>
      <c r="C51" s="29" t="s">
        <v>65</v>
      </c>
      <c r="D51" s="28">
        <f t="shared" si="1"/>
        <v>5</v>
      </c>
      <c r="E51" s="29" t="s">
        <v>66</v>
      </c>
      <c r="F51" s="28">
        <f t="shared" si="2"/>
        <v>5</v>
      </c>
      <c r="G51" s="29" t="s">
        <v>88</v>
      </c>
      <c r="H51" s="28">
        <f t="shared" si="3"/>
        <v>5</v>
      </c>
      <c r="I51" s="29">
        <v>13</v>
      </c>
      <c r="J51" s="28">
        <f t="shared" si="4"/>
        <v>3</v>
      </c>
      <c r="K51" s="29" t="s">
        <v>37</v>
      </c>
      <c r="L51" s="28">
        <f t="shared" si="5"/>
        <v>3</v>
      </c>
      <c r="M51" s="29">
        <v>321</v>
      </c>
      <c r="N51" s="28">
        <f t="shared" si="6"/>
        <v>1</v>
      </c>
    </row>
    <row r="52" spans="1:14" x14ac:dyDescent="0.2">
      <c r="A52" s="27" t="s">
        <v>328</v>
      </c>
      <c r="B52" s="32">
        <f t="shared" si="0"/>
        <v>22</v>
      </c>
      <c r="C52" s="29" t="s">
        <v>65</v>
      </c>
      <c r="D52" s="28">
        <f t="shared" si="1"/>
        <v>5</v>
      </c>
      <c r="E52" s="29" t="s">
        <v>66</v>
      </c>
      <c r="F52" s="28">
        <f t="shared" si="2"/>
        <v>5</v>
      </c>
      <c r="G52" s="29" t="s">
        <v>88</v>
      </c>
      <c r="H52" s="28">
        <f t="shared" si="3"/>
        <v>5</v>
      </c>
      <c r="I52" s="29">
        <v>10</v>
      </c>
      <c r="J52" s="28">
        <f t="shared" si="4"/>
        <v>3</v>
      </c>
      <c r="K52" s="29" t="s">
        <v>37</v>
      </c>
      <c r="L52" s="28">
        <f t="shared" si="5"/>
        <v>3</v>
      </c>
      <c r="M52" s="29">
        <v>335</v>
      </c>
      <c r="N52" s="28">
        <f t="shared" si="6"/>
        <v>1</v>
      </c>
    </row>
    <row r="53" spans="1:14" x14ac:dyDescent="0.2">
      <c r="A53" s="27" t="s">
        <v>268</v>
      </c>
      <c r="B53" s="32">
        <f t="shared" si="0"/>
        <v>22</v>
      </c>
      <c r="C53" s="29" t="s">
        <v>65</v>
      </c>
      <c r="D53" s="28">
        <f t="shared" si="1"/>
        <v>5</v>
      </c>
      <c r="E53" s="29" t="s">
        <v>66</v>
      </c>
      <c r="F53" s="28">
        <f t="shared" si="2"/>
        <v>5</v>
      </c>
      <c r="G53" s="29" t="s">
        <v>88</v>
      </c>
      <c r="H53" s="28">
        <f t="shared" si="3"/>
        <v>5</v>
      </c>
      <c r="I53" s="29">
        <v>13</v>
      </c>
      <c r="J53" s="28">
        <f t="shared" si="4"/>
        <v>3</v>
      </c>
      <c r="K53" s="29" t="s">
        <v>37</v>
      </c>
      <c r="L53" s="28">
        <f t="shared" si="5"/>
        <v>3</v>
      </c>
      <c r="M53" s="29">
        <v>330</v>
      </c>
      <c r="N53" s="28">
        <f t="shared" si="6"/>
        <v>1</v>
      </c>
    </row>
    <row r="54" spans="1:14" x14ac:dyDescent="0.2">
      <c r="A54" s="27" t="s">
        <v>363</v>
      </c>
      <c r="B54" s="32">
        <f t="shared" si="0"/>
        <v>22</v>
      </c>
      <c r="C54" s="29" t="s">
        <v>65</v>
      </c>
      <c r="D54" s="28">
        <f t="shared" si="1"/>
        <v>5</v>
      </c>
      <c r="E54" s="29" t="s">
        <v>66</v>
      </c>
      <c r="F54" s="28">
        <f t="shared" si="2"/>
        <v>5</v>
      </c>
      <c r="G54" s="29" t="s">
        <v>88</v>
      </c>
      <c r="H54" s="28">
        <f t="shared" si="3"/>
        <v>5</v>
      </c>
      <c r="I54" s="29">
        <v>13</v>
      </c>
      <c r="J54" s="28">
        <f t="shared" si="4"/>
        <v>3</v>
      </c>
      <c r="K54" s="29" t="s">
        <v>37</v>
      </c>
      <c r="L54" s="28">
        <f t="shared" si="5"/>
        <v>3</v>
      </c>
      <c r="M54" s="29">
        <v>315</v>
      </c>
      <c r="N54" s="28">
        <f t="shared" si="6"/>
        <v>1</v>
      </c>
    </row>
    <row r="55" spans="1:14" x14ac:dyDescent="0.2">
      <c r="A55" s="27" t="s">
        <v>312</v>
      </c>
      <c r="B55" s="32">
        <f t="shared" si="0"/>
        <v>22</v>
      </c>
      <c r="C55" s="29" t="s">
        <v>65</v>
      </c>
      <c r="D55" s="28">
        <f t="shared" si="1"/>
        <v>5</v>
      </c>
      <c r="E55" s="29" t="s">
        <v>66</v>
      </c>
      <c r="F55" s="28">
        <f t="shared" si="2"/>
        <v>5</v>
      </c>
      <c r="G55" s="29" t="s">
        <v>88</v>
      </c>
      <c r="H55" s="28">
        <f t="shared" si="3"/>
        <v>5</v>
      </c>
      <c r="I55" s="29">
        <v>10</v>
      </c>
      <c r="J55" s="28">
        <f t="shared" si="4"/>
        <v>3</v>
      </c>
      <c r="K55" s="29" t="s">
        <v>37</v>
      </c>
      <c r="L55" s="28">
        <f t="shared" si="5"/>
        <v>3</v>
      </c>
      <c r="M55" s="29">
        <v>325</v>
      </c>
      <c r="N55" s="28">
        <f t="shared" si="6"/>
        <v>1</v>
      </c>
    </row>
    <row r="56" spans="1:14" x14ac:dyDescent="0.2">
      <c r="A56" s="27" t="s">
        <v>247</v>
      </c>
      <c r="B56" s="32">
        <f t="shared" si="0"/>
        <v>22</v>
      </c>
      <c r="C56" s="29" t="s">
        <v>65</v>
      </c>
      <c r="D56" s="28">
        <f t="shared" si="1"/>
        <v>5</v>
      </c>
      <c r="E56" s="29" t="s">
        <v>66</v>
      </c>
      <c r="F56" s="28">
        <f t="shared" si="2"/>
        <v>5</v>
      </c>
      <c r="G56" s="29" t="s">
        <v>88</v>
      </c>
      <c r="H56" s="28">
        <f t="shared" si="3"/>
        <v>5</v>
      </c>
      <c r="I56" s="29">
        <v>12</v>
      </c>
      <c r="J56" s="28">
        <f t="shared" si="4"/>
        <v>3</v>
      </c>
      <c r="K56" s="29" t="s">
        <v>37</v>
      </c>
      <c r="L56" s="28">
        <f t="shared" si="5"/>
        <v>3</v>
      </c>
      <c r="M56" s="29">
        <v>314</v>
      </c>
      <c r="N56" s="28">
        <f t="shared" si="6"/>
        <v>1</v>
      </c>
    </row>
    <row r="57" spans="1:14" x14ac:dyDescent="0.2">
      <c r="A57" s="27" t="s">
        <v>289</v>
      </c>
      <c r="B57" s="32">
        <f t="shared" si="0"/>
        <v>22</v>
      </c>
      <c r="C57" s="29" t="s">
        <v>65</v>
      </c>
      <c r="D57" s="28">
        <f t="shared" si="1"/>
        <v>5</v>
      </c>
      <c r="E57" s="29" t="s">
        <v>66</v>
      </c>
      <c r="F57" s="28">
        <f t="shared" si="2"/>
        <v>5</v>
      </c>
      <c r="G57" s="29" t="s">
        <v>88</v>
      </c>
      <c r="H57" s="28">
        <f t="shared" si="3"/>
        <v>5</v>
      </c>
      <c r="I57" s="29">
        <v>12</v>
      </c>
      <c r="J57" s="28">
        <f t="shared" si="4"/>
        <v>3</v>
      </c>
      <c r="K57" s="29" t="s">
        <v>37</v>
      </c>
      <c r="L57" s="28">
        <f t="shared" si="5"/>
        <v>3</v>
      </c>
      <c r="M57" s="29">
        <v>327</v>
      </c>
      <c r="N57" s="28">
        <f t="shared" si="6"/>
        <v>1</v>
      </c>
    </row>
    <row r="58" spans="1:14" x14ac:dyDescent="0.2">
      <c r="A58" s="27" t="s">
        <v>368</v>
      </c>
      <c r="B58" s="32">
        <f t="shared" si="0"/>
        <v>22</v>
      </c>
      <c r="C58" s="29" t="s">
        <v>65</v>
      </c>
      <c r="D58" s="28">
        <f t="shared" si="1"/>
        <v>5</v>
      </c>
      <c r="E58" s="29" t="s">
        <v>66</v>
      </c>
      <c r="F58" s="28">
        <f t="shared" si="2"/>
        <v>5</v>
      </c>
      <c r="G58" s="29" t="s">
        <v>88</v>
      </c>
      <c r="H58" s="28">
        <f t="shared" si="3"/>
        <v>5</v>
      </c>
      <c r="I58" s="29">
        <v>12</v>
      </c>
      <c r="J58" s="28">
        <f t="shared" si="4"/>
        <v>3</v>
      </c>
      <c r="K58" s="29" t="s">
        <v>37</v>
      </c>
      <c r="L58" s="28">
        <f t="shared" si="5"/>
        <v>3</v>
      </c>
      <c r="M58" s="29">
        <v>330</v>
      </c>
      <c r="N58" s="28">
        <f t="shared" si="6"/>
        <v>1</v>
      </c>
    </row>
    <row r="59" spans="1:14" x14ac:dyDescent="0.2">
      <c r="A59" s="27" t="s">
        <v>336</v>
      </c>
      <c r="B59" s="32">
        <f t="shared" si="0"/>
        <v>22</v>
      </c>
      <c r="C59" s="29" t="s">
        <v>65</v>
      </c>
      <c r="D59" s="28">
        <f t="shared" si="1"/>
        <v>5</v>
      </c>
      <c r="E59" s="29" t="s">
        <v>66</v>
      </c>
      <c r="F59" s="28">
        <f t="shared" si="2"/>
        <v>5</v>
      </c>
      <c r="G59" s="29" t="s">
        <v>88</v>
      </c>
      <c r="H59" s="28">
        <f t="shared" si="3"/>
        <v>5</v>
      </c>
      <c r="I59" s="29">
        <v>7</v>
      </c>
      <c r="J59" s="28">
        <f t="shared" si="4"/>
        <v>1</v>
      </c>
      <c r="K59" s="29" t="s">
        <v>37</v>
      </c>
      <c r="L59" s="28">
        <f t="shared" si="5"/>
        <v>3</v>
      </c>
      <c r="M59" s="29">
        <v>262</v>
      </c>
      <c r="N59" s="28">
        <f t="shared" si="6"/>
        <v>3</v>
      </c>
    </row>
    <row r="60" spans="1:14" x14ac:dyDescent="0.2">
      <c r="A60" s="27" t="s">
        <v>461</v>
      </c>
      <c r="B60" s="32">
        <f t="shared" si="0"/>
        <v>21</v>
      </c>
      <c r="C60" s="29" t="s">
        <v>65</v>
      </c>
      <c r="D60" s="28">
        <f t="shared" si="1"/>
        <v>5</v>
      </c>
      <c r="E60" s="29" t="s">
        <v>66</v>
      </c>
      <c r="F60" s="28">
        <f t="shared" si="2"/>
        <v>5</v>
      </c>
      <c r="G60" s="29" t="s">
        <v>88</v>
      </c>
      <c r="H60" s="28">
        <f t="shared" si="3"/>
        <v>5</v>
      </c>
      <c r="I60" s="29">
        <v>12</v>
      </c>
      <c r="J60" s="28">
        <f t="shared" si="4"/>
        <v>3</v>
      </c>
      <c r="K60" s="29" t="s">
        <v>38</v>
      </c>
      <c r="L60" s="28">
        <f t="shared" si="5"/>
        <v>0</v>
      </c>
      <c r="M60" s="29">
        <v>305</v>
      </c>
      <c r="N60" s="28">
        <f t="shared" si="6"/>
        <v>3</v>
      </c>
    </row>
    <row r="61" spans="1:14" x14ac:dyDescent="0.2">
      <c r="A61" s="27" t="s">
        <v>266</v>
      </c>
      <c r="B61" s="32">
        <f t="shared" si="0"/>
        <v>21</v>
      </c>
      <c r="C61" s="29" t="s">
        <v>65</v>
      </c>
      <c r="D61" s="28">
        <f t="shared" si="1"/>
        <v>5</v>
      </c>
      <c r="E61" s="29" t="s">
        <v>66</v>
      </c>
      <c r="F61" s="28">
        <f t="shared" si="2"/>
        <v>5</v>
      </c>
      <c r="G61" s="29" t="s">
        <v>88</v>
      </c>
      <c r="H61" s="28">
        <f t="shared" si="3"/>
        <v>5</v>
      </c>
      <c r="I61" s="29">
        <v>10</v>
      </c>
      <c r="J61" s="28">
        <f t="shared" si="4"/>
        <v>3</v>
      </c>
      <c r="K61" s="29" t="s">
        <v>37</v>
      </c>
      <c r="L61" s="28">
        <f t="shared" si="5"/>
        <v>3</v>
      </c>
      <c r="M61" s="29">
        <v>337</v>
      </c>
      <c r="N61" s="28">
        <f t="shared" si="6"/>
        <v>0</v>
      </c>
    </row>
    <row r="62" spans="1:14" x14ac:dyDescent="0.2">
      <c r="A62" s="27" t="s">
        <v>553</v>
      </c>
      <c r="B62" s="32">
        <f t="shared" si="0"/>
        <v>21</v>
      </c>
      <c r="C62" s="29" t="s">
        <v>65</v>
      </c>
      <c r="D62" s="28">
        <f t="shared" si="1"/>
        <v>5</v>
      </c>
      <c r="E62" s="29" t="s">
        <v>66</v>
      </c>
      <c r="F62" s="28">
        <f t="shared" si="2"/>
        <v>5</v>
      </c>
      <c r="G62" s="29" t="s">
        <v>88</v>
      </c>
      <c r="H62" s="28">
        <f t="shared" si="3"/>
        <v>5</v>
      </c>
      <c r="I62" s="29">
        <v>11</v>
      </c>
      <c r="J62" s="28">
        <f t="shared" si="4"/>
        <v>5</v>
      </c>
      <c r="K62" s="29" t="s">
        <v>38</v>
      </c>
      <c r="L62" s="28">
        <f t="shared" si="5"/>
        <v>0</v>
      </c>
      <c r="M62" s="29">
        <v>321</v>
      </c>
      <c r="N62" s="28">
        <f t="shared" si="6"/>
        <v>1</v>
      </c>
    </row>
    <row r="63" spans="1:14" x14ac:dyDescent="0.2">
      <c r="A63" s="27" t="s">
        <v>140</v>
      </c>
      <c r="B63" s="32">
        <f t="shared" si="0"/>
        <v>21</v>
      </c>
      <c r="C63" s="29" t="s">
        <v>65</v>
      </c>
      <c r="D63" s="28">
        <f t="shared" si="1"/>
        <v>5</v>
      </c>
      <c r="E63" s="29" t="s">
        <v>66</v>
      </c>
      <c r="F63" s="28">
        <f t="shared" si="2"/>
        <v>5</v>
      </c>
      <c r="G63" s="29" t="s">
        <v>88</v>
      </c>
      <c r="H63" s="28">
        <f t="shared" si="3"/>
        <v>5</v>
      </c>
      <c r="I63" s="29">
        <v>11</v>
      </c>
      <c r="J63" s="28">
        <f t="shared" si="4"/>
        <v>5</v>
      </c>
      <c r="K63" s="29" t="s">
        <v>38</v>
      </c>
      <c r="L63" s="28">
        <f t="shared" si="5"/>
        <v>0</v>
      </c>
      <c r="M63" s="29">
        <v>315</v>
      </c>
      <c r="N63" s="28">
        <f t="shared" si="6"/>
        <v>1</v>
      </c>
    </row>
    <row r="64" spans="1:14" x14ac:dyDescent="0.2">
      <c r="A64" s="27" t="s">
        <v>189</v>
      </c>
      <c r="B64" s="32">
        <f t="shared" si="0"/>
        <v>21</v>
      </c>
      <c r="C64" s="29" t="s">
        <v>65</v>
      </c>
      <c r="D64" s="28">
        <f t="shared" si="1"/>
        <v>5</v>
      </c>
      <c r="E64" s="29" t="s">
        <v>66</v>
      </c>
      <c r="F64" s="28">
        <f t="shared" si="2"/>
        <v>5</v>
      </c>
      <c r="G64" s="29" t="s">
        <v>88</v>
      </c>
      <c r="H64" s="28">
        <f t="shared" si="3"/>
        <v>5</v>
      </c>
      <c r="I64" s="29">
        <v>13</v>
      </c>
      <c r="J64" s="28">
        <f t="shared" si="4"/>
        <v>3</v>
      </c>
      <c r="K64" s="29" t="s">
        <v>37</v>
      </c>
      <c r="L64" s="28">
        <f t="shared" si="5"/>
        <v>3</v>
      </c>
      <c r="M64" s="29">
        <v>340</v>
      </c>
      <c r="N64" s="28">
        <f t="shared" si="6"/>
        <v>0</v>
      </c>
    </row>
    <row r="65" spans="1:14" x14ac:dyDescent="0.2">
      <c r="A65" s="27" t="s">
        <v>377</v>
      </c>
      <c r="B65" s="32">
        <f t="shared" si="0"/>
        <v>21</v>
      </c>
      <c r="C65" s="29" t="s">
        <v>65</v>
      </c>
      <c r="D65" s="28">
        <f t="shared" si="1"/>
        <v>5</v>
      </c>
      <c r="E65" s="29" t="s">
        <v>66</v>
      </c>
      <c r="F65" s="28">
        <f t="shared" si="2"/>
        <v>5</v>
      </c>
      <c r="G65" s="29" t="s">
        <v>88</v>
      </c>
      <c r="H65" s="28">
        <f t="shared" si="3"/>
        <v>5</v>
      </c>
      <c r="I65" s="29">
        <v>11</v>
      </c>
      <c r="J65" s="28">
        <f t="shared" si="4"/>
        <v>5</v>
      </c>
      <c r="K65" s="29" t="s">
        <v>38</v>
      </c>
      <c r="L65" s="28">
        <f t="shared" si="5"/>
        <v>0</v>
      </c>
      <c r="M65" s="29">
        <v>330</v>
      </c>
      <c r="N65" s="28">
        <f t="shared" si="6"/>
        <v>1</v>
      </c>
    </row>
    <row r="66" spans="1:14" x14ac:dyDescent="0.2">
      <c r="A66" s="27" t="s">
        <v>349</v>
      </c>
      <c r="B66" s="32">
        <f t="shared" si="0"/>
        <v>21</v>
      </c>
      <c r="C66" s="29" t="s">
        <v>65</v>
      </c>
      <c r="D66" s="28">
        <f t="shared" si="1"/>
        <v>5</v>
      </c>
      <c r="E66" s="29" t="s">
        <v>66</v>
      </c>
      <c r="F66" s="28">
        <f t="shared" si="2"/>
        <v>5</v>
      </c>
      <c r="G66" s="29" t="s">
        <v>88</v>
      </c>
      <c r="H66" s="28">
        <f t="shared" si="3"/>
        <v>5</v>
      </c>
      <c r="I66" s="29">
        <v>11</v>
      </c>
      <c r="J66" s="28">
        <f t="shared" si="4"/>
        <v>5</v>
      </c>
      <c r="K66" s="29" t="s">
        <v>38</v>
      </c>
      <c r="L66" s="28">
        <f t="shared" si="5"/>
        <v>0</v>
      </c>
      <c r="M66" s="29">
        <v>335</v>
      </c>
      <c r="N66" s="28">
        <f t="shared" si="6"/>
        <v>1</v>
      </c>
    </row>
    <row r="67" spans="1:14" x14ac:dyDescent="0.2">
      <c r="A67" s="27" t="s">
        <v>240</v>
      </c>
      <c r="B67" s="32">
        <f t="shared" si="0"/>
        <v>21</v>
      </c>
      <c r="C67" s="29" t="s">
        <v>65</v>
      </c>
      <c r="D67" s="28">
        <f t="shared" si="1"/>
        <v>5</v>
      </c>
      <c r="E67" s="29" t="s">
        <v>66</v>
      </c>
      <c r="F67" s="28">
        <f t="shared" si="2"/>
        <v>5</v>
      </c>
      <c r="G67" s="29" t="s">
        <v>53</v>
      </c>
      <c r="H67" s="28">
        <f t="shared" si="3"/>
        <v>0</v>
      </c>
      <c r="I67" s="29">
        <v>11</v>
      </c>
      <c r="J67" s="28">
        <f t="shared" si="4"/>
        <v>5</v>
      </c>
      <c r="K67" s="29" t="s">
        <v>37</v>
      </c>
      <c r="L67" s="28">
        <f t="shared" si="5"/>
        <v>3</v>
      </c>
      <c r="M67" s="29">
        <v>311</v>
      </c>
      <c r="N67" s="28">
        <f t="shared" si="6"/>
        <v>3</v>
      </c>
    </row>
    <row r="68" spans="1:14" x14ac:dyDescent="0.2">
      <c r="A68" s="27" t="s">
        <v>579</v>
      </c>
      <c r="B68" s="32">
        <f t="shared" si="0"/>
        <v>21</v>
      </c>
      <c r="C68" s="29" t="s">
        <v>65</v>
      </c>
      <c r="D68" s="28">
        <f t="shared" si="1"/>
        <v>5</v>
      </c>
      <c r="E68" s="29" t="s">
        <v>66</v>
      </c>
      <c r="F68" s="28">
        <f t="shared" si="2"/>
        <v>5</v>
      </c>
      <c r="G68" s="29" t="s">
        <v>88</v>
      </c>
      <c r="H68" s="28">
        <f t="shared" si="3"/>
        <v>5</v>
      </c>
      <c r="I68" s="29">
        <v>12</v>
      </c>
      <c r="J68" s="28">
        <f t="shared" si="4"/>
        <v>3</v>
      </c>
      <c r="K68" s="29" t="s">
        <v>38</v>
      </c>
      <c r="L68" s="28">
        <f t="shared" si="5"/>
        <v>0</v>
      </c>
      <c r="M68" s="29">
        <v>309</v>
      </c>
      <c r="N68" s="28">
        <f t="shared" si="6"/>
        <v>3</v>
      </c>
    </row>
    <row r="69" spans="1:14" x14ac:dyDescent="0.2">
      <c r="A69" s="27" t="s">
        <v>378</v>
      </c>
      <c r="B69" s="32">
        <f t="shared" ref="B69:B132" si="7">D69+F69+H69+J69+L69+N69</f>
        <v>21</v>
      </c>
      <c r="C69" s="29" t="s">
        <v>65</v>
      </c>
      <c r="D69" s="28">
        <f t="shared" ref="D69:D132" si="8">IF(C69=C$3, 5,) + IF(AND(C69=E$3, E69=C$3), 2.5, 0)</f>
        <v>5</v>
      </c>
      <c r="E69" s="29" t="s">
        <v>66</v>
      </c>
      <c r="F69" s="28">
        <f t="shared" ref="F69:F132" si="9">IF(E69=E$3,5, 0) + IF(AND(E69=C$3, C69=E$3), 2.5, 0)</f>
        <v>5</v>
      </c>
      <c r="G69" s="29" t="s">
        <v>88</v>
      </c>
      <c r="H69" s="28">
        <f t="shared" ref="H69:H132" si="10">IF(G69=G$3, 5, 0)</f>
        <v>5</v>
      </c>
      <c r="I69" s="29">
        <v>12</v>
      </c>
      <c r="J69" s="28">
        <f t="shared" ref="J69:J132" si="11">IF(I69=I$3, 5, 0) + IF(AND(I69&gt;=(I$3-2), I69&lt;=(I$3+2), I69&lt;&gt;I$3), 3, 0) + IF(AND(I69&gt;=(I$3-5), I69&lt;(I$3-2)), 1, 0) + IF(AND(I69&gt;(I$3+2), I69&lt;=(I$3+5)), 1, 0)</f>
        <v>3</v>
      </c>
      <c r="K69" s="29" t="s">
        <v>37</v>
      </c>
      <c r="L69" s="28">
        <f t="shared" ref="L69:L132" si="12">IF(K69=K$3, 3, 0)</f>
        <v>3</v>
      </c>
      <c r="M69" s="29">
        <v>337</v>
      </c>
      <c r="N69" s="28">
        <f t="shared" ref="N69:N132" si="13">IF(M69=M$3, 10, 0) + IF(AND(M69&gt;=(M$3-10), M69&lt;=(M$3+10), M69&lt;&gt;M$3), 5, 0) + IF(AND(M69&gt;=(M$3-25), M69&lt;(M$3-10)), 3, 0) + IF(AND(M69&gt;(M$3+10), M69&lt;=(M$3+25)), 3, 0) +  IF(AND(M69&gt;=(M$3-50), M69&lt;(M$3-25)), 1, 0) +  IF(AND(M69&gt;(M$3+25), M69&lt;=(M$3+50)), 1, 0)</f>
        <v>0</v>
      </c>
    </row>
    <row r="70" spans="1:14" x14ac:dyDescent="0.2">
      <c r="A70" s="27" t="s">
        <v>168</v>
      </c>
      <c r="B70" s="32">
        <f t="shared" si="7"/>
        <v>21</v>
      </c>
      <c r="C70" s="29" t="s">
        <v>65</v>
      </c>
      <c r="D70" s="28">
        <f t="shared" si="8"/>
        <v>5</v>
      </c>
      <c r="E70" s="29" t="s">
        <v>66</v>
      </c>
      <c r="F70" s="28">
        <f t="shared" si="9"/>
        <v>5</v>
      </c>
      <c r="G70" s="29" t="s">
        <v>88</v>
      </c>
      <c r="H70" s="28">
        <f t="shared" si="10"/>
        <v>5</v>
      </c>
      <c r="I70" s="29">
        <v>10</v>
      </c>
      <c r="J70" s="28">
        <f t="shared" si="11"/>
        <v>3</v>
      </c>
      <c r="K70" s="29" t="s">
        <v>37</v>
      </c>
      <c r="L70" s="28">
        <f t="shared" si="12"/>
        <v>3</v>
      </c>
      <c r="M70" s="29">
        <v>340</v>
      </c>
      <c r="N70" s="28">
        <f t="shared" si="13"/>
        <v>0</v>
      </c>
    </row>
    <row r="71" spans="1:14" x14ac:dyDescent="0.2">
      <c r="A71" s="27" t="s">
        <v>164</v>
      </c>
      <c r="B71" s="32">
        <f t="shared" si="7"/>
        <v>20</v>
      </c>
      <c r="C71" s="29" t="s">
        <v>65</v>
      </c>
      <c r="D71" s="28">
        <f t="shared" si="8"/>
        <v>5</v>
      </c>
      <c r="E71" s="29" t="s">
        <v>66</v>
      </c>
      <c r="F71" s="28">
        <f t="shared" si="9"/>
        <v>5</v>
      </c>
      <c r="G71" s="29" t="s">
        <v>88</v>
      </c>
      <c r="H71" s="28">
        <f t="shared" si="10"/>
        <v>5</v>
      </c>
      <c r="I71" s="29">
        <v>15</v>
      </c>
      <c r="J71" s="28">
        <f t="shared" si="11"/>
        <v>1</v>
      </c>
      <c r="K71" s="29" t="s">
        <v>37</v>
      </c>
      <c r="L71" s="28">
        <f t="shared" si="12"/>
        <v>3</v>
      </c>
      <c r="M71" s="29">
        <v>325</v>
      </c>
      <c r="N71" s="28">
        <f t="shared" si="13"/>
        <v>1</v>
      </c>
    </row>
    <row r="72" spans="1:14" x14ac:dyDescent="0.2">
      <c r="A72" s="27" t="s">
        <v>297</v>
      </c>
      <c r="B72" s="32">
        <f t="shared" si="7"/>
        <v>20</v>
      </c>
      <c r="C72" s="29" t="s">
        <v>65</v>
      </c>
      <c r="D72" s="28">
        <f t="shared" si="8"/>
        <v>5</v>
      </c>
      <c r="E72" s="29" t="s">
        <v>66</v>
      </c>
      <c r="F72" s="28">
        <f t="shared" si="9"/>
        <v>5</v>
      </c>
      <c r="G72" s="29" t="s">
        <v>88</v>
      </c>
      <c r="H72" s="28">
        <f t="shared" si="10"/>
        <v>5</v>
      </c>
      <c r="I72" s="29">
        <v>14</v>
      </c>
      <c r="J72" s="28">
        <f t="shared" si="11"/>
        <v>1</v>
      </c>
      <c r="K72" s="29" t="s">
        <v>37</v>
      </c>
      <c r="L72" s="28">
        <f t="shared" si="12"/>
        <v>3</v>
      </c>
      <c r="M72" s="29">
        <v>320</v>
      </c>
      <c r="N72" s="28">
        <f t="shared" si="13"/>
        <v>1</v>
      </c>
    </row>
    <row r="73" spans="1:14" x14ac:dyDescent="0.2">
      <c r="A73" s="27" t="s">
        <v>331</v>
      </c>
      <c r="B73" s="32">
        <f t="shared" si="7"/>
        <v>20</v>
      </c>
      <c r="C73" s="29" t="s">
        <v>65</v>
      </c>
      <c r="D73" s="28">
        <f t="shared" si="8"/>
        <v>5</v>
      </c>
      <c r="E73" s="29" t="s">
        <v>66</v>
      </c>
      <c r="F73" s="28">
        <f t="shared" si="9"/>
        <v>5</v>
      </c>
      <c r="G73" s="29" t="s">
        <v>88</v>
      </c>
      <c r="H73" s="28">
        <f t="shared" si="10"/>
        <v>5</v>
      </c>
      <c r="I73" s="29">
        <v>8</v>
      </c>
      <c r="J73" s="28">
        <f t="shared" si="11"/>
        <v>1</v>
      </c>
      <c r="K73" s="29" t="s">
        <v>37</v>
      </c>
      <c r="L73" s="28">
        <f t="shared" si="12"/>
        <v>3</v>
      </c>
      <c r="M73" s="29">
        <v>315</v>
      </c>
      <c r="N73" s="28">
        <f t="shared" si="13"/>
        <v>1</v>
      </c>
    </row>
    <row r="74" spans="1:14" x14ac:dyDescent="0.2">
      <c r="A74" s="27" t="s">
        <v>476</v>
      </c>
      <c r="B74" s="32">
        <f t="shared" si="7"/>
        <v>19</v>
      </c>
      <c r="C74" s="29" t="s">
        <v>65</v>
      </c>
      <c r="D74" s="28">
        <f t="shared" si="8"/>
        <v>5</v>
      </c>
      <c r="E74" s="29" t="s">
        <v>66</v>
      </c>
      <c r="F74" s="28">
        <f t="shared" si="9"/>
        <v>5</v>
      </c>
      <c r="G74" s="29" t="s">
        <v>88</v>
      </c>
      <c r="H74" s="28">
        <f t="shared" si="10"/>
        <v>5</v>
      </c>
      <c r="I74" s="29">
        <v>12</v>
      </c>
      <c r="J74" s="28">
        <f t="shared" si="11"/>
        <v>3</v>
      </c>
      <c r="K74" s="29" t="s">
        <v>38</v>
      </c>
      <c r="L74" s="28">
        <f t="shared" si="12"/>
        <v>0</v>
      </c>
      <c r="M74" s="29">
        <v>330</v>
      </c>
      <c r="N74" s="28">
        <f t="shared" si="13"/>
        <v>1</v>
      </c>
    </row>
    <row r="75" spans="1:14" x14ac:dyDescent="0.2">
      <c r="A75" s="27" t="s">
        <v>256</v>
      </c>
      <c r="B75" s="32">
        <f t="shared" si="7"/>
        <v>19</v>
      </c>
      <c r="C75" s="29" t="s">
        <v>65</v>
      </c>
      <c r="D75" s="28">
        <f t="shared" si="8"/>
        <v>5</v>
      </c>
      <c r="E75" s="29" t="s">
        <v>66</v>
      </c>
      <c r="F75" s="28">
        <f t="shared" si="9"/>
        <v>5</v>
      </c>
      <c r="G75" s="29" t="s">
        <v>144</v>
      </c>
      <c r="H75" s="28">
        <f t="shared" si="10"/>
        <v>0</v>
      </c>
      <c r="I75" s="29">
        <v>11</v>
      </c>
      <c r="J75" s="28">
        <f t="shared" si="11"/>
        <v>5</v>
      </c>
      <c r="K75" s="29" t="s">
        <v>37</v>
      </c>
      <c r="L75" s="28">
        <f t="shared" si="12"/>
        <v>3</v>
      </c>
      <c r="M75" s="29">
        <v>321</v>
      </c>
      <c r="N75" s="28">
        <f t="shared" si="13"/>
        <v>1</v>
      </c>
    </row>
    <row r="76" spans="1:14" x14ac:dyDescent="0.2">
      <c r="A76" s="27" t="s">
        <v>199</v>
      </c>
      <c r="B76" s="32">
        <f t="shared" si="7"/>
        <v>19</v>
      </c>
      <c r="C76" s="29" t="s">
        <v>65</v>
      </c>
      <c r="D76" s="28">
        <f t="shared" si="8"/>
        <v>5</v>
      </c>
      <c r="E76" s="29" t="s">
        <v>53</v>
      </c>
      <c r="F76" s="28">
        <f t="shared" si="9"/>
        <v>0</v>
      </c>
      <c r="G76" s="29" t="s">
        <v>88</v>
      </c>
      <c r="H76" s="28">
        <f t="shared" si="10"/>
        <v>5</v>
      </c>
      <c r="I76" s="29">
        <v>11</v>
      </c>
      <c r="J76" s="28">
        <f t="shared" si="11"/>
        <v>5</v>
      </c>
      <c r="K76" s="29" t="s">
        <v>37</v>
      </c>
      <c r="L76" s="28">
        <f t="shared" si="12"/>
        <v>3</v>
      </c>
      <c r="M76" s="29">
        <v>324</v>
      </c>
      <c r="N76" s="28">
        <f t="shared" si="13"/>
        <v>1</v>
      </c>
    </row>
    <row r="77" spans="1:14" x14ac:dyDescent="0.2">
      <c r="A77" s="27" t="s">
        <v>196</v>
      </c>
      <c r="B77" s="32">
        <f t="shared" si="7"/>
        <v>19</v>
      </c>
      <c r="C77" s="29" t="s">
        <v>65</v>
      </c>
      <c r="D77" s="28">
        <f t="shared" si="8"/>
        <v>5</v>
      </c>
      <c r="E77" s="29" t="s">
        <v>66</v>
      </c>
      <c r="F77" s="28">
        <f t="shared" si="9"/>
        <v>5</v>
      </c>
      <c r="G77" s="29" t="s">
        <v>82</v>
      </c>
      <c r="H77" s="28">
        <f t="shared" si="10"/>
        <v>0</v>
      </c>
      <c r="I77" s="29">
        <v>11</v>
      </c>
      <c r="J77" s="28">
        <f t="shared" si="11"/>
        <v>5</v>
      </c>
      <c r="K77" s="29" t="s">
        <v>37</v>
      </c>
      <c r="L77" s="28">
        <f t="shared" si="12"/>
        <v>3</v>
      </c>
      <c r="M77" s="29">
        <v>333</v>
      </c>
      <c r="N77" s="28">
        <f t="shared" si="13"/>
        <v>1</v>
      </c>
    </row>
    <row r="78" spans="1:14" x14ac:dyDescent="0.2">
      <c r="A78" s="27" t="s">
        <v>271</v>
      </c>
      <c r="B78" s="32">
        <f t="shared" si="7"/>
        <v>19</v>
      </c>
      <c r="C78" s="29" t="s">
        <v>65</v>
      </c>
      <c r="D78" s="28">
        <f t="shared" si="8"/>
        <v>5</v>
      </c>
      <c r="E78" s="29" t="s">
        <v>66</v>
      </c>
      <c r="F78" s="28">
        <f t="shared" si="9"/>
        <v>5</v>
      </c>
      <c r="G78" s="29" t="s">
        <v>88</v>
      </c>
      <c r="H78" s="28">
        <f t="shared" si="10"/>
        <v>5</v>
      </c>
      <c r="I78" s="29">
        <v>14</v>
      </c>
      <c r="J78" s="28">
        <f t="shared" si="11"/>
        <v>1</v>
      </c>
      <c r="K78" s="29" t="s">
        <v>37</v>
      </c>
      <c r="L78" s="28">
        <f t="shared" si="12"/>
        <v>3</v>
      </c>
      <c r="M78" s="29">
        <v>340</v>
      </c>
      <c r="N78" s="28">
        <f t="shared" si="13"/>
        <v>0</v>
      </c>
    </row>
    <row r="79" spans="1:14" x14ac:dyDescent="0.2">
      <c r="A79" s="27" t="s">
        <v>563</v>
      </c>
      <c r="B79" s="32">
        <f t="shared" si="7"/>
        <v>19</v>
      </c>
      <c r="C79" s="29" t="s">
        <v>65</v>
      </c>
      <c r="D79" s="28">
        <f t="shared" si="8"/>
        <v>5</v>
      </c>
      <c r="E79" s="29" t="s">
        <v>82</v>
      </c>
      <c r="F79" s="28">
        <f t="shared" si="9"/>
        <v>0</v>
      </c>
      <c r="G79" s="29" t="s">
        <v>88</v>
      </c>
      <c r="H79" s="28">
        <f t="shared" si="10"/>
        <v>5</v>
      </c>
      <c r="I79" s="29">
        <v>11</v>
      </c>
      <c r="J79" s="28">
        <f t="shared" si="11"/>
        <v>5</v>
      </c>
      <c r="K79" s="29" t="s">
        <v>37</v>
      </c>
      <c r="L79" s="28">
        <f t="shared" si="12"/>
        <v>3</v>
      </c>
      <c r="M79" s="29">
        <v>312</v>
      </c>
      <c r="N79" s="28">
        <f t="shared" si="13"/>
        <v>1</v>
      </c>
    </row>
    <row r="80" spans="1:14" x14ac:dyDescent="0.2">
      <c r="A80" s="27" t="s">
        <v>308</v>
      </c>
      <c r="B80" s="32">
        <f t="shared" si="7"/>
        <v>19</v>
      </c>
      <c r="C80" s="29" t="s">
        <v>65</v>
      </c>
      <c r="D80" s="28">
        <f t="shared" si="8"/>
        <v>5</v>
      </c>
      <c r="E80" s="29" t="s">
        <v>66</v>
      </c>
      <c r="F80" s="28">
        <f t="shared" si="9"/>
        <v>5</v>
      </c>
      <c r="G80" s="29" t="s">
        <v>88</v>
      </c>
      <c r="H80" s="28">
        <f t="shared" si="10"/>
        <v>5</v>
      </c>
      <c r="I80" s="29">
        <v>14</v>
      </c>
      <c r="J80" s="28">
        <f t="shared" si="11"/>
        <v>1</v>
      </c>
      <c r="K80" s="29" t="s">
        <v>37</v>
      </c>
      <c r="L80" s="28">
        <f t="shared" si="12"/>
        <v>3</v>
      </c>
      <c r="M80" s="29">
        <v>337</v>
      </c>
      <c r="N80" s="28">
        <f t="shared" si="13"/>
        <v>0</v>
      </c>
    </row>
    <row r="81" spans="1:14" x14ac:dyDescent="0.2">
      <c r="A81" s="27" t="s">
        <v>573</v>
      </c>
      <c r="B81" s="32">
        <f t="shared" si="7"/>
        <v>19</v>
      </c>
      <c r="C81" s="29" t="s">
        <v>65</v>
      </c>
      <c r="D81" s="28">
        <f t="shared" si="8"/>
        <v>5</v>
      </c>
      <c r="E81" s="29" t="s">
        <v>66</v>
      </c>
      <c r="F81" s="28">
        <f t="shared" si="9"/>
        <v>5</v>
      </c>
      <c r="G81" s="29" t="s">
        <v>88</v>
      </c>
      <c r="H81" s="28">
        <f t="shared" si="10"/>
        <v>5</v>
      </c>
      <c r="I81" s="29">
        <v>12</v>
      </c>
      <c r="J81" s="28">
        <f t="shared" si="11"/>
        <v>3</v>
      </c>
      <c r="K81" s="29" t="s">
        <v>38</v>
      </c>
      <c r="L81" s="28">
        <f t="shared" si="12"/>
        <v>0</v>
      </c>
      <c r="M81" s="29">
        <v>320</v>
      </c>
      <c r="N81" s="28">
        <f t="shared" si="13"/>
        <v>1</v>
      </c>
    </row>
    <row r="82" spans="1:14" x14ac:dyDescent="0.2">
      <c r="A82" s="27" t="s">
        <v>375</v>
      </c>
      <c r="B82" s="32">
        <f t="shared" si="7"/>
        <v>19</v>
      </c>
      <c r="C82" s="29" t="s">
        <v>65</v>
      </c>
      <c r="D82" s="28">
        <f t="shared" si="8"/>
        <v>5</v>
      </c>
      <c r="E82" s="29" t="s">
        <v>66</v>
      </c>
      <c r="F82" s="28">
        <f t="shared" si="9"/>
        <v>5</v>
      </c>
      <c r="G82" s="29" t="s">
        <v>82</v>
      </c>
      <c r="H82" s="28">
        <f t="shared" si="10"/>
        <v>0</v>
      </c>
      <c r="I82" s="29">
        <v>12</v>
      </c>
      <c r="J82" s="28">
        <f t="shared" si="11"/>
        <v>3</v>
      </c>
      <c r="K82" s="29" t="s">
        <v>37</v>
      </c>
      <c r="L82" s="28">
        <f t="shared" si="12"/>
        <v>3</v>
      </c>
      <c r="M82" s="29">
        <v>306</v>
      </c>
      <c r="N82" s="28">
        <f t="shared" si="13"/>
        <v>3</v>
      </c>
    </row>
    <row r="83" spans="1:14" x14ac:dyDescent="0.2">
      <c r="A83" s="27" t="s">
        <v>253</v>
      </c>
      <c r="B83" s="32">
        <f t="shared" si="7"/>
        <v>19</v>
      </c>
      <c r="C83" s="29" t="s">
        <v>65</v>
      </c>
      <c r="D83" s="28">
        <f t="shared" si="8"/>
        <v>5</v>
      </c>
      <c r="E83" s="29" t="s">
        <v>66</v>
      </c>
      <c r="F83" s="28">
        <f t="shared" si="9"/>
        <v>5</v>
      </c>
      <c r="G83" s="29" t="s">
        <v>88</v>
      </c>
      <c r="H83" s="28">
        <f t="shared" si="10"/>
        <v>5</v>
      </c>
      <c r="I83" s="29">
        <v>16</v>
      </c>
      <c r="J83" s="28">
        <f t="shared" si="11"/>
        <v>1</v>
      </c>
      <c r="K83" s="29" t="s">
        <v>37</v>
      </c>
      <c r="L83" s="28">
        <f t="shared" si="12"/>
        <v>3</v>
      </c>
      <c r="M83" s="29">
        <v>356</v>
      </c>
      <c r="N83" s="28">
        <f t="shared" si="13"/>
        <v>0</v>
      </c>
    </row>
    <row r="84" spans="1:14" x14ac:dyDescent="0.2">
      <c r="A84" s="27" t="s">
        <v>224</v>
      </c>
      <c r="B84" s="32">
        <f t="shared" si="7"/>
        <v>19</v>
      </c>
      <c r="C84" s="29" t="s">
        <v>65</v>
      </c>
      <c r="D84" s="28">
        <f t="shared" si="8"/>
        <v>5</v>
      </c>
      <c r="E84" s="29" t="s">
        <v>53</v>
      </c>
      <c r="F84" s="28">
        <f t="shared" si="9"/>
        <v>0</v>
      </c>
      <c r="G84" s="29" t="s">
        <v>88</v>
      </c>
      <c r="H84" s="28">
        <f t="shared" si="10"/>
        <v>5</v>
      </c>
      <c r="I84" s="29">
        <v>11</v>
      </c>
      <c r="J84" s="28">
        <f t="shared" si="11"/>
        <v>5</v>
      </c>
      <c r="K84" s="29" t="s">
        <v>37</v>
      </c>
      <c r="L84" s="28">
        <f t="shared" si="12"/>
        <v>3</v>
      </c>
      <c r="M84" s="29">
        <v>323</v>
      </c>
      <c r="N84" s="28">
        <f t="shared" si="13"/>
        <v>1</v>
      </c>
    </row>
    <row r="85" spans="1:14" x14ac:dyDescent="0.2">
      <c r="A85" s="27" t="s">
        <v>202</v>
      </c>
      <c r="B85" s="32">
        <f t="shared" si="7"/>
        <v>19</v>
      </c>
      <c r="C85" s="29" t="s">
        <v>65</v>
      </c>
      <c r="D85" s="28">
        <f t="shared" si="8"/>
        <v>5</v>
      </c>
      <c r="E85" s="29" t="s">
        <v>66</v>
      </c>
      <c r="F85" s="28">
        <f t="shared" si="9"/>
        <v>5</v>
      </c>
      <c r="G85" s="29" t="s">
        <v>88</v>
      </c>
      <c r="H85" s="28">
        <f t="shared" si="10"/>
        <v>5</v>
      </c>
      <c r="I85" s="29">
        <v>13</v>
      </c>
      <c r="J85" s="28">
        <f t="shared" si="11"/>
        <v>3</v>
      </c>
      <c r="K85" s="29" t="s">
        <v>38</v>
      </c>
      <c r="L85" s="28">
        <f t="shared" si="12"/>
        <v>0</v>
      </c>
      <c r="M85" s="29">
        <v>325</v>
      </c>
      <c r="N85" s="28">
        <f t="shared" si="13"/>
        <v>1</v>
      </c>
    </row>
    <row r="86" spans="1:14" x14ac:dyDescent="0.2">
      <c r="A86" s="27" t="s">
        <v>447</v>
      </c>
      <c r="B86" s="32">
        <f t="shared" si="7"/>
        <v>19</v>
      </c>
      <c r="C86" s="29" t="s">
        <v>65</v>
      </c>
      <c r="D86" s="28">
        <f t="shared" si="8"/>
        <v>5</v>
      </c>
      <c r="E86" s="29" t="s">
        <v>66</v>
      </c>
      <c r="F86" s="28">
        <f t="shared" si="9"/>
        <v>5</v>
      </c>
      <c r="G86" s="29" t="s">
        <v>53</v>
      </c>
      <c r="H86" s="28">
        <f t="shared" si="10"/>
        <v>0</v>
      </c>
      <c r="I86" s="29">
        <v>11</v>
      </c>
      <c r="J86" s="28">
        <f t="shared" si="11"/>
        <v>5</v>
      </c>
      <c r="K86" s="29" t="s">
        <v>37</v>
      </c>
      <c r="L86" s="28">
        <f t="shared" si="12"/>
        <v>3</v>
      </c>
      <c r="M86" s="29">
        <v>322</v>
      </c>
      <c r="N86" s="28">
        <f t="shared" si="13"/>
        <v>1</v>
      </c>
    </row>
    <row r="87" spans="1:14" x14ac:dyDescent="0.2">
      <c r="A87" s="27" t="s">
        <v>352</v>
      </c>
      <c r="B87" s="32">
        <f t="shared" si="7"/>
        <v>19</v>
      </c>
      <c r="C87" s="29" t="s">
        <v>65</v>
      </c>
      <c r="D87" s="28">
        <f t="shared" si="8"/>
        <v>5</v>
      </c>
      <c r="E87" s="29" t="s">
        <v>66</v>
      </c>
      <c r="F87" s="28">
        <f t="shared" si="9"/>
        <v>5</v>
      </c>
      <c r="G87" s="29" t="s">
        <v>88</v>
      </c>
      <c r="H87" s="28">
        <f t="shared" si="10"/>
        <v>5</v>
      </c>
      <c r="I87" s="29">
        <v>9</v>
      </c>
      <c r="J87" s="28">
        <f t="shared" si="11"/>
        <v>3</v>
      </c>
      <c r="K87" s="29" t="s">
        <v>38</v>
      </c>
      <c r="L87" s="28">
        <f t="shared" si="12"/>
        <v>0</v>
      </c>
      <c r="M87" s="29">
        <v>322</v>
      </c>
      <c r="N87" s="28">
        <f t="shared" si="13"/>
        <v>1</v>
      </c>
    </row>
    <row r="88" spans="1:14" x14ac:dyDescent="0.2">
      <c r="A88" s="27" t="s">
        <v>309</v>
      </c>
      <c r="B88" s="32">
        <f t="shared" si="7"/>
        <v>19</v>
      </c>
      <c r="C88" s="29" t="s">
        <v>65</v>
      </c>
      <c r="D88" s="28">
        <f t="shared" si="8"/>
        <v>5</v>
      </c>
      <c r="E88" s="29" t="s">
        <v>53</v>
      </c>
      <c r="F88" s="28">
        <f t="shared" si="9"/>
        <v>0</v>
      </c>
      <c r="G88" s="29" t="s">
        <v>88</v>
      </c>
      <c r="H88" s="28">
        <f t="shared" si="10"/>
        <v>5</v>
      </c>
      <c r="I88" s="29">
        <v>11</v>
      </c>
      <c r="J88" s="28">
        <f t="shared" si="11"/>
        <v>5</v>
      </c>
      <c r="K88" s="29" t="s">
        <v>37</v>
      </c>
      <c r="L88" s="28">
        <f t="shared" si="12"/>
        <v>3</v>
      </c>
      <c r="M88" s="29">
        <v>329</v>
      </c>
      <c r="N88" s="28">
        <f t="shared" si="13"/>
        <v>1</v>
      </c>
    </row>
    <row r="89" spans="1:14" x14ac:dyDescent="0.2">
      <c r="A89" s="27" t="s">
        <v>437</v>
      </c>
      <c r="B89" s="32">
        <f t="shared" si="7"/>
        <v>19</v>
      </c>
      <c r="C89" s="29" t="s">
        <v>65</v>
      </c>
      <c r="D89" s="28">
        <f t="shared" si="8"/>
        <v>5</v>
      </c>
      <c r="E89" s="29" t="s">
        <v>66</v>
      </c>
      <c r="F89" s="28">
        <f t="shared" si="9"/>
        <v>5</v>
      </c>
      <c r="G89" s="29" t="s">
        <v>88</v>
      </c>
      <c r="H89" s="28">
        <f t="shared" si="10"/>
        <v>5</v>
      </c>
      <c r="I89" s="29">
        <v>12</v>
      </c>
      <c r="J89" s="28">
        <f t="shared" si="11"/>
        <v>3</v>
      </c>
      <c r="K89" s="29" t="s">
        <v>35</v>
      </c>
      <c r="L89" s="28">
        <f t="shared" si="12"/>
        <v>0</v>
      </c>
      <c r="M89" s="29">
        <v>320</v>
      </c>
      <c r="N89" s="28">
        <f t="shared" si="13"/>
        <v>1</v>
      </c>
    </row>
    <row r="90" spans="1:14" x14ac:dyDescent="0.2">
      <c r="A90" s="27" t="s">
        <v>357</v>
      </c>
      <c r="B90" s="32">
        <f t="shared" si="7"/>
        <v>19</v>
      </c>
      <c r="C90" s="29" t="s">
        <v>65</v>
      </c>
      <c r="D90" s="28">
        <f t="shared" si="8"/>
        <v>5</v>
      </c>
      <c r="E90" s="29" t="s">
        <v>66</v>
      </c>
      <c r="F90" s="28">
        <f t="shared" si="9"/>
        <v>5</v>
      </c>
      <c r="G90" s="29" t="s">
        <v>82</v>
      </c>
      <c r="H90" s="28">
        <f t="shared" si="10"/>
        <v>0</v>
      </c>
      <c r="I90" s="29">
        <v>11</v>
      </c>
      <c r="J90" s="28">
        <f t="shared" si="11"/>
        <v>5</v>
      </c>
      <c r="K90" s="29" t="s">
        <v>37</v>
      </c>
      <c r="L90" s="28">
        <f t="shared" si="12"/>
        <v>3</v>
      </c>
      <c r="M90" s="29">
        <v>335</v>
      </c>
      <c r="N90" s="28">
        <f t="shared" si="13"/>
        <v>1</v>
      </c>
    </row>
    <row r="91" spans="1:14" x14ac:dyDescent="0.2">
      <c r="A91" s="27" t="s">
        <v>490</v>
      </c>
      <c r="B91" s="32">
        <f t="shared" si="7"/>
        <v>19</v>
      </c>
      <c r="C91" s="29" t="s">
        <v>65</v>
      </c>
      <c r="D91" s="28">
        <f t="shared" si="8"/>
        <v>5</v>
      </c>
      <c r="E91" s="29" t="s">
        <v>66</v>
      </c>
      <c r="F91" s="28">
        <f t="shared" si="9"/>
        <v>5</v>
      </c>
      <c r="G91" s="29" t="s">
        <v>88</v>
      </c>
      <c r="H91" s="28">
        <f t="shared" si="10"/>
        <v>5</v>
      </c>
      <c r="I91" s="29">
        <v>12</v>
      </c>
      <c r="J91" s="28">
        <f t="shared" si="11"/>
        <v>3</v>
      </c>
      <c r="K91" s="29" t="s">
        <v>38</v>
      </c>
      <c r="L91" s="28">
        <f t="shared" si="12"/>
        <v>0</v>
      </c>
      <c r="M91" s="29">
        <v>325</v>
      </c>
      <c r="N91" s="28">
        <f t="shared" si="13"/>
        <v>1</v>
      </c>
    </row>
    <row r="92" spans="1:14" x14ac:dyDescent="0.2">
      <c r="A92" s="27" t="s">
        <v>434</v>
      </c>
      <c r="B92" s="32">
        <f t="shared" si="7"/>
        <v>19</v>
      </c>
      <c r="C92" s="29" t="s">
        <v>65</v>
      </c>
      <c r="D92" s="28">
        <f t="shared" si="8"/>
        <v>5</v>
      </c>
      <c r="E92" s="29" t="s">
        <v>66</v>
      </c>
      <c r="F92" s="28">
        <f t="shared" si="9"/>
        <v>5</v>
      </c>
      <c r="G92" s="29" t="s">
        <v>88</v>
      </c>
      <c r="H92" s="28">
        <f t="shared" si="10"/>
        <v>5</v>
      </c>
      <c r="I92" s="29">
        <v>13</v>
      </c>
      <c r="J92" s="28">
        <f t="shared" si="11"/>
        <v>3</v>
      </c>
      <c r="K92" s="29" t="s">
        <v>38</v>
      </c>
      <c r="L92" s="28">
        <f t="shared" si="12"/>
        <v>0</v>
      </c>
      <c r="M92" s="29">
        <v>318</v>
      </c>
      <c r="N92" s="28">
        <f t="shared" si="13"/>
        <v>1</v>
      </c>
    </row>
    <row r="93" spans="1:14" x14ac:dyDescent="0.2">
      <c r="A93" s="27" t="s">
        <v>381</v>
      </c>
      <c r="B93" s="32">
        <f t="shared" si="7"/>
        <v>18</v>
      </c>
      <c r="C93" s="29" t="s">
        <v>65</v>
      </c>
      <c r="D93" s="28">
        <f t="shared" si="8"/>
        <v>5</v>
      </c>
      <c r="E93" s="29" t="s">
        <v>53</v>
      </c>
      <c r="F93" s="28">
        <f t="shared" si="9"/>
        <v>0</v>
      </c>
      <c r="G93" s="29" t="s">
        <v>88</v>
      </c>
      <c r="H93" s="28">
        <f t="shared" si="10"/>
        <v>5</v>
      </c>
      <c r="I93" s="29">
        <v>11</v>
      </c>
      <c r="J93" s="28">
        <f t="shared" si="11"/>
        <v>5</v>
      </c>
      <c r="K93" s="29" t="s">
        <v>37</v>
      </c>
      <c r="L93" s="28">
        <f t="shared" si="12"/>
        <v>3</v>
      </c>
      <c r="M93" s="29">
        <v>340</v>
      </c>
      <c r="N93" s="28">
        <f t="shared" si="13"/>
        <v>0</v>
      </c>
    </row>
    <row r="94" spans="1:14" x14ac:dyDescent="0.2">
      <c r="A94" s="27" t="s">
        <v>329</v>
      </c>
      <c r="B94" s="32">
        <f t="shared" si="7"/>
        <v>17</v>
      </c>
      <c r="C94" s="29" t="s">
        <v>65</v>
      </c>
      <c r="D94" s="28">
        <f t="shared" si="8"/>
        <v>5</v>
      </c>
      <c r="E94" s="29" t="s">
        <v>66</v>
      </c>
      <c r="F94" s="28">
        <f t="shared" si="9"/>
        <v>5</v>
      </c>
      <c r="G94" s="29" t="s">
        <v>53</v>
      </c>
      <c r="H94" s="28">
        <f t="shared" si="10"/>
        <v>0</v>
      </c>
      <c r="I94" s="29">
        <v>10</v>
      </c>
      <c r="J94" s="28">
        <f t="shared" si="11"/>
        <v>3</v>
      </c>
      <c r="K94" s="29" t="s">
        <v>37</v>
      </c>
      <c r="L94" s="28">
        <f t="shared" si="12"/>
        <v>3</v>
      </c>
      <c r="M94" s="29">
        <v>312</v>
      </c>
      <c r="N94" s="28">
        <f t="shared" si="13"/>
        <v>1</v>
      </c>
    </row>
    <row r="95" spans="1:14" x14ac:dyDescent="0.2">
      <c r="A95" s="27" t="s">
        <v>186</v>
      </c>
      <c r="B95" s="32">
        <f t="shared" si="7"/>
        <v>17</v>
      </c>
      <c r="C95" s="29" t="s">
        <v>65</v>
      </c>
      <c r="D95" s="28">
        <f t="shared" si="8"/>
        <v>5</v>
      </c>
      <c r="E95" s="29" t="s">
        <v>66</v>
      </c>
      <c r="F95" s="28">
        <f t="shared" si="9"/>
        <v>5</v>
      </c>
      <c r="G95" s="29" t="s">
        <v>53</v>
      </c>
      <c r="H95" s="28">
        <f t="shared" si="10"/>
        <v>0</v>
      </c>
      <c r="I95" s="29">
        <v>13</v>
      </c>
      <c r="J95" s="28">
        <f t="shared" si="11"/>
        <v>3</v>
      </c>
      <c r="K95" s="29" t="s">
        <v>37</v>
      </c>
      <c r="L95" s="28">
        <f t="shared" si="12"/>
        <v>3</v>
      </c>
      <c r="M95" s="29">
        <v>320</v>
      </c>
      <c r="N95" s="28">
        <f t="shared" si="13"/>
        <v>1</v>
      </c>
    </row>
    <row r="96" spans="1:14" x14ac:dyDescent="0.2">
      <c r="A96" s="27" t="s">
        <v>226</v>
      </c>
      <c r="B96" s="32">
        <f t="shared" si="7"/>
        <v>17</v>
      </c>
      <c r="C96" s="29" t="s">
        <v>66</v>
      </c>
      <c r="D96" s="28">
        <f t="shared" si="8"/>
        <v>2.5</v>
      </c>
      <c r="E96" s="29" t="s">
        <v>65</v>
      </c>
      <c r="F96" s="28">
        <f t="shared" si="9"/>
        <v>2.5</v>
      </c>
      <c r="G96" s="29" t="s">
        <v>88</v>
      </c>
      <c r="H96" s="28">
        <f t="shared" si="10"/>
        <v>5</v>
      </c>
      <c r="I96" s="29">
        <v>12</v>
      </c>
      <c r="J96" s="28">
        <f t="shared" si="11"/>
        <v>3</v>
      </c>
      <c r="K96" s="29" t="s">
        <v>37</v>
      </c>
      <c r="L96" s="28">
        <f t="shared" si="12"/>
        <v>3</v>
      </c>
      <c r="M96" s="29">
        <v>330</v>
      </c>
      <c r="N96" s="28">
        <f t="shared" si="13"/>
        <v>1</v>
      </c>
    </row>
    <row r="97" spans="1:14" x14ac:dyDescent="0.2">
      <c r="A97" s="27" t="s">
        <v>262</v>
      </c>
      <c r="B97" s="32">
        <f t="shared" si="7"/>
        <v>17</v>
      </c>
      <c r="C97" s="29" t="s">
        <v>65</v>
      </c>
      <c r="D97" s="28">
        <f t="shared" si="8"/>
        <v>5</v>
      </c>
      <c r="E97" s="29" t="s">
        <v>144</v>
      </c>
      <c r="F97" s="28">
        <f t="shared" si="9"/>
        <v>0</v>
      </c>
      <c r="G97" s="29" t="s">
        <v>88</v>
      </c>
      <c r="H97" s="28">
        <f t="shared" si="10"/>
        <v>5</v>
      </c>
      <c r="I97" s="29">
        <v>13</v>
      </c>
      <c r="J97" s="28">
        <f t="shared" si="11"/>
        <v>3</v>
      </c>
      <c r="K97" s="29" t="s">
        <v>37</v>
      </c>
      <c r="L97" s="28">
        <f t="shared" si="12"/>
        <v>3</v>
      </c>
      <c r="M97" s="29">
        <v>327</v>
      </c>
      <c r="N97" s="28">
        <f t="shared" si="13"/>
        <v>1</v>
      </c>
    </row>
    <row r="98" spans="1:14" x14ac:dyDescent="0.2">
      <c r="A98" s="27" t="s">
        <v>577</v>
      </c>
      <c r="B98" s="32">
        <f t="shared" si="7"/>
        <v>17</v>
      </c>
      <c r="C98" s="29" t="s">
        <v>144</v>
      </c>
      <c r="D98" s="28">
        <f t="shared" si="8"/>
        <v>0</v>
      </c>
      <c r="E98" s="29" t="s">
        <v>66</v>
      </c>
      <c r="F98" s="28">
        <f t="shared" si="9"/>
        <v>5</v>
      </c>
      <c r="G98" s="29" t="s">
        <v>88</v>
      </c>
      <c r="H98" s="28">
        <f t="shared" si="10"/>
        <v>5</v>
      </c>
      <c r="I98" s="29">
        <v>13</v>
      </c>
      <c r="J98" s="28">
        <f t="shared" si="11"/>
        <v>3</v>
      </c>
      <c r="K98" s="29" t="s">
        <v>37</v>
      </c>
      <c r="L98" s="28">
        <f t="shared" si="12"/>
        <v>3</v>
      </c>
      <c r="M98" s="29">
        <v>321</v>
      </c>
      <c r="N98" s="28">
        <f t="shared" si="13"/>
        <v>1</v>
      </c>
    </row>
    <row r="99" spans="1:14" x14ac:dyDescent="0.2">
      <c r="A99" s="27" t="s">
        <v>170</v>
      </c>
      <c r="B99" s="32">
        <f t="shared" si="7"/>
        <v>17</v>
      </c>
      <c r="C99" s="29" t="s">
        <v>65</v>
      </c>
      <c r="D99" s="28">
        <f t="shared" si="8"/>
        <v>5</v>
      </c>
      <c r="E99" s="29" t="s">
        <v>82</v>
      </c>
      <c r="F99" s="28">
        <f t="shared" si="9"/>
        <v>0</v>
      </c>
      <c r="G99" s="29" t="s">
        <v>88</v>
      </c>
      <c r="H99" s="28">
        <f t="shared" si="10"/>
        <v>5</v>
      </c>
      <c r="I99" s="29">
        <v>13</v>
      </c>
      <c r="J99" s="28">
        <f t="shared" si="11"/>
        <v>3</v>
      </c>
      <c r="K99" s="29" t="s">
        <v>37</v>
      </c>
      <c r="L99" s="28">
        <f t="shared" si="12"/>
        <v>3</v>
      </c>
      <c r="M99" s="29">
        <v>333</v>
      </c>
      <c r="N99" s="28">
        <f t="shared" si="13"/>
        <v>1</v>
      </c>
    </row>
    <row r="100" spans="1:14" x14ac:dyDescent="0.2">
      <c r="A100" s="27" t="s">
        <v>497</v>
      </c>
      <c r="B100" s="32">
        <f t="shared" si="7"/>
        <v>17</v>
      </c>
      <c r="C100" s="29" t="s">
        <v>65</v>
      </c>
      <c r="D100" s="28">
        <f t="shared" si="8"/>
        <v>5</v>
      </c>
      <c r="E100" s="29" t="s">
        <v>66</v>
      </c>
      <c r="F100" s="28">
        <f t="shared" si="9"/>
        <v>5</v>
      </c>
      <c r="G100" s="29" t="s">
        <v>53</v>
      </c>
      <c r="H100" s="28">
        <f t="shared" si="10"/>
        <v>0</v>
      </c>
      <c r="I100" s="29">
        <v>10</v>
      </c>
      <c r="J100" s="28">
        <f t="shared" si="11"/>
        <v>3</v>
      </c>
      <c r="K100" s="29" t="s">
        <v>37</v>
      </c>
      <c r="L100" s="28">
        <f t="shared" si="12"/>
        <v>3</v>
      </c>
      <c r="M100" s="29">
        <v>320</v>
      </c>
      <c r="N100" s="28">
        <f t="shared" si="13"/>
        <v>1</v>
      </c>
    </row>
    <row r="101" spans="1:14" x14ac:dyDescent="0.2">
      <c r="A101" s="27" t="s">
        <v>362</v>
      </c>
      <c r="B101" s="32">
        <f t="shared" si="7"/>
        <v>17</v>
      </c>
      <c r="C101" s="29" t="s">
        <v>65</v>
      </c>
      <c r="D101" s="28">
        <f t="shared" si="8"/>
        <v>5</v>
      </c>
      <c r="E101" s="29" t="s">
        <v>53</v>
      </c>
      <c r="F101" s="28">
        <f t="shared" si="9"/>
        <v>0</v>
      </c>
      <c r="G101" s="29" t="s">
        <v>88</v>
      </c>
      <c r="H101" s="28">
        <f t="shared" si="10"/>
        <v>5</v>
      </c>
      <c r="I101" s="29">
        <v>13</v>
      </c>
      <c r="J101" s="28">
        <f t="shared" si="11"/>
        <v>3</v>
      </c>
      <c r="K101" s="29" t="s">
        <v>37</v>
      </c>
      <c r="L101" s="28">
        <f t="shared" si="12"/>
        <v>3</v>
      </c>
      <c r="M101" s="29">
        <v>324</v>
      </c>
      <c r="N101" s="28">
        <f t="shared" si="13"/>
        <v>1</v>
      </c>
    </row>
    <row r="102" spans="1:14" x14ac:dyDescent="0.2">
      <c r="A102" s="27" t="s">
        <v>252</v>
      </c>
      <c r="B102" s="32">
        <f t="shared" si="7"/>
        <v>17</v>
      </c>
      <c r="C102" s="29" t="s">
        <v>65</v>
      </c>
      <c r="D102" s="28">
        <f t="shared" si="8"/>
        <v>5</v>
      </c>
      <c r="E102" s="29" t="s">
        <v>53</v>
      </c>
      <c r="F102" s="28">
        <f t="shared" si="9"/>
        <v>0</v>
      </c>
      <c r="G102" s="29" t="s">
        <v>88</v>
      </c>
      <c r="H102" s="28">
        <f t="shared" si="10"/>
        <v>5</v>
      </c>
      <c r="I102" s="29">
        <v>12</v>
      </c>
      <c r="J102" s="28">
        <f t="shared" si="11"/>
        <v>3</v>
      </c>
      <c r="K102" s="29" t="s">
        <v>37</v>
      </c>
      <c r="L102" s="28">
        <f t="shared" si="12"/>
        <v>3</v>
      </c>
      <c r="M102" s="29">
        <v>313</v>
      </c>
      <c r="N102" s="28">
        <f t="shared" si="13"/>
        <v>1</v>
      </c>
    </row>
    <row r="103" spans="1:14" x14ac:dyDescent="0.2">
      <c r="A103" s="27" t="s">
        <v>281</v>
      </c>
      <c r="B103" s="32">
        <f t="shared" si="7"/>
        <v>17</v>
      </c>
      <c r="C103" s="29" t="s">
        <v>65</v>
      </c>
      <c r="D103" s="28">
        <f t="shared" si="8"/>
        <v>5</v>
      </c>
      <c r="E103" s="29" t="s">
        <v>53</v>
      </c>
      <c r="F103" s="28">
        <f t="shared" si="9"/>
        <v>0</v>
      </c>
      <c r="G103" s="29" t="s">
        <v>88</v>
      </c>
      <c r="H103" s="28">
        <f t="shared" si="10"/>
        <v>5</v>
      </c>
      <c r="I103" s="29">
        <v>12</v>
      </c>
      <c r="J103" s="28">
        <f t="shared" si="11"/>
        <v>3</v>
      </c>
      <c r="K103" s="29" t="s">
        <v>37</v>
      </c>
      <c r="L103" s="28">
        <f t="shared" si="12"/>
        <v>3</v>
      </c>
      <c r="M103" s="29">
        <v>330</v>
      </c>
      <c r="N103" s="28">
        <f t="shared" si="13"/>
        <v>1</v>
      </c>
    </row>
    <row r="104" spans="1:14" x14ac:dyDescent="0.2">
      <c r="A104" s="27" t="s">
        <v>287</v>
      </c>
      <c r="B104" s="32">
        <f t="shared" si="7"/>
        <v>17</v>
      </c>
      <c r="C104" s="29" t="s">
        <v>65</v>
      </c>
      <c r="D104" s="28">
        <f t="shared" si="8"/>
        <v>5</v>
      </c>
      <c r="E104" s="29" t="s">
        <v>66</v>
      </c>
      <c r="F104" s="28">
        <f t="shared" si="9"/>
        <v>5</v>
      </c>
      <c r="G104" s="29" t="s">
        <v>82</v>
      </c>
      <c r="H104" s="28">
        <f t="shared" si="10"/>
        <v>0</v>
      </c>
      <c r="I104" s="29">
        <v>12</v>
      </c>
      <c r="J104" s="28">
        <f t="shared" si="11"/>
        <v>3</v>
      </c>
      <c r="K104" s="29" t="s">
        <v>37</v>
      </c>
      <c r="L104" s="28">
        <f t="shared" si="12"/>
        <v>3</v>
      </c>
      <c r="M104" s="29">
        <v>330</v>
      </c>
      <c r="N104" s="28">
        <f t="shared" si="13"/>
        <v>1</v>
      </c>
    </row>
    <row r="105" spans="1:14" x14ac:dyDescent="0.2">
      <c r="A105" s="27" t="s">
        <v>545</v>
      </c>
      <c r="B105" s="32">
        <f t="shared" si="7"/>
        <v>17</v>
      </c>
      <c r="C105" s="29" t="s">
        <v>65</v>
      </c>
      <c r="D105" s="28">
        <f t="shared" si="8"/>
        <v>5</v>
      </c>
      <c r="E105" s="29" t="s">
        <v>53</v>
      </c>
      <c r="F105" s="28">
        <f t="shared" si="9"/>
        <v>0</v>
      </c>
      <c r="G105" s="29" t="s">
        <v>88</v>
      </c>
      <c r="H105" s="28">
        <f t="shared" si="10"/>
        <v>5</v>
      </c>
      <c r="I105" s="29">
        <v>12</v>
      </c>
      <c r="J105" s="28">
        <f t="shared" si="11"/>
        <v>3</v>
      </c>
      <c r="K105" s="29" t="s">
        <v>37</v>
      </c>
      <c r="L105" s="28">
        <f t="shared" si="12"/>
        <v>3</v>
      </c>
      <c r="M105" s="29">
        <v>325</v>
      </c>
      <c r="N105" s="28">
        <f t="shared" si="13"/>
        <v>1</v>
      </c>
    </row>
    <row r="106" spans="1:14" x14ac:dyDescent="0.2">
      <c r="A106" s="27" t="s">
        <v>286</v>
      </c>
      <c r="B106" s="32">
        <f t="shared" si="7"/>
        <v>17</v>
      </c>
      <c r="C106" s="29" t="s">
        <v>65</v>
      </c>
      <c r="D106" s="28">
        <f t="shared" si="8"/>
        <v>5</v>
      </c>
      <c r="E106" s="29" t="s">
        <v>66</v>
      </c>
      <c r="F106" s="28">
        <f t="shared" si="9"/>
        <v>5</v>
      </c>
      <c r="G106" s="29" t="s">
        <v>53</v>
      </c>
      <c r="H106" s="28">
        <f t="shared" si="10"/>
        <v>0</v>
      </c>
      <c r="I106" s="29">
        <v>12</v>
      </c>
      <c r="J106" s="28">
        <f t="shared" si="11"/>
        <v>3</v>
      </c>
      <c r="K106" s="29" t="s">
        <v>37</v>
      </c>
      <c r="L106" s="28">
        <f t="shared" si="12"/>
        <v>3</v>
      </c>
      <c r="M106" s="29">
        <v>320</v>
      </c>
      <c r="N106" s="28">
        <f t="shared" si="13"/>
        <v>1</v>
      </c>
    </row>
    <row r="107" spans="1:14" x14ac:dyDescent="0.2">
      <c r="A107" s="27" t="s">
        <v>255</v>
      </c>
      <c r="B107" s="32">
        <f t="shared" si="7"/>
        <v>17</v>
      </c>
      <c r="C107" s="29" t="s">
        <v>65</v>
      </c>
      <c r="D107" s="28">
        <f t="shared" si="8"/>
        <v>5</v>
      </c>
      <c r="E107" s="29" t="s">
        <v>144</v>
      </c>
      <c r="F107" s="28">
        <f t="shared" si="9"/>
        <v>0</v>
      </c>
      <c r="G107" s="29" t="s">
        <v>88</v>
      </c>
      <c r="H107" s="28">
        <f t="shared" si="10"/>
        <v>5</v>
      </c>
      <c r="I107" s="29">
        <v>10</v>
      </c>
      <c r="J107" s="28">
        <f t="shared" si="11"/>
        <v>3</v>
      </c>
      <c r="K107" s="29" t="s">
        <v>37</v>
      </c>
      <c r="L107" s="28">
        <f t="shared" si="12"/>
        <v>3</v>
      </c>
      <c r="M107" s="29">
        <v>331</v>
      </c>
      <c r="N107" s="28">
        <f t="shared" si="13"/>
        <v>1</v>
      </c>
    </row>
    <row r="108" spans="1:14" x14ac:dyDescent="0.2">
      <c r="A108" s="27" t="s">
        <v>246</v>
      </c>
      <c r="B108" s="32">
        <f t="shared" si="7"/>
        <v>17</v>
      </c>
      <c r="C108" s="29" t="s">
        <v>65</v>
      </c>
      <c r="D108" s="28">
        <f t="shared" si="8"/>
        <v>5</v>
      </c>
      <c r="E108" s="29" t="s">
        <v>66</v>
      </c>
      <c r="F108" s="28">
        <f t="shared" si="9"/>
        <v>5</v>
      </c>
      <c r="G108" s="29" t="s">
        <v>53</v>
      </c>
      <c r="H108" s="28">
        <f t="shared" si="10"/>
        <v>0</v>
      </c>
      <c r="I108" s="29">
        <v>12</v>
      </c>
      <c r="J108" s="28">
        <f t="shared" si="11"/>
        <v>3</v>
      </c>
      <c r="K108" s="29" t="s">
        <v>37</v>
      </c>
      <c r="L108" s="28">
        <f t="shared" si="12"/>
        <v>3</v>
      </c>
      <c r="M108" s="29">
        <v>324</v>
      </c>
      <c r="N108" s="28">
        <f t="shared" si="13"/>
        <v>1</v>
      </c>
    </row>
    <row r="109" spans="1:14" x14ac:dyDescent="0.2">
      <c r="A109" s="27" t="s">
        <v>333</v>
      </c>
      <c r="B109" s="32">
        <f t="shared" si="7"/>
        <v>17</v>
      </c>
      <c r="C109" s="29" t="s">
        <v>65</v>
      </c>
      <c r="D109" s="28">
        <f t="shared" si="8"/>
        <v>5</v>
      </c>
      <c r="E109" s="29" t="s">
        <v>53</v>
      </c>
      <c r="F109" s="28">
        <f t="shared" si="9"/>
        <v>0</v>
      </c>
      <c r="G109" s="29" t="s">
        <v>88</v>
      </c>
      <c r="H109" s="28">
        <f t="shared" si="10"/>
        <v>5</v>
      </c>
      <c r="I109" s="29">
        <v>13</v>
      </c>
      <c r="J109" s="28">
        <f t="shared" si="11"/>
        <v>3</v>
      </c>
      <c r="K109" s="29" t="s">
        <v>37</v>
      </c>
      <c r="L109" s="28">
        <f t="shared" si="12"/>
        <v>3</v>
      </c>
      <c r="M109" s="29">
        <v>318</v>
      </c>
      <c r="N109" s="28">
        <f t="shared" si="13"/>
        <v>1</v>
      </c>
    </row>
    <row r="110" spans="1:14" x14ac:dyDescent="0.2">
      <c r="A110" s="27" t="s">
        <v>335</v>
      </c>
      <c r="B110" s="32">
        <f t="shared" si="7"/>
        <v>17</v>
      </c>
      <c r="C110" s="29" t="s">
        <v>65</v>
      </c>
      <c r="D110" s="28">
        <f t="shared" si="8"/>
        <v>5</v>
      </c>
      <c r="E110" s="29" t="s">
        <v>66</v>
      </c>
      <c r="F110" s="28">
        <f t="shared" si="9"/>
        <v>5</v>
      </c>
      <c r="G110" s="29" t="s">
        <v>82</v>
      </c>
      <c r="H110" s="28">
        <f t="shared" si="10"/>
        <v>0</v>
      </c>
      <c r="I110" s="29">
        <v>13</v>
      </c>
      <c r="J110" s="28">
        <f t="shared" si="11"/>
        <v>3</v>
      </c>
      <c r="K110" s="29" t="s">
        <v>37</v>
      </c>
      <c r="L110" s="28">
        <f t="shared" si="12"/>
        <v>3</v>
      </c>
      <c r="M110" s="29">
        <v>324</v>
      </c>
      <c r="N110" s="28">
        <f t="shared" si="13"/>
        <v>1</v>
      </c>
    </row>
    <row r="111" spans="1:14" x14ac:dyDescent="0.2">
      <c r="A111" s="27" t="s">
        <v>241</v>
      </c>
      <c r="B111" s="32">
        <f t="shared" si="7"/>
        <v>17</v>
      </c>
      <c r="C111" s="29" t="s">
        <v>65</v>
      </c>
      <c r="D111" s="28">
        <f t="shared" si="8"/>
        <v>5</v>
      </c>
      <c r="E111" s="29" t="s">
        <v>66</v>
      </c>
      <c r="F111" s="28">
        <f t="shared" si="9"/>
        <v>5</v>
      </c>
      <c r="G111" s="29" t="s">
        <v>53</v>
      </c>
      <c r="H111" s="28">
        <f t="shared" si="10"/>
        <v>0</v>
      </c>
      <c r="I111" s="29">
        <v>12</v>
      </c>
      <c r="J111" s="28">
        <f t="shared" si="11"/>
        <v>3</v>
      </c>
      <c r="K111" s="29" t="s">
        <v>37</v>
      </c>
      <c r="L111" s="28">
        <f t="shared" si="12"/>
        <v>3</v>
      </c>
      <c r="M111" s="29">
        <v>326</v>
      </c>
      <c r="N111" s="28">
        <f t="shared" si="13"/>
        <v>1</v>
      </c>
    </row>
    <row r="112" spans="1:14" x14ac:dyDescent="0.2">
      <c r="A112" s="27" t="s">
        <v>324</v>
      </c>
      <c r="B112" s="32">
        <f t="shared" si="7"/>
        <v>17</v>
      </c>
      <c r="C112" s="29" t="s">
        <v>65</v>
      </c>
      <c r="D112" s="28">
        <f t="shared" si="8"/>
        <v>5</v>
      </c>
      <c r="E112" s="29" t="s">
        <v>82</v>
      </c>
      <c r="F112" s="28">
        <f t="shared" si="9"/>
        <v>0</v>
      </c>
      <c r="G112" s="29" t="s">
        <v>88</v>
      </c>
      <c r="H112" s="28">
        <f t="shared" si="10"/>
        <v>5</v>
      </c>
      <c r="I112" s="29">
        <v>13</v>
      </c>
      <c r="J112" s="28">
        <f t="shared" si="11"/>
        <v>3</v>
      </c>
      <c r="K112" s="29" t="s">
        <v>37</v>
      </c>
      <c r="L112" s="28">
        <f t="shared" si="12"/>
        <v>3</v>
      </c>
      <c r="M112" s="29">
        <v>320</v>
      </c>
      <c r="N112" s="28">
        <f t="shared" si="13"/>
        <v>1</v>
      </c>
    </row>
    <row r="113" spans="1:14" x14ac:dyDescent="0.2">
      <c r="A113" s="27" t="s">
        <v>439</v>
      </c>
      <c r="B113" s="32">
        <f t="shared" si="7"/>
        <v>17</v>
      </c>
      <c r="C113" s="29" t="s">
        <v>66</v>
      </c>
      <c r="D113" s="28">
        <f t="shared" si="8"/>
        <v>2.5</v>
      </c>
      <c r="E113" s="29" t="s">
        <v>65</v>
      </c>
      <c r="F113" s="28">
        <f t="shared" si="9"/>
        <v>2.5</v>
      </c>
      <c r="G113" s="29" t="s">
        <v>88</v>
      </c>
      <c r="H113" s="28">
        <f t="shared" si="10"/>
        <v>5</v>
      </c>
      <c r="I113" s="29">
        <v>10</v>
      </c>
      <c r="J113" s="28">
        <f t="shared" si="11"/>
        <v>3</v>
      </c>
      <c r="K113" s="29" t="s">
        <v>37</v>
      </c>
      <c r="L113" s="28">
        <f t="shared" si="12"/>
        <v>3</v>
      </c>
      <c r="M113" s="29">
        <v>333</v>
      </c>
      <c r="N113" s="28">
        <f t="shared" si="13"/>
        <v>1</v>
      </c>
    </row>
    <row r="114" spans="1:14" x14ac:dyDescent="0.2">
      <c r="A114" s="27" t="s">
        <v>137</v>
      </c>
      <c r="B114" s="32">
        <f t="shared" si="7"/>
        <v>17</v>
      </c>
      <c r="C114" s="29" t="s">
        <v>65</v>
      </c>
      <c r="D114" s="28">
        <f t="shared" si="8"/>
        <v>5</v>
      </c>
      <c r="E114" s="29" t="s">
        <v>53</v>
      </c>
      <c r="F114" s="28">
        <f t="shared" si="9"/>
        <v>0</v>
      </c>
      <c r="G114" s="29" t="s">
        <v>88</v>
      </c>
      <c r="H114" s="28">
        <f t="shared" si="10"/>
        <v>5</v>
      </c>
      <c r="I114" s="29">
        <v>9</v>
      </c>
      <c r="J114" s="28">
        <f t="shared" si="11"/>
        <v>3</v>
      </c>
      <c r="K114" s="29" t="s">
        <v>37</v>
      </c>
      <c r="L114" s="28">
        <f t="shared" si="12"/>
        <v>3</v>
      </c>
      <c r="M114" s="29">
        <v>335</v>
      </c>
      <c r="N114" s="28">
        <f t="shared" si="13"/>
        <v>1</v>
      </c>
    </row>
    <row r="115" spans="1:14" x14ac:dyDescent="0.2">
      <c r="A115" s="27" t="s">
        <v>374</v>
      </c>
      <c r="B115" s="32">
        <f t="shared" si="7"/>
        <v>17</v>
      </c>
      <c r="C115" s="29" t="s">
        <v>65</v>
      </c>
      <c r="D115" s="28">
        <f t="shared" si="8"/>
        <v>5</v>
      </c>
      <c r="E115" s="29" t="s">
        <v>82</v>
      </c>
      <c r="F115" s="28">
        <f t="shared" si="9"/>
        <v>0</v>
      </c>
      <c r="G115" s="29" t="s">
        <v>88</v>
      </c>
      <c r="H115" s="28">
        <f t="shared" si="10"/>
        <v>5</v>
      </c>
      <c r="I115" s="29">
        <v>12</v>
      </c>
      <c r="J115" s="28">
        <f t="shared" si="11"/>
        <v>3</v>
      </c>
      <c r="K115" s="29" t="s">
        <v>37</v>
      </c>
      <c r="L115" s="28">
        <f t="shared" si="12"/>
        <v>3</v>
      </c>
      <c r="M115" s="29">
        <v>312</v>
      </c>
      <c r="N115" s="28">
        <f t="shared" si="13"/>
        <v>1</v>
      </c>
    </row>
    <row r="116" spans="1:14" x14ac:dyDescent="0.2">
      <c r="A116" s="27" t="s">
        <v>296</v>
      </c>
      <c r="B116" s="32">
        <f t="shared" si="7"/>
        <v>17</v>
      </c>
      <c r="C116" s="29" t="s">
        <v>66</v>
      </c>
      <c r="D116" s="28">
        <f t="shared" si="8"/>
        <v>2.5</v>
      </c>
      <c r="E116" s="29" t="s">
        <v>65</v>
      </c>
      <c r="F116" s="28">
        <f t="shared" si="9"/>
        <v>2.5</v>
      </c>
      <c r="G116" s="29" t="s">
        <v>88</v>
      </c>
      <c r="H116" s="28">
        <f t="shared" si="10"/>
        <v>5</v>
      </c>
      <c r="I116" s="29">
        <v>12</v>
      </c>
      <c r="J116" s="28">
        <f t="shared" si="11"/>
        <v>3</v>
      </c>
      <c r="K116" s="29" t="s">
        <v>37</v>
      </c>
      <c r="L116" s="28">
        <f t="shared" si="12"/>
        <v>3</v>
      </c>
      <c r="M116" s="29">
        <v>333</v>
      </c>
      <c r="N116" s="28">
        <f t="shared" si="13"/>
        <v>1</v>
      </c>
    </row>
    <row r="117" spans="1:14" x14ac:dyDescent="0.2">
      <c r="A117" s="27" t="s">
        <v>459</v>
      </c>
      <c r="B117" s="32">
        <f t="shared" si="7"/>
        <v>17</v>
      </c>
      <c r="C117" s="29" t="s">
        <v>66</v>
      </c>
      <c r="D117" s="28">
        <f t="shared" si="8"/>
        <v>2.5</v>
      </c>
      <c r="E117" s="29" t="s">
        <v>65</v>
      </c>
      <c r="F117" s="28">
        <f t="shared" si="9"/>
        <v>2.5</v>
      </c>
      <c r="G117" s="29" t="s">
        <v>88</v>
      </c>
      <c r="H117" s="28">
        <f t="shared" si="10"/>
        <v>5</v>
      </c>
      <c r="I117" s="29">
        <v>12</v>
      </c>
      <c r="J117" s="28">
        <f t="shared" si="11"/>
        <v>3</v>
      </c>
      <c r="K117" s="29" t="s">
        <v>37</v>
      </c>
      <c r="L117" s="28">
        <f t="shared" si="12"/>
        <v>3</v>
      </c>
      <c r="M117" s="29">
        <v>330</v>
      </c>
      <c r="N117" s="28">
        <f t="shared" si="13"/>
        <v>1</v>
      </c>
    </row>
    <row r="118" spans="1:14" x14ac:dyDescent="0.2">
      <c r="A118" s="27" t="s">
        <v>452</v>
      </c>
      <c r="B118" s="32">
        <f t="shared" si="7"/>
        <v>17</v>
      </c>
      <c r="C118" s="29" t="s">
        <v>65</v>
      </c>
      <c r="D118" s="28">
        <f t="shared" si="8"/>
        <v>5</v>
      </c>
      <c r="E118" s="29" t="s">
        <v>66</v>
      </c>
      <c r="F118" s="28">
        <f t="shared" si="9"/>
        <v>5</v>
      </c>
      <c r="G118" s="29" t="s">
        <v>144</v>
      </c>
      <c r="H118" s="28">
        <f t="shared" si="10"/>
        <v>0</v>
      </c>
      <c r="I118" s="29">
        <v>10</v>
      </c>
      <c r="J118" s="28">
        <f t="shared" si="11"/>
        <v>3</v>
      </c>
      <c r="K118" s="29" t="s">
        <v>37</v>
      </c>
      <c r="L118" s="28">
        <f t="shared" si="12"/>
        <v>3</v>
      </c>
      <c r="M118" s="29">
        <v>320</v>
      </c>
      <c r="N118" s="28">
        <f t="shared" si="13"/>
        <v>1</v>
      </c>
    </row>
    <row r="119" spans="1:14" x14ac:dyDescent="0.2">
      <c r="A119" s="27" t="s">
        <v>356</v>
      </c>
      <c r="B119" s="32">
        <f t="shared" si="7"/>
        <v>17</v>
      </c>
      <c r="C119" s="29" t="s">
        <v>65</v>
      </c>
      <c r="D119" s="28">
        <f t="shared" si="8"/>
        <v>5</v>
      </c>
      <c r="E119" s="29" t="s">
        <v>53</v>
      </c>
      <c r="F119" s="28">
        <f t="shared" si="9"/>
        <v>0</v>
      </c>
      <c r="G119" s="29" t="s">
        <v>88</v>
      </c>
      <c r="H119" s="28">
        <f t="shared" si="10"/>
        <v>5</v>
      </c>
      <c r="I119" s="29">
        <v>13</v>
      </c>
      <c r="J119" s="28">
        <f t="shared" si="11"/>
        <v>3</v>
      </c>
      <c r="K119" s="29" t="s">
        <v>37</v>
      </c>
      <c r="L119" s="28">
        <f t="shared" si="12"/>
        <v>3</v>
      </c>
      <c r="M119" s="29">
        <v>314</v>
      </c>
      <c r="N119" s="28">
        <f t="shared" si="13"/>
        <v>1</v>
      </c>
    </row>
    <row r="120" spans="1:14" x14ac:dyDescent="0.2">
      <c r="A120" s="27" t="s">
        <v>316</v>
      </c>
      <c r="B120" s="32">
        <f t="shared" si="7"/>
        <v>17</v>
      </c>
      <c r="C120" s="29" t="s">
        <v>65</v>
      </c>
      <c r="D120" s="28">
        <f t="shared" si="8"/>
        <v>5</v>
      </c>
      <c r="E120" s="29" t="s">
        <v>144</v>
      </c>
      <c r="F120" s="28">
        <f t="shared" si="9"/>
        <v>0</v>
      </c>
      <c r="G120" s="29" t="s">
        <v>88</v>
      </c>
      <c r="H120" s="28">
        <f t="shared" si="10"/>
        <v>5</v>
      </c>
      <c r="I120" s="29">
        <v>12</v>
      </c>
      <c r="J120" s="28">
        <f t="shared" si="11"/>
        <v>3</v>
      </c>
      <c r="K120" s="29" t="s">
        <v>37</v>
      </c>
      <c r="L120" s="28">
        <f t="shared" si="12"/>
        <v>3</v>
      </c>
      <c r="M120" s="29">
        <v>320</v>
      </c>
      <c r="N120" s="28">
        <f t="shared" si="13"/>
        <v>1</v>
      </c>
    </row>
    <row r="121" spans="1:14" x14ac:dyDescent="0.2">
      <c r="A121" s="27" t="s">
        <v>502</v>
      </c>
      <c r="B121" s="32">
        <f t="shared" si="7"/>
        <v>17</v>
      </c>
      <c r="C121" s="29" t="s">
        <v>65</v>
      </c>
      <c r="D121" s="28">
        <f t="shared" si="8"/>
        <v>5</v>
      </c>
      <c r="E121" s="29" t="s">
        <v>53</v>
      </c>
      <c r="F121" s="28">
        <f t="shared" si="9"/>
        <v>0</v>
      </c>
      <c r="G121" s="29" t="s">
        <v>88</v>
      </c>
      <c r="H121" s="28">
        <f t="shared" si="10"/>
        <v>5</v>
      </c>
      <c r="I121" s="29">
        <v>12</v>
      </c>
      <c r="J121" s="28">
        <f t="shared" si="11"/>
        <v>3</v>
      </c>
      <c r="K121" s="29" t="s">
        <v>37</v>
      </c>
      <c r="L121" s="28">
        <f t="shared" si="12"/>
        <v>3</v>
      </c>
      <c r="M121" s="29">
        <v>320</v>
      </c>
      <c r="N121" s="28">
        <f t="shared" si="13"/>
        <v>1</v>
      </c>
    </row>
    <row r="122" spans="1:14" x14ac:dyDescent="0.2">
      <c r="A122" s="27" t="s">
        <v>498</v>
      </c>
      <c r="B122" s="32">
        <f t="shared" si="7"/>
        <v>17</v>
      </c>
      <c r="C122" s="29" t="s">
        <v>65</v>
      </c>
      <c r="D122" s="28">
        <f t="shared" si="8"/>
        <v>5</v>
      </c>
      <c r="E122" s="29" t="s">
        <v>144</v>
      </c>
      <c r="F122" s="28">
        <f t="shared" si="9"/>
        <v>0</v>
      </c>
      <c r="G122" s="29" t="s">
        <v>88</v>
      </c>
      <c r="H122" s="28">
        <f t="shared" si="10"/>
        <v>5</v>
      </c>
      <c r="I122" s="29">
        <v>13</v>
      </c>
      <c r="J122" s="28">
        <f t="shared" si="11"/>
        <v>3</v>
      </c>
      <c r="K122" s="29" t="s">
        <v>37</v>
      </c>
      <c r="L122" s="28">
        <f t="shared" si="12"/>
        <v>3</v>
      </c>
      <c r="M122" s="29">
        <v>333</v>
      </c>
      <c r="N122" s="28">
        <f t="shared" si="13"/>
        <v>1</v>
      </c>
    </row>
    <row r="123" spans="1:14" x14ac:dyDescent="0.2">
      <c r="A123" s="27" t="s">
        <v>279</v>
      </c>
      <c r="B123" s="32">
        <f t="shared" si="7"/>
        <v>17</v>
      </c>
      <c r="C123" s="29" t="s">
        <v>65</v>
      </c>
      <c r="D123" s="28">
        <f t="shared" si="8"/>
        <v>5</v>
      </c>
      <c r="E123" s="29" t="s">
        <v>53</v>
      </c>
      <c r="F123" s="28">
        <f t="shared" si="9"/>
        <v>0</v>
      </c>
      <c r="G123" s="29" t="s">
        <v>88</v>
      </c>
      <c r="H123" s="28">
        <f t="shared" si="10"/>
        <v>5</v>
      </c>
      <c r="I123" s="29">
        <v>12</v>
      </c>
      <c r="J123" s="28">
        <f t="shared" si="11"/>
        <v>3</v>
      </c>
      <c r="K123" s="29" t="s">
        <v>37</v>
      </c>
      <c r="L123" s="28">
        <f t="shared" si="12"/>
        <v>3</v>
      </c>
      <c r="M123" s="29">
        <v>320</v>
      </c>
      <c r="N123" s="28">
        <f t="shared" si="13"/>
        <v>1</v>
      </c>
    </row>
    <row r="124" spans="1:14" x14ac:dyDescent="0.2">
      <c r="A124" s="27" t="s">
        <v>284</v>
      </c>
      <c r="B124" s="32">
        <f t="shared" si="7"/>
        <v>17</v>
      </c>
      <c r="C124" s="29" t="s">
        <v>65</v>
      </c>
      <c r="D124" s="28">
        <f t="shared" si="8"/>
        <v>5</v>
      </c>
      <c r="E124" s="29" t="s">
        <v>53</v>
      </c>
      <c r="F124" s="28">
        <f t="shared" si="9"/>
        <v>0</v>
      </c>
      <c r="G124" s="29" t="s">
        <v>88</v>
      </c>
      <c r="H124" s="28">
        <f t="shared" si="10"/>
        <v>5</v>
      </c>
      <c r="I124" s="29">
        <v>12</v>
      </c>
      <c r="J124" s="28">
        <f t="shared" si="11"/>
        <v>3</v>
      </c>
      <c r="K124" s="29" t="s">
        <v>37</v>
      </c>
      <c r="L124" s="28">
        <f t="shared" si="12"/>
        <v>3</v>
      </c>
      <c r="M124" s="29">
        <v>330</v>
      </c>
      <c r="N124" s="28">
        <f t="shared" si="13"/>
        <v>1</v>
      </c>
    </row>
    <row r="125" spans="1:14" x14ac:dyDescent="0.2">
      <c r="A125" s="27" t="s">
        <v>343</v>
      </c>
      <c r="B125" s="32">
        <f t="shared" si="7"/>
        <v>17</v>
      </c>
      <c r="C125" s="29" t="s">
        <v>65</v>
      </c>
      <c r="D125" s="28">
        <f t="shared" si="8"/>
        <v>5</v>
      </c>
      <c r="E125" s="29" t="s">
        <v>66</v>
      </c>
      <c r="F125" s="28">
        <f t="shared" si="9"/>
        <v>5</v>
      </c>
      <c r="G125" s="29" t="s">
        <v>53</v>
      </c>
      <c r="H125" s="28">
        <f t="shared" si="10"/>
        <v>0</v>
      </c>
      <c r="I125" s="29">
        <v>12</v>
      </c>
      <c r="J125" s="28">
        <f t="shared" si="11"/>
        <v>3</v>
      </c>
      <c r="K125" s="29" t="s">
        <v>37</v>
      </c>
      <c r="L125" s="28">
        <f t="shared" si="12"/>
        <v>3</v>
      </c>
      <c r="M125" s="29">
        <v>320</v>
      </c>
      <c r="N125" s="28">
        <f t="shared" si="13"/>
        <v>1</v>
      </c>
    </row>
    <row r="126" spans="1:14" x14ac:dyDescent="0.2">
      <c r="A126" s="27" t="s">
        <v>173</v>
      </c>
      <c r="B126" s="32">
        <f t="shared" si="7"/>
        <v>17</v>
      </c>
      <c r="C126" s="29" t="s">
        <v>65</v>
      </c>
      <c r="D126" s="28">
        <f t="shared" si="8"/>
        <v>5</v>
      </c>
      <c r="E126" s="29" t="s">
        <v>82</v>
      </c>
      <c r="F126" s="28">
        <f t="shared" si="9"/>
        <v>0</v>
      </c>
      <c r="G126" s="29" t="s">
        <v>88</v>
      </c>
      <c r="H126" s="28">
        <f t="shared" si="10"/>
        <v>5</v>
      </c>
      <c r="I126" s="29">
        <v>9</v>
      </c>
      <c r="J126" s="28">
        <f t="shared" si="11"/>
        <v>3</v>
      </c>
      <c r="K126" s="29" t="s">
        <v>37</v>
      </c>
      <c r="L126" s="28">
        <f t="shared" si="12"/>
        <v>3</v>
      </c>
      <c r="M126" s="29">
        <v>320</v>
      </c>
      <c r="N126" s="28">
        <f t="shared" si="13"/>
        <v>1</v>
      </c>
    </row>
    <row r="127" spans="1:14" x14ac:dyDescent="0.2">
      <c r="A127" s="27" t="s">
        <v>152</v>
      </c>
      <c r="B127" s="32">
        <f t="shared" si="7"/>
        <v>17</v>
      </c>
      <c r="C127" s="29" t="s">
        <v>66</v>
      </c>
      <c r="D127" s="28">
        <f t="shared" si="8"/>
        <v>2.5</v>
      </c>
      <c r="E127" s="29" t="s">
        <v>65</v>
      </c>
      <c r="F127" s="28">
        <f t="shared" si="9"/>
        <v>2.5</v>
      </c>
      <c r="G127" s="29" t="s">
        <v>88</v>
      </c>
      <c r="H127" s="28">
        <f t="shared" si="10"/>
        <v>5</v>
      </c>
      <c r="I127" s="29">
        <v>13</v>
      </c>
      <c r="J127" s="28">
        <f t="shared" si="11"/>
        <v>3</v>
      </c>
      <c r="K127" s="29" t="s">
        <v>37</v>
      </c>
      <c r="L127" s="28">
        <f t="shared" si="12"/>
        <v>3</v>
      </c>
      <c r="M127" s="29">
        <v>325</v>
      </c>
      <c r="N127" s="28">
        <f t="shared" si="13"/>
        <v>1</v>
      </c>
    </row>
    <row r="128" spans="1:14" x14ac:dyDescent="0.2">
      <c r="A128" s="27" t="s">
        <v>394</v>
      </c>
      <c r="B128" s="32">
        <f t="shared" si="7"/>
        <v>16</v>
      </c>
      <c r="C128" s="29" t="s">
        <v>65</v>
      </c>
      <c r="D128" s="28">
        <f t="shared" si="8"/>
        <v>5</v>
      </c>
      <c r="E128" s="29" t="s">
        <v>66</v>
      </c>
      <c r="F128" s="28">
        <f t="shared" si="9"/>
        <v>5</v>
      </c>
      <c r="G128" s="29" t="s">
        <v>53</v>
      </c>
      <c r="H128" s="28">
        <f t="shared" si="10"/>
        <v>0</v>
      </c>
      <c r="I128" s="29">
        <v>10</v>
      </c>
      <c r="J128" s="28">
        <f t="shared" si="11"/>
        <v>3</v>
      </c>
      <c r="K128" s="29" t="s">
        <v>38</v>
      </c>
      <c r="L128" s="28">
        <f t="shared" si="12"/>
        <v>0</v>
      </c>
      <c r="M128" s="29">
        <v>300</v>
      </c>
      <c r="N128" s="28">
        <f t="shared" si="13"/>
        <v>3</v>
      </c>
    </row>
    <row r="129" spans="1:14" x14ac:dyDescent="0.2">
      <c r="A129" s="27" t="s">
        <v>572</v>
      </c>
      <c r="B129" s="32">
        <f t="shared" si="7"/>
        <v>16</v>
      </c>
      <c r="C129" s="29" t="s">
        <v>65</v>
      </c>
      <c r="D129" s="28">
        <f t="shared" si="8"/>
        <v>5</v>
      </c>
      <c r="E129" s="29" t="s">
        <v>66</v>
      </c>
      <c r="F129" s="28">
        <f t="shared" si="9"/>
        <v>5</v>
      </c>
      <c r="G129" s="29" t="s">
        <v>88</v>
      </c>
      <c r="H129" s="28">
        <f t="shared" si="10"/>
        <v>5</v>
      </c>
      <c r="I129" s="29">
        <v>18</v>
      </c>
      <c r="J129" s="28">
        <f t="shared" si="11"/>
        <v>0</v>
      </c>
      <c r="K129" s="29" t="s">
        <v>35</v>
      </c>
      <c r="L129" s="28">
        <f t="shared" si="12"/>
        <v>0</v>
      </c>
      <c r="M129" s="29">
        <v>324</v>
      </c>
      <c r="N129" s="28">
        <f t="shared" si="13"/>
        <v>1</v>
      </c>
    </row>
    <row r="130" spans="1:14" x14ac:dyDescent="0.2">
      <c r="A130" s="27" t="s">
        <v>438</v>
      </c>
      <c r="B130" s="32">
        <f t="shared" si="7"/>
        <v>16</v>
      </c>
      <c r="C130" s="29" t="s">
        <v>65</v>
      </c>
      <c r="D130" s="28">
        <f t="shared" si="8"/>
        <v>5</v>
      </c>
      <c r="E130" s="29" t="s">
        <v>82</v>
      </c>
      <c r="F130" s="28">
        <f t="shared" si="9"/>
        <v>0</v>
      </c>
      <c r="G130" s="29" t="s">
        <v>88</v>
      </c>
      <c r="H130" s="28">
        <f t="shared" si="10"/>
        <v>5</v>
      </c>
      <c r="I130" s="29">
        <v>11</v>
      </c>
      <c r="J130" s="28">
        <f t="shared" si="11"/>
        <v>5</v>
      </c>
      <c r="K130" s="29" t="s">
        <v>38</v>
      </c>
      <c r="L130" s="28">
        <f t="shared" si="12"/>
        <v>0</v>
      </c>
      <c r="M130" s="29">
        <v>315</v>
      </c>
      <c r="N130" s="28">
        <f t="shared" si="13"/>
        <v>1</v>
      </c>
    </row>
    <row r="131" spans="1:14" x14ac:dyDescent="0.2">
      <c r="A131" s="27" t="s">
        <v>342</v>
      </c>
      <c r="B131" s="32">
        <f t="shared" si="7"/>
        <v>16</v>
      </c>
      <c r="C131" s="29" t="s">
        <v>144</v>
      </c>
      <c r="D131" s="28">
        <f t="shared" si="8"/>
        <v>0</v>
      </c>
      <c r="E131" s="29" t="s">
        <v>66</v>
      </c>
      <c r="F131" s="28">
        <f t="shared" si="9"/>
        <v>5</v>
      </c>
      <c r="G131" s="29" t="s">
        <v>88</v>
      </c>
      <c r="H131" s="28">
        <f t="shared" si="10"/>
        <v>5</v>
      </c>
      <c r="I131" s="29">
        <v>12</v>
      </c>
      <c r="J131" s="28">
        <f t="shared" si="11"/>
        <v>3</v>
      </c>
      <c r="K131" s="29" t="s">
        <v>35</v>
      </c>
      <c r="L131" s="28">
        <f t="shared" si="12"/>
        <v>0</v>
      </c>
      <c r="M131" s="29">
        <v>310</v>
      </c>
      <c r="N131" s="28">
        <f t="shared" si="13"/>
        <v>3</v>
      </c>
    </row>
    <row r="132" spans="1:14" x14ac:dyDescent="0.2">
      <c r="A132" s="27" t="s">
        <v>406</v>
      </c>
      <c r="B132" s="32">
        <f t="shared" si="7"/>
        <v>16</v>
      </c>
      <c r="C132" s="29" t="s">
        <v>65</v>
      </c>
      <c r="D132" s="28">
        <f t="shared" si="8"/>
        <v>5</v>
      </c>
      <c r="E132" s="29" t="s">
        <v>66</v>
      </c>
      <c r="F132" s="28">
        <f t="shared" si="9"/>
        <v>5</v>
      </c>
      <c r="G132" s="29" t="s">
        <v>53</v>
      </c>
      <c r="H132" s="28">
        <f t="shared" si="10"/>
        <v>0</v>
      </c>
      <c r="I132" s="29">
        <v>9</v>
      </c>
      <c r="J132" s="28">
        <f t="shared" si="11"/>
        <v>3</v>
      </c>
      <c r="K132" s="29" t="s">
        <v>37</v>
      </c>
      <c r="L132" s="28">
        <f t="shared" si="12"/>
        <v>3</v>
      </c>
      <c r="M132" s="29">
        <v>360</v>
      </c>
      <c r="N132" s="28">
        <f t="shared" si="13"/>
        <v>0</v>
      </c>
    </row>
    <row r="133" spans="1:14" x14ac:dyDescent="0.2">
      <c r="A133" s="27" t="s">
        <v>412</v>
      </c>
      <c r="B133" s="32">
        <f t="shared" ref="B133:B196" si="14">D133+F133+H133+J133+L133+N133</f>
        <v>16</v>
      </c>
      <c r="C133" s="29" t="s">
        <v>65</v>
      </c>
      <c r="D133" s="28">
        <f t="shared" ref="D133:D196" si="15">IF(C133=C$3, 5,) + IF(AND(C133=E$3, E133=C$3), 2.5, 0)</f>
        <v>5</v>
      </c>
      <c r="E133" s="29" t="s">
        <v>53</v>
      </c>
      <c r="F133" s="28">
        <f t="shared" ref="F133:F196" si="16">IF(E133=E$3,5, 0) + IF(AND(E133=C$3, C133=E$3), 2.5, 0)</f>
        <v>0</v>
      </c>
      <c r="G133" s="29" t="s">
        <v>88</v>
      </c>
      <c r="H133" s="28">
        <f t="shared" ref="H133:H196" si="17">IF(G133=G$3, 5, 0)</f>
        <v>5</v>
      </c>
      <c r="I133" s="29">
        <v>12</v>
      </c>
      <c r="J133" s="28">
        <f t="shared" ref="J133:J196" si="18">IF(I133=I$3, 5, 0) + IF(AND(I133&gt;=(I$3-2), I133&lt;=(I$3+2), I133&lt;&gt;I$3), 3, 0) + IF(AND(I133&gt;=(I$3-5), I133&lt;(I$3-2)), 1, 0) + IF(AND(I133&gt;(I$3+2), I133&lt;=(I$3+5)), 1, 0)</f>
        <v>3</v>
      </c>
      <c r="K133" s="29" t="s">
        <v>37</v>
      </c>
      <c r="L133" s="28">
        <f t="shared" ref="L133:L196" si="19">IF(K133=K$3, 3, 0)</f>
        <v>3</v>
      </c>
      <c r="M133" s="29">
        <v>340</v>
      </c>
      <c r="N133" s="28">
        <f t="shared" ref="N133:N196" si="20">IF(M133=M$3, 10, 0) + IF(AND(M133&gt;=(M$3-10), M133&lt;=(M$3+10), M133&lt;&gt;M$3), 5, 0) + IF(AND(M133&gt;=(M$3-25), M133&lt;(M$3-10)), 3, 0) + IF(AND(M133&gt;(M$3+10), M133&lt;=(M$3+25)), 3, 0) +  IF(AND(M133&gt;=(M$3-50), M133&lt;(M$3-25)), 1, 0) +  IF(AND(M133&gt;(M$3+25), M133&lt;=(M$3+50)), 1, 0)</f>
        <v>0</v>
      </c>
    </row>
    <row r="134" spans="1:14" x14ac:dyDescent="0.2">
      <c r="A134" s="27" t="s">
        <v>165</v>
      </c>
      <c r="B134" s="32">
        <f t="shared" si="14"/>
        <v>15</v>
      </c>
      <c r="C134" s="29" t="s">
        <v>66</v>
      </c>
      <c r="D134" s="28">
        <f t="shared" si="15"/>
        <v>2.5</v>
      </c>
      <c r="E134" s="29" t="s">
        <v>65</v>
      </c>
      <c r="F134" s="28">
        <f t="shared" si="16"/>
        <v>2.5</v>
      </c>
      <c r="G134" s="29" t="s">
        <v>88</v>
      </c>
      <c r="H134" s="28">
        <f t="shared" si="17"/>
        <v>5</v>
      </c>
      <c r="I134" s="29">
        <v>8</v>
      </c>
      <c r="J134" s="28">
        <f t="shared" si="18"/>
        <v>1</v>
      </c>
      <c r="K134" s="29" t="s">
        <v>37</v>
      </c>
      <c r="L134" s="28">
        <f t="shared" si="19"/>
        <v>3</v>
      </c>
      <c r="M134" s="29">
        <v>330</v>
      </c>
      <c r="N134" s="28">
        <f t="shared" si="20"/>
        <v>1</v>
      </c>
    </row>
    <row r="135" spans="1:14" x14ac:dyDescent="0.2">
      <c r="A135" s="27" t="s">
        <v>194</v>
      </c>
      <c r="B135" s="32">
        <f t="shared" si="14"/>
        <v>15</v>
      </c>
      <c r="C135" s="29" t="s">
        <v>65</v>
      </c>
      <c r="D135" s="28">
        <f t="shared" si="15"/>
        <v>5</v>
      </c>
      <c r="E135" s="29" t="s">
        <v>66</v>
      </c>
      <c r="F135" s="28">
        <f t="shared" si="16"/>
        <v>5</v>
      </c>
      <c r="G135" s="29" t="s">
        <v>82</v>
      </c>
      <c r="H135" s="28">
        <f t="shared" si="17"/>
        <v>0</v>
      </c>
      <c r="I135" s="29">
        <v>8</v>
      </c>
      <c r="J135" s="28">
        <f t="shared" si="18"/>
        <v>1</v>
      </c>
      <c r="K135" s="29" t="s">
        <v>37</v>
      </c>
      <c r="L135" s="28">
        <f t="shared" si="19"/>
        <v>3</v>
      </c>
      <c r="M135" s="29">
        <v>325</v>
      </c>
      <c r="N135" s="28">
        <f t="shared" si="20"/>
        <v>1</v>
      </c>
    </row>
    <row r="136" spans="1:14" x14ac:dyDescent="0.2">
      <c r="A136" s="27" t="s">
        <v>181</v>
      </c>
      <c r="B136" s="32">
        <f t="shared" si="14"/>
        <v>15</v>
      </c>
      <c r="C136" s="29" t="s">
        <v>65</v>
      </c>
      <c r="D136" s="28">
        <f t="shared" si="15"/>
        <v>5</v>
      </c>
      <c r="E136" s="29" t="s">
        <v>66</v>
      </c>
      <c r="F136" s="28">
        <f t="shared" si="16"/>
        <v>5</v>
      </c>
      <c r="G136" s="29" t="s">
        <v>144</v>
      </c>
      <c r="H136" s="28">
        <f t="shared" si="17"/>
        <v>0</v>
      </c>
      <c r="I136" s="29">
        <v>14</v>
      </c>
      <c r="J136" s="28">
        <f t="shared" si="18"/>
        <v>1</v>
      </c>
      <c r="K136" s="29" t="s">
        <v>37</v>
      </c>
      <c r="L136" s="28">
        <f t="shared" si="19"/>
        <v>3</v>
      </c>
      <c r="M136" s="29">
        <v>331</v>
      </c>
      <c r="N136" s="28">
        <f t="shared" si="20"/>
        <v>1</v>
      </c>
    </row>
    <row r="137" spans="1:14" x14ac:dyDescent="0.2">
      <c r="A137" s="27" t="s">
        <v>234</v>
      </c>
      <c r="B137" s="32">
        <f t="shared" si="14"/>
        <v>15</v>
      </c>
      <c r="C137" s="29" t="s">
        <v>65</v>
      </c>
      <c r="D137" s="28">
        <f t="shared" si="15"/>
        <v>5</v>
      </c>
      <c r="E137" s="29" t="s">
        <v>144</v>
      </c>
      <c r="F137" s="28">
        <f t="shared" si="16"/>
        <v>0</v>
      </c>
      <c r="G137" s="29" t="s">
        <v>88</v>
      </c>
      <c r="H137" s="28">
        <f t="shared" si="17"/>
        <v>5</v>
      </c>
      <c r="I137" s="29">
        <v>14</v>
      </c>
      <c r="J137" s="28">
        <f t="shared" si="18"/>
        <v>1</v>
      </c>
      <c r="K137" s="29" t="s">
        <v>37</v>
      </c>
      <c r="L137" s="28">
        <f t="shared" si="19"/>
        <v>3</v>
      </c>
      <c r="M137" s="29">
        <v>334</v>
      </c>
      <c r="N137" s="28">
        <f t="shared" si="20"/>
        <v>1</v>
      </c>
    </row>
    <row r="138" spans="1:14" x14ac:dyDescent="0.2">
      <c r="A138" s="27" t="s">
        <v>138</v>
      </c>
      <c r="B138" s="32">
        <f t="shared" si="14"/>
        <v>15</v>
      </c>
      <c r="C138" s="29" t="s">
        <v>65</v>
      </c>
      <c r="D138" s="28">
        <f t="shared" si="15"/>
        <v>5</v>
      </c>
      <c r="E138" s="29" t="s">
        <v>144</v>
      </c>
      <c r="F138" s="28">
        <f t="shared" si="16"/>
        <v>0</v>
      </c>
      <c r="G138" s="29" t="s">
        <v>88</v>
      </c>
      <c r="H138" s="28">
        <f t="shared" si="17"/>
        <v>5</v>
      </c>
      <c r="I138" s="29">
        <v>14</v>
      </c>
      <c r="J138" s="28">
        <f t="shared" si="18"/>
        <v>1</v>
      </c>
      <c r="K138" s="29" t="s">
        <v>37</v>
      </c>
      <c r="L138" s="28">
        <f t="shared" si="19"/>
        <v>3</v>
      </c>
      <c r="M138" s="29">
        <v>330</v>
      </c>
      <c r="N138" s="28">
        <f t="shared" si="20"/>
        <v>1</v>
      </c>
    </row>
    <row r="139" spans="1:14" x14ac:dyDescent="0.2">
      <c r="A139" s="27" t="s">
        <v>145</v>
      </c>
      <c r="B139" s="32">
        <f t="shared" si="14"/>
        <v>15</v>
      </c>
      <c r="C139" s="29" t="s">
        <v>65</v>
      </c>
      <c r="D139" s="28">
        <f t="shared" si="15"/>
        <v>5</v>
      </c>
      <c r="E139" s="29" t="s">
        <v>66</v>
      </c>
      <c r="F139" s="28">
        <f t="shared" si="16"/>
        <v>5</v>
      </c>
      <c r="G139" s="29" t="s">
        <v>53</v>
      </c>
      <c r="H139" s="28">
        <f t="shared" si="17"/>
        <v>0</v>
      </c>
      <c r="I139" s="29">
        <v>15</v>
      </c>
      <c r="J139" s="28">
        <f t="shared" si="18"/>
        <v>1</v>
      </c>
      <c r="K139" s="29" t="s">
        <v>37</v>
      </c>
      <c r="L139" s="28">
        <f t="shared" si="19"/>
        <v>3</v>
      </c>
      <c r="M139" s="29">
        <v>326</v>
      </c>
      <c r="N139" s="28">
        <f t="shared" si="20"/>
        <v>1</v>
      </c>
    </row>
    <row r="140" spans="1:14" x14ac:dyDescent="0.2">
      <c r="A140" s="27" t="s">
        <v>315</v>
      </c>
      <c r="B140" s="32">
        <f t="shared" si="14"/>
        <v>15</v>
      </c>
      <c r="C140" s="29" t="s">
        <v>66</v>
      </c>
      <c r="D140" s="28">
        <f t="shared" si="15"/>
        <v>2.5</v>
      </c>
      <c r="E140" s="29" t="s">
        <v>65</v>
      </c>
      <c r="F140" s="28">
        <f t="shared" si="16"/>
        <v>2.5</v>
      </c>
      <c r="G140" s="29" t="s">
        <v>88</v>
      </c>
      <c r="H140" s="28">
        <f t="shared" si="17"/>
        <v>5</v>
      </c>
      <c r="I140" s="29">
        <v>15</v>
      </c>
      <c r="J140" s="28">
        <f t="shared" si="18"/>
        <v>1</v>
      </c>
      <c r="K140" s="29" t="s">
        <v>37</v>
      </c>
      <c r="L140" s="28">
        <f t="shared" si="19"/>
        <v>3</v>
      </c>
      <c r="M140" s="29">
        <v>335</v>
      </c>
      <c r="N140" s="28">
        <f t="shared" si="20"/>
        <v>1</v>
      </c>
    </row>
    <row r="141" spans="1:14" x14ac:dyDescent="0.2">
      <c r="A141" s="27" t="s">
        <v>313</v>
      </c>
      <c r="B141" s="32">
        <f t="shared" si="14"/>
        <v>15</v>
      </c>
      <c r="C141" s="29" t="s">
        <v>65</v>
      </c>
      <c r="D141" s="28">
        <f t="shared" si="15"/>
        <v>5</v>
      </c>
      <c r="E141" s="29" t="s">
        <v>82</v>
      </c>
      <c r="F141" s="28">
        <f t="shared" si="16"/>
        <v>0</v>
      </c>
      <c r="G141" s="29" t="s">
        <v>88</v>
      </c>
      <c r="H141" s="28">
        <f t="shared" si="17"/>
        <v>5</v>
      </c>
      <c r="I141" s="29">
        <v>8</v>
      </c>
      <c r="J141" s="28">
        <f t="shared" si="18"/>
        <v>1</v>
      </c>
      <c r="K141" s="29" t="s">
        <v>37</v>
      </c>
      <c r="L141" s="28">
        <f t="shared" si="19"/>
        <v>3</v>
      </c>
      <c r="M141" s="29">
        <v>335</v>
      </c>
      <c r="N141" s="28">
        <f t="shared" si="20"/>
        <v>1</v>
      </c>
    </row>
    <row r="142" spans="1:14" x14ac:dyDescent="0.2">
      <c r="A142" s="27" t="s">
        <v>178</v>
      </c>
      <c r="B142" s="32">
        <f t="shared" si="14"/>
        <v>14</v>
      </c>
      <c r="C142" s="29" t="s">
        <v>66</v>
      </c>
      <c r="D142" s="28">
        <f t="shared" si="15"/>
        <v>2.5</v>
      </c>
      <c r="E142" s="29" t="s">
        <v>65</v>
      </c>
      <c r="F142" s="28">
        <f t="shared" si="16"/>
        <v>2.5</v>
      </c>
      <c r="G142" s="29" t="s">
        <v>88</v>
      </c>
      <c r="H142" s="28">
        <f t="shared" si="17"/>
        <v>5</v>
      </c>
      <c r="I142" s="29">
        <v>13</v>
      </c>
      <c r="J142" s="28">
        <f t="shared" si="18"/>
        <v>3</v>
      </c>
      <c r="K142" s="29" t="s">
        <v>35</v>
      </c>
      <c r="L142" s="28">
        <f t="shared" si="19"/>
        <v>0</v>
      </c>
      <c r="M142" s="29">
        <v>325</v>
      </c>
      <c r="N142" s="28">
        <f t="shared" si="20"/>
        <v>1</v>
      </c>
    </row>
    <row r="143" spans="1:14" x14ac:dyDescent="0.2">
      <c r="A143" s="27" t="s">
        <v>270</v>
      </c>
      <c r="B143" s="32">
        <f t="shared" si="14"/>
        <v>14</v>
      </c>
      <c r="C143" s="29" t="s">
        <v>82</v>
      </c>
      <c r="D143" s="28">
        <f t="shared" si="15"/>
        <v>0</v>
      </c>
      <c r="E143" s="29" t="s">
        <v>65</v>
      </c>
      <c r="F143" s="28">
        <f t="shared" si="16"/>
        <v>0</v>
      </c>
      <c r="G143" s="29" t="s">
        <v>88</v>
      </c>
      <c r="H143" s="28">
        <f t="shared" si="17"/>
        <v>5</v>
      </c>
      <c r="I143" s="29">
        <v>11</v>
      </c>
      <c r="J143" s="28">
        <f t="shared" si="18"/>
        <v>5</v>
      </c>
      <c r="K143" s="29" t="s">
        <v>37</v>
      </c>
      <c r="L143" s="28">
        <f t="shared" si="19"/>
        <v>3</v>
      </c>
      <c r="M143" s="29">
        <v>315</v>
      </c>
      <c r="N143" s="28">
        <f t="shared" si="20"/>
        <v>1</v>
      </c>
    </row>
    <row r="144" spans="1:14" x14ac:dyDescent="0.2">
      <c r="A144" s="27" t="s">
        <v>218</v>
      </c>
      <c r="B144" s="32">
        <f t="shared" si="14"/>
        <v>14</v>
      </c>
      <c r="C144" s="29" t="s">
        <v>66</v>
      </c>
      <c r="D144" s="28">
        <f t="shared" si="15"/>
        <v>2.5</v>
      </c>
      <c r="E144" s="29" t="s">
        <v>65</v>
      </c>
      <c r="F144" s="28">
        <f t="shared" si="16"/>
        <v>2.5</v>
      </c>
      <c r="G144" s="29" t="s">
        <v>53</v>
      </c>
      <c r="H144" s="28">
        <f t="shared" si="17"/>
        <v>0</v>
      </c>
      <c r="I144" s="29">
        <v>11</v>
      </c>
      <c r="J144" s="28">
        <f t="shared" si="18"/>
        <v>5</v>
      </c>
      <c r="K144" s="29" t="s">
        <v>37</v>
      </c>
      <c r="L144" s="28">
        <f t="shared" si="19"/>
        <v>3</v>
      </c>
      <c r="M144" s="29">
        <v>328</v>
      </c>
      <c r="N144" s="28">
        <f t="shared" si="20"/>
        <v>1</v>
      </c>
    </row>
    <row r="145" spans="1:14" x14ac:dyDescent="0.2">
      <c r="A145" s="27" t="s">
        <v>204</v>
      </c>
      <c r="B145" s="32">
        <f t="shared" si="14"/>
        <v>14</v>
      </c>
      <c r="C145" s="29" t="s">
        <v>65</v>
      </c>
      <c r="D145" s="28">
        <f t="shared" si="15"/>
        <v>5</v>
      </c>
      <c r="E145" s="29" t="s">
        <v>53</v>
      </c>
      <c r="F145" s="28">
        <f t="shared" si="16"/>
        <v>0</v>
      </c>
      <c r="G145" s="29" t="s">
        <v>88</v>
      </c>
      <c r="H145" s="28">
        <f t="shared" si="17"/>
        <v>5</v>
      </c>
      <c r="I145" s="29">
        <v>10</v>
      </c>
      <c r="J145" s="28">
        <f t="shared" si="18"/>
        <v>3</v>
      </c>
      <c r="K145" s="29" t="s">
        <v>35</v>
      </c>
      <c r="L145" s="28">
        <f t="shared" si="19"/>
        <v>0</v>
      </c>
      <c r="M145" s="29">
        <v>320</v>
      </c>
      <c r="N145" s="28">
        <f t="shared" si="20"/>
        <v>1</v>
      </c>
    </row>
    <row r="146" spans="1:14" x14ac:dyDescent="0.2">
      <c r="A146" s="27" t="s">
        <v>489</v>
      </c>
      <c r="B146" s="32">
        <f t="shared" si="14"/>
        <v>14</v>
      </c>
      <c r="C146" s="29" t="s">
        <v>65</v>
      </c>
      <c r="D146" s="28">
        <f t="shared" si="15"/>
        <v>5</v>
      </c>
      <c r="E146" s="29" t="s">
        <v>82</v>
      </c>
      <c r="F146" s="28">
        <f t="shared" si="16"/>
        <v>0</v>
      </c>
      <c r="G146" s="29" t="s">
        <v>88</v>
      </c>
      <c r="H146" s="28">
        <f t="shared" si="17"/>
        <v>5</v>
      </c>
      <c r="I146" s="29">
        <v>12</v>
      </c>
      <c r="J146" s="28">
        <f t="shared" si="18"/>
        <v>3</v>
      </c>
      <c r="K146" s="29" t="s">
        <v>38</v>
      </c>
      <c r="L146" s="28">
        <f t="shared" si="19"/>
        <v>0</v>
      </c>
      <c r="M146" s="29">
        <v>321</v>
      </c>
      <c r="N146" s="28">
        <f t="shared" si="20"/>
        <v>1</v>
      </c>
    </row>
    <row r="147" spans="1:14" x14ac:dyDescent="0.2">
      <c r="A147" s="27" t="s">
        <v>369</v>
      </c>
      <c r="B147" s="32">
        <f t="shared" si="14"/>
        <v>14</v>
      </c>
      <c r="C147" s="29" t="s">
        <v>65</v>
      </c>
      <c r="D147" s="28">
        <f t="shared" si="15"/>
        <v>5</v>
      </c>
      <c r="E147" s="29" t="s">
        <v>144</v>
      </c>
      <c r="F147" s="28">
        <f t="shared" si="16"/>
        <v>0</v>
      </c>
      <c r="G147" s="29" t="s">
        <v>88</v>
      </c>
      <c r="H147" s="28">
        <f t="shared" si="17"/>
        <v>5</v>
      </c>
      <c r="I147" s="29">
        <v>12</v>
      </c>
      <c r="J147" s="28">
        <f t="shared" si="18"/>
        <v>3</v>
      </c>
      <c r="K147" s="29" t="s">
        <v>38</v>
      </c>
      <c r="L147" s="28">
        <f t="shared" si="19"/>
        <v>0</v>
      </c>
      <c r="M147" s="29">
        <v>324</v>
      </c>
      <c r="N147" s="28">
        <f t="shared" si="20"/>
        <v>1</v>
      </c>
    </row>
    <row r="148" spans="1:14" x14ac:dyDescent="0.2">
      <c r="A148" s="27" t="s">
        <v>446</v>
      </c>
      <c r="B148" s="32">
        <f t="shared" si="14"/>
        <v>14</v>
      </c>
      <c r="C148" s="29" t="s">
        <v>144</v>
      </c>
      <c r="D148" s="28">
        <f t="shared" si="15"/>
        <v>0</v>
      </c>
      <c r="E148" s="29" t="s">
        <v>66</v>
      </c>
      <c r="F148" s="28">
        <f t="shared" si="16"/>
        <v>5</v>
      </c>
      <c r="G148" s="29" t="s">
        <v>53</v>
      </c>
      <c r="H148" s="28">
        <f t="shared" si="17"/>
        <v>0</v>
      </c>
      <c r="I148" s="29">
        <v>15</v>
      </c>
      <c r="J148" s="28">
        <f t="shared" si="18"/>
        <v>1</v>
      </c>
      <c r="K148" s="29" t="s">
        <v>37</v>
      </c>
      <c r="L148" s="28">
        <f t="shared" si="19"/>
        <v>3</v>
      </c>
      <c r="M148" s="29">
        <v>285</v>
      </c>
      <c r="N148" s="28">
        <f t="shared" si="20"/>
        <v>5</v>
      </c>
    </row>
    <row r="149" spans="1:14" x14ac:dyDescent="0.2">
      <c r="A149" s="27" t="s">
        <v>396</v>
      </c>
      <c r="B149" s="32">
        <f t="shared" si="14"/>
        <v>14</v>
      </c>
      <c r="C149" s="29" t="s">
        <v>65</v>
      </c>
      <c r="D149" s="28">
        <f t="shared" si="15"/>
        <v>5</v>
      </c>
      <c r="E149" s="29" t="s">
        <v>66</v>
      </c>
      <c r="F149" s="28">
        <f t="shared" si="16"/>
        <v>5</v>
      </c>
      <c r="G149" s="29" t="s">
        <v>53</v>
      </c>
      <c r="H149" s="28">
        <f t="shared" si="17"/>
        <v>0</v>
      </c>
      <c r="I149" s="29">
        <v>12</v>
      </c>
      <c r="J149" s="28">
        <f t="shared" si="18"/>
        <v>3</v>
      </c>
      <c r="K149" s="29" t="s">
        <v>38</v>
      </c>
      <c r="L149" s="28">
        <f t="shared" si="19"/>
        <v>0</v>
      </c>
      <c r="M149" s="29">
        <v>320</v>
      </c>
      <c r="N149" s="28">
        <f t="shared" si="20"/>
        <v>1</v>
      </c>
    </row>
    <row r="150" spans="1:14" x14ac:dyDescent="0.2">
      <c r="A150" s="27" t="s">
        <v>207</v>
      </c>
      <c r="B150" s="32">
        <f t="shared" si="14"/>
        <v>13</v>
      </c>
      <c r="C150" s="29" t="s">
        <v>65</v>
      </c>
      <c r="D150" s="28">
        <f t="shared" si="15"/>
        <v>5</v>
      </c>
      <c r="E150" s="29" t="s">
        <v>144</v>
      </c>
      <c r="F150" s="28">
        <f t="shared" si="16"/>
        <v>0</v>
      </c>
      <c r="G150" s="29" t="s">
        <v>82</v>
      </c>
      <c r="H150" s="28">
        <f t="shared" si="17"/>
        <v>0</v>
      </c>
      <c r="I150" s="29">
        <v>11</v>
      </c>
      <c r="J150" s="28">
        <f t="shared" si="18"/>
        <v>5</v>
      </c>
      <c r="K150" s="29" t="s">
        <v>37</v>
      </c>
      <c r="L150" s="28">
        <f t="shared" si="19"/>
        <v>3</v>
      </c>
      <c r="M150" s="29">
        <v>345</v>
      </c>
      <c r="N150" s="28">
        <f t="shared" si="20"/>
        <v>0</v>
      </c>
    </row>
    <row r="151" spans="1:14" x14ac:dyDescent="0.2">
      <c r="A151" s="27" t="s">
        <v>307</v>
      </c>
      <c r="B151" s="32">
        <f t="shared" si="14"/>
        <v>13</v>
      </c>
      <c r="C151" s="29" t="s">
        <v>53</v>
      </c>
      <c r="D151" s="28">
        <f t="shared" si="15"/>
        <v>0</v>
      </c>
      <c r="E151" s="29" t="s">
        <v>65</v>
      </c>
      <c r="F151" s="28">
        <f t="shared" si="16"/>
        <v>0</v>
      </c>
      <c r="G151" s="29" t="s">
        <v>88</v>
      </c>
      <c r="H151" s="28">
        <f t="shared" si="17"/>
        <v>5</v>
      </c>
      <c r="I151" s="29">
        <v>11</v>
      </c>
      <c r="J151" s="28">
        <f t="shared" si="18"/>
        <v>5</v>
      </c>
      <c r="K151" s="29" t="s">
        <v>35</v>
      </c>
      <c r="L151" s="28">
        <f t="shared" si="19"/>
        <v>0</v>
      </c>
      <c r="M151" s="29">
        <v>303</v>
      </c>
      <c r="N151" s="28">
        <f t="shared" si="20"/>
        <v>3</v>
      </c>
    </row>
    <row r="152" spans="1:14" x14ac:dyDescent="0.2">
      <c r="A152" s="27" t="s">
        <v>396</v>
      </c>
      <c r="B152" s="32">
        <f t="shared" si="14"/>
        <v>13</v>
      </c>
      <c r="C152" s="29" t="s">
        <v>65</v>
      </c>
      <c r="D152" s="28">
        <f t="shared" si="15"/>
        <v>5</v>
      </c>
      <c r="E152" s="29" t="s">
        <v>66</v>
      </c>
      <c r="F152" s="28">
        <f t="shared" si="16"/>
        <v>5</v>
      </c>
      <c r="G152" s="29" t="s">
        <v>53</v>
      </c>
      <c r="H152" s="28">
        <f t="shared" si="17"/>
        <v>0</v>
      </c>
      <c r="I152" s="29">
        <v>12</v>
      </c>
      <c r="J152" s="28">
        <f t="shared" si="18"/>
        <v>3</v>
      </c>
      <c r="K152" s="29" t="s">
        <v>38</v>
      </c>
      <c r="L152" s="28">
        <f t="shared" si="19"/>
        <v>0</v>
      </c>
      <c r="M152" s="29">
        <v>12</v>
      </c>
      <c r="N152" s="28">
        <f t="shared" si="20"/>
        <v>0</v>
      </c>
    </row>
    <row r="153" spans="1:14" x14ac:dyDescent="0.2">
      <c r="A153" s="27" t="s">
        <v>182</v>
      </c>
      <c r="B153" s="32">
        <f t="shared" si="14"/>
        <v>12</v>
      </c>
      <c r="C153" s="29" t="s">
        <v>65</v>
      </c>
      <c r="D153" s="28">
        <f t="shared" si="15"/>
        <v>5</v>
      </c>
      <c r="E153" s="29" t="s">
        <v>82</v>
      </c>
      <c r="F153" s="28">
        <f t="shared" si="16"/>
        <v>0</v>
      </c>
      <c r="G153" s="29" t="s">
        <v>144</v>
      </c>
      <c r="H153" s="28">
        <f t="shared" si="17"/>
        <v>0</v>
      </c>
      <c r="I153" s="29">
        <v>12</v>
      </c>
      <c r="J153" s="28">
        <f t="shared" si="18"/>
        <v>3</v>
      </c>
      <c r="K153" s="29" t="s">
        <v>37</v>
      </c>
      <c r="L153" s="28">
        <f t="shared" si="19"/>
        <v>3</v>
      </c>
      <c r="M153" s="29">
        <v>316</v>
      </c>
      <c r="N153" s="28">
        <f t="shared" si="20"/>
        <v>1</v>
      </c>
    </row>
    <row r="154" spans="1:14" x14ac:dyDescent="0.2">
      <c r="A154" s="27" t="s">
        <v>456</v>
      </c>
      <c r="B154" s="32">
        <f t="shared" si="14"/>
        <v>12</v>
      </c>
      <c r="C154" s="29" t="s">
        <v>65</v>
      </c>
      <c r="D154" s="28">
        <f t="shared" si="15"/>
        <v>5</v>
      </c>
      <c r="E154" s="29" t="s">
        <v>66</v>
      </c>
      <c r="F154" s="28">
        <f t="shared" si="16"/>
        <v>5</v>
      </c>
      <c r="G154" s="29" t="s">
        <v>144</v>
      </c>
      <c r="H154" s="28">
        <f t="shared" si="17"/>
        <v>0</v>
      </c>
      <c r="I154" s="29">
        <v>14</v>
      </c>
      <c r="J154" s="28">
        <f t="shared" si="18"/>
        <v>1</v>
      </c>
      <c r="K154" s="29" t="s">
        <v>38</v>
      </c>
      <c r="L154" s="28">
        <f t="shared" si="19"/>
        <v>0</v>
      </c>
      <c r="M154" s="29">
        <v>325</v>
      </c>
      <c r="N154" s="28">
        <f t="shared" si="20"/>
        <v>1</v>
      </c>
    </row>
    <row r="155" spans="1:14" x14ac:dyDescent="0.2">
      <c r="A155" s="27" t="s">
        <v>597</v>
      </c>
      <c r="B155" s="32">
        <f t="shared" si="14"/>
        <v>12</v>
      </c>
      <c r="C155" s="29" t="s">
        <v>65</v>
      </c>
      <c r="D155" s="28">
        <f t="shared" si="15"/>
        <v>5</v>
      </c>
      <c r="E155" s="29" t="s">
        <v>82</v>
      </c>
      <c r="F155" s="28">
        <f t="shared" si="16"/>
        <v>0</v>
      </c>
      <c r="G155" s="29" t="s">
        <v>88</v>
      </c>
      <c r="H155" s="28">
        <f t="shared" si="17"/>
        <v>5</v>
      </c>
      <c r="I155" s="29">
        <v>15</v>
      </c>
      <c r="J155" s="28">
        <f t="shared" si="18"/>
        <v>1</v>
      </c>
      <c r="K155" s="29" t="s">
        <v>35</v>
      </c>
      <c r="L155" s="28">
        <f t="shared" si="19"/>
        <v>0</v>
      </c>
      <c r="M155" s="29">
        <v>325</v>
      </c>
      <c r="N155" s="28">
        <f t="shared" si="20"/>
        <v>1</v>
      </c>
    </row>
    <row r="156" spans="1:14" x14ac:dyDescent="0.2">
      <c r="A156" s="27" t="s">
        <v>259</v>
      </c>
      <c r="B156" s="32">
        <f t="shared" si="14"/>
        <v>12</v>
      </c>
      <c r="C156" s="29" t="s">
        <v>144</v>
      </c>
      <c r="D156" s="28">
        <f t="shared" si="15"/>
        <v>0</v>
      </c>
      <c r="E156" s="29" t="s">
        <v>66</v>
      </c>
      <c r="F156" s="28">
        <f t="shared" si="16"/>
        <v>5</v>
      </c>
      <c r="G156" s="29" t="s">
        <v>82</v>
      </c>
      <c r="H156" s="28">
        <f t="shared" si="17"/>
        <v>0</v>
      </c>
      <c r="I156" s="29">
        <v>9</v>
      </c>
      <c r="J156" s="28">
        <f t="shared" si="18"/>
        <v>3</v>
      </c>
      <c r="K156" s="29" t="s">
        <v>37</v>
      </c>
      <c r="L156" s="28">
        <f t="shared" si="19"/>
        <v>3</v>
      </c>
      <c r="M156" s="29">
        <v>322</v>
      </c>
      <c r="N156" s="28">
        <f t="shared" si="20"/>
        <v>1</v>
      </c>
    </row>
    <row r="157" spans="1:14" x14ac:dyDescent="0.2">
      <c r="A157" s="27" t="s">
        <v>513</v>
      </c>
      <c r="B157" s="32">
        <f t="shared" si="14"/>
        <v>12</v>
      </c>
      <c r="C157" s="29" t="s">
        <v>65</v>
      </c>
      <c r="D157" s="28">
        <f t="shared" si="15"/>
        <v>5</v>
      </c>
      <c r="E157" s="29" t="s">
        <v>82</v>
      </c>
      <c r="F157" s="28">
        <f t="shared" si="16"/>
        <v>0</v>
      </c>
      <c r="G157" s="29" t="s">
        <v>144</v>
      </c>
      <c r="H157" s="28">
        <f t="shared" si="17"/>
        <v>0</v>
      </c>
      <c r="I157" s="29">
        <v>12</v>
      </c>
      <c r="J157" s="28">
        <f t="shared" si="18"/>
        <v>3</v>
      </c>
      <c r="K157" s="29" t="s">
        <v>37</v>
      </c>
      <c r="L157" s="28">
        <f t="shared" si="19"/>
        <v>3</v>
      </c>
      <c r="M157" s="29">
        <v>332</v>
      </c>
      <c r="N157" s="28">
        <f t="shared" si="20"/>
        <v>1</v>
      </c>
    </row>
    <row r="158" spans="1:14" x14ac:dyDescent="0.2">
      <c r="A158" s="27" t="s">
        <v>230</v>
      </c>
      <c r="B158" s="32">
        <f t="shared" si="14"/>
        <v>12</v>
      </c>
      <c r="C158" s="29" t="s">
        <v>65</v>
      </c>
      <c r="D158" s="28">
        <f t="shared" si="15"/>
        <v>5</v>
      </c>
      <c r="E158" s="29" t="s">
        <v>82</v>
      </c>
      <c r="F158" s="28">
        <f t="shared" si="16"/>
        <v>0</v>
      </c>
      <c r="G158" s="29" t="s">
        <v>53</v>
      </c>
      <c r="H158" s="28">
        <f t="shared" si="17"/>
        <v>0</v>
      </c>
      <c r="I158" s="29">
        <v>12</v>
      </c>
      <c r="J158" s="28">
        <f t="shared" si="18"/>
        <v>3</v>
      </c>
      <c r="K158" s="29" t="s">
        <v>37</v>
      </c>
      <c r="L158" s="28">
        <f t="shared" si="19"/>
        <v>3</v>
      </c>
      <c r="M158" s="29">
        <v>320</v>
      </c>
      <c r="N158" s="28">
        <f t="shared" si="20"/>
        <v>1</v>
      </c>
    </row>
    <row r="159" spans="1:14" x14ac:dyDescent="0.2">
      <c r="A159" s="27" t="s">
        <v>574</v>
      </c>
      <c r="B159" s="32">
        <f t="shared" si="14"/>
        <v>12</v>
      </c>
      <c r="C159" s="29" t="s">
        <v>66</v>
      </c>
      <c r="D159" s="28">
        <f t="shared" si="15"/>
        <v>0</v>
      </c>
      <c r="E159" s="29" t="s">
        <v>53</v>
      </c>
      <c r="F159" s="28">
        <f t="shared" si="16"/>
        <v>0</v>
      </c>
      <c r="G159" s="29" t="s">
        <v>88</v>
      </c>
      <c r="H159" s="28">
        <f t="shared" si="17"/>
        <v>5</v>
      </c>
      <c r="I159" s="29">
        <v>12</v>
      </c>
      <c r="J159" s="28">
        <f t="shared" si="18"/>
        <v>3</v>
      </c>
      <c r="K159" s="29" t="s">
        <v>37</v>
      </c>
      <c r="L159" s="28">
        <f t="shared" si="19"/>
        <v>3</v>
      </c>
      <c r="M159" s="29">
        <v>324</v>
      </c>
      <c r="N159" s="28">
        <f t="shared" si="20"/>
        <v>1</v>
      </c>
    </row>
    <row r="160" spans="1:14" x14ac:dyDescent="0.2">
      <c r="A160" s="27" t="s">
        <v>183</v>
      </c>
      <c r="B160" s="32">
        <f t="shared" si="14"/>
        <v>12</v>
      </c>
      <c r="C160" s="29" t="s">
        <v>65</v>
      </c>
      <c r="D160" s="28">
        <f t="shared" si="15"/>
        <v>5</v>
      </c>
      <c r="E160" s="29" t="s">
        <v>82</v>
      </c>
      <c r="F160" s="28">
        <f t="shared" si="16"/>
        <v>0</v>
      </c>
      <c r="G160" s="29" t="s">
        <v>66</v>
      </c>
      <c r="H160" s="28">
        <f t="shared" si="17"/>
        <v>0</v>
      </c>
      <c r="I160" s="29">
        <v>12</v>
      </c>
      <c r="J160" s="28">
        <f t="shared" si="18"/>
        <v>3</v>
      </c>
      <c r="K160" s="29" t="s">
        <v>37</v>
      </c>
      <c r="L160" s="28">
        <f t="shared" si="19"/>
        <v>3</v>
      </c>
      <c r="M160" s="29">
        <v>331</v>
      </c>
      <c r="N160" s="28">
        <f t="shared" si="20"/>
        <v>1</v>
      </c>
    </row>
    <row r="161" spans="1:14" x14ac:dyDescent="0.2">
      <c r="A161" s="27" t="s">
        <v>236</v>
      </c>
      <c r="B161" s="32">
        <f t="shared" si="14"/>
        <v>12</v>
      </c>
      <c r="C161" s="29" t="s">
        <v>65</v>
      </c>
      <c r="D161" s="28">
        <f t="shared" si="15"/>
        <v>5</v>
      </c>
      <c r="E161" s="29" t="s">
        <v>53</v>
      </c>
      <c r="F161" s="28">
        <f t="shared" si="16"/>
        <v>0</v>
      </c>
      <c r="G161" s="29" t="s">
        <v>88</v>
      </c>
      <c r="H161" s="28">
        <f t="shared" si="17"/>
        <v>5</v>
      </c>
      <c r="I161" s="29">
        <v>14</v>
      </c>
      <c r="J161" s="28">
        <f t="shared" si="18"/>
        <v>1</v>
      </c>
      <c r="K161" s="29" t="s">
        <v>38</v>
      </c>
      <c r="L161" s="28">
        <f t="shared" si="19"/>
        <v>0</v>
      </c>
      <c r="M161" s="29">
        <v>312</v>
      </c>
      <c r="N161" s="28">
        <f t="shared" si="20"/>
        <v>1</v>
      </c>
    </row>
    <row r="162" spans="1:14" x14ac:dyDescent="0.2">
      <c r="A162" s="27" t="s">
        <v>576</v>
      </c>
      <c r="B162" s="32">
        <f t="shared" si="14"/>
        <v>12</v>
      </c>
      <c r="C162" s="29" t="s">
        <v>82</v>
      </c>
      <c r="D162" s="28">
        <f t="shared" si="15"/>
        <v>0</v>
      </c>
      <c r="E162" s="29" t="s">
        <v>65</v>
      </c>
      <c r="F162" s="28">
        <f t="shared" si="16"/>
        <v>0</v>
      </c>
      <c r="G162" s="29" t="s">
        <v>88</v>
      </c>
      <c r="H162" s="28">
        <f t="shared" si="17"/>
        <v>5</v>
      </c>
      <c r="I162" s="29">
        <v>12</v>
      </c>
      <c r="J162" s="28">
        <f t="shared" si="18"/>
        <v>3</v>
      </c>
      <c r="K162" s="29" t="s">
        <v>37</v>
      </c>
      <c r="L162" s="28">
        <f t="shared" si="19"/>
        <v>3</v>
      </c>
      <c r="M162" s="29">
        <v>315</v>
      </c>
      <c r="N162" s="28">
        <f t="shared" si="20"/>
        <v>1</v>
      </c>
    </row>
    <row r="163" spans="1:14" x14ac:dyDescent="0.2">
      <c r="A163" s="27" t="s">
        <v>251</v>
      </c>
      <c r="B163" s="32">
        <f t="shared" si="14"/>
        <v>12</v>
      </c>
      <c r="C163" s="29" t="s">
        <v>65</v>
      </c>
      <c r="D163" s="28">
        <f t="shared" si="15"/>
        <v>5</v>
      </c>
      <c r="E163" s="29" t="s">
        <v>82</v>
      </c>
      <c r="F163" s="28">
        <f t="shared" si="16"/>
        <v>0</v>
      </c>
      <c r="G163" s="29" t="s">
        <v>53</v>
      </c>
      <c r="H163" s="28">
        <f t="shared" si="17"/>
        <v>0</v>
      </c>
      <c r="I163" s="29">
        <v>13</v>
      </c>
      <c r="J163" s="28">
        <f t="shared" si="18"/>
        <v>3</v>
      </c>
      <c r="K163" s="29" t="s">
        <v>37</v>
      </c>
      <c r="L163" s="28">
        <f t="shared" si="19"/>
        <v>3</v>
      </c>
      <c r="M163" s="29">
        <v>330</v>
      </c>
      <c r="N163" s="28">
        <f t="shared" si="20"/>
        <v>1</v>
      </c>
    </row>
    <row r="164" spans="1:14" x14ac:dyDescent="0.2">
      <c r="A164" s="27" t="s">
        <v>171</v>
      </c>
      <c r="B164" s="32">
        <f t="shared" si="14"/>
        <v>12</v>
      </c>
      <c r="C164" s="29" t="s">
        <v>65</v>
      </c>
      <c r="D164" s="28">
        <f t="shared" si="15"/>
        <v>5</v>
      </c>
      <c r="E164" s="29" t="s">
        <v>66</v>
      </c>
      <c r="F164" s="28">
        <f t="shared" si="16"/>
        <v>5</v>
      </c>
      <c r="G164" s="29" t="s">
        <v>144</v>
      </c>
      <c r="H164" s="28">
        <f t="shared" si="17"/>
        <v>0</v>
      </c>
      <c r="I164" s="29">
        <v>14</v>
      </c>
      <c r="J164" s="28">
        <f t="shared" si="18"/>
        <v>1</v>
      </c>
      <c r="K164" s="29" t="s">
        <v>35</v>
      </c>
      <c r="L164" s="28">
        <f t="shared" si="19"/>
        <v>0</v>
      </c>
      <c r="M164" s="29">
        <v>315</v>
      </c>
      <c r="N164" s="28">
        <f t="shared" si="20"/>
        <v>1</v>
      </c>
    </row>
    <row r="165" spans="1:14" x14ac:dyDescent="0.2">
      <c r="A165" s="27" t="s">
        <v>416</v>
      </c>
      <c r="B165" s="32">
        <f t="shared" si="14"/>
        <v>12</v>
      </c>
      <c r="C165" s="29" t="s">
        <v>66</v>
      </c>
      <c r="D165" s="28">
        <f t="shared" si="15"/>
        <v>2.5</v>
      </c>
      <c r="E165" s="29" t="s">
        <v>65</v>
      </c>
      <c r="F165" s="28">
        <f t="shared" si="16"/>
        <v>2.5</v>
      </c>
      <c r="G165" s="29" t="s">
        <v>53</v>
      </c>
      <c r="H165" s="28">
        <f t="shared" si="17"/>
        <v>0</v>
      </c>
      <c r="I165" s="29">
        <v>12</v>
      </c>
      <c r="J165" s="28">
        <f t="shared" si="18"/>
        <v>3</v>
      </c>
      <c r="K165" s="29" t="s">
        <v>37</v>
      </c>
      <c r="L165" s="28">
        <f t="shared" si="19"/>
        <v>3</v>
      </c>
      <c r="M165" s="29">
        <v>335</v>
      </c>
      <c r="N165" s="28">
        <f t="shared" si="20"/>
        <v>1</v>
      </c>
    </row>
    <row r="166" spans="1:14" x14ac:dyDescent="0.2">
      <c r="A166" s="27" t="s">
        <v>212</v>
      </c>
      <c r="B166" s="32">
        <f t="shared" si="14"/>
        <v>12</v>
      </c>
      <c r="C166" s="29" t="s">
        <v>66</v>
      </c>
      <c r="D166" s="28">
        <f t="shared" si="15"/>
        <v>2.5</v>
      </c>
      <c r="E166" s="29" t="s">
        <v>65</v>
      </c>
      <c r="F166" s="28">
        <f t="shared" si="16"/>
        <v>2.5</v>
      </c>
      <c r="G166" s="29" t="s">
        <v>82</v>
      </c>
      <c r="H166" s="28">
        <f t="shared" si="17"/>
        <v>0</v>
      </c>
      <c r="I166" s="29">
        <v>9</v>
      </c>
      <c r="J166" s="28">
        <f t="shared" si="18"/>
        <v>3</v>
      </c>
      <c r="K166" s="29" t="s">
        <v>37</v>
      </c>
      <c r="L166" s="28">
        <f t="shared" si="19"/>
        <v>3</v>
      </c>
      <c r="M166" s="29">
        <v>330</v>
      </c>
      <c r="N166" s="28">
        <f t="shared" si="20"/>
        <v>1</v>
      </c>
    </row>
    <row r="167" spans="1:14" x14ac:dyDescent="0.2">
      <c r="A167" s="27" t="s">
        <v>382</v>
      </c>
      <c r="B167" s="32">
        <f t="shared" si="14"/>
        <v>12</v>
      </c>
      <c r="C167" s="29" t="s">
        <v>65</v>
      </c>
      <c r="D167" s="28">
        <f t="shared" si="15"/>
        <v>5</v>
      </c>
      <c r="E167" s="29" t="s">
        <v>144</v>
      </c>
      <c r="F167" s="28">
        <f t="shared" si="16"/>
        <v>0</v>
      </c>
      <c r="G167" s="29" t="s">
        <v>82</v>
      </c>
      <c r="H167" s="28">
        <f t="shared" si="17"/>
        <v>0</v>
      </c>
      <c r="I167" s="29">
        <v>8</v>
      </c>
      <c r="J167" s="28">
        <f t="shared" si="18"/>
        <v>1</v>
      </c>
      <c r="K167" s="29" t="s">
        <v>37</v>
      </c>
      <c r="L167" s="28">
        <f t="shared" si="19"/>
        <v>3</v>
      </c>
      <c r="M167" s="29">
        <v>310</v>
      </c>
      <c r="N167" s="28">
        <f t="shared" si="20"/>
        <v>3</v>
      </c>
    </row>
    <row r="168" spans="1:14" x14ac:dyDescent="0.2">
      <c r="A168" s="27" t="s">
        <v>248</v>
      </c>
      <c r="B168" s="32">
        <f t="shared" si="14"/>
        <v>12</v>
      </c>
      <c r="C168" s="29" t="s">
        <v>66</v>
      </c>
      <c r="D168" s="28">
        <f t="shared" si="15"/>
        <v>0</v>
      </c>
      <c r="E168" s="29" t="s">
        <v>53</v>
      </c>
      <c r="F168" s="28">
        <f t="shared" si="16"/>
        <v>0</v>
      </c>
      <c r="G168" s="29" t="s">
        <v>88</v>
      </c>
      <c r="H168" s="28">
        <f t="shared" si="17"/>
        <v>5</v>
      </c>
      <c r="I168" s="29">
        <v>13</v>
      </c>
      <c r="J168" s="28">
        <f t="shared" si="18"/>
        <v>3</v>
      </c>
      <c r="K168" s="29" t="s">
        <v>37</v>
      </c>
      <c r="L168" s="28">
        <f t="shared" si="19"/>
        <v>3</v>
      </c>
      <c r="M168" s="29">
        <v>335</v>
      </c>
      <c r="N168" s="28">
        <f t="shared" si="20"/>
        <v>1</v>
      </c>
    </row>
    <row r="169" spans="1:14" x14ac:dyDescent="0.2">
      <c r="A169" s="27" t="s">
        <v>386</v>
      </c>
      <c r="B169" s="32">
        <f t="shared" si="14"/>
        <v>12</v>
      </c>
      <c r="C169" s="29" t="s">
        <v>65</v>
      </c>
      <c r="D169" s="28">
        <f t="shared" si="15"/>
        <v>5</v>
      </c>
      <c r="E169" s="29" t="s">
        <v>144</v>
      </c>
      <c r="F169" s="28">
        <f t="shared" si="16"/>
        <v>0</v>
      </c>
      <c r="G169" s="29" t="s">
        <v>82</v>
      </c>
      <c r="H169" s="28">
        <f t="shared" si="17"/>
        <v>0</v>
      </c>
      <c r="I169" s="29">
        <v>12</v>
      </c>
      <c r="J169" s="28">
        <f t="shared" si="18"/>
        <v>3</v>
      </c>
      <c r="K169" s="29" t="s">
        <v>37</v>
      </c>
      <c r="L169" s="28">
        <f t="shared" si="19"/>
        <v>3</v>
      </c>
      <c r="M169" s="29">
        <v>321</v>
      </c>
      <c r="N169" s="28">
        <f t="shared" si="20"/>
        <v>1</v>
      </c>
    </row>
    <row r="170" spans="1:14" x14ac:dyDescent="0.2">
      <c r="A170" s="27" t="s">
        <v>264</v>
      </c>
      <c r="B170" s="32">
        <f t="shared" si="14"/>
        <v>12</v>
      </c>
      <c r="C170" s="29" t="s">
        <v>66</v>
      </c>
      <c r="D170" s="28">
        <f t="shared" si="15"/>
        <v>2.5</v>
      </c>
      <c r="E170" s="29" t="s">
        <v>65</v>
      </c>
      <c r="F170" s="28">
        <f t="shared" si="16"/>
        <v>2.5</v>
      </c>
      <c r="G170" s="29" t="s">
        <v>53</v>
      </c>
      <c r="H170" s="28">
        <f t="shared" si="17"/>
        <v>0</v>
      </c>
      <c r="I170" s="29">
        <v>12</v>
      </c>
      <c r="J170" s="28">
        <f t="shared" si="18"/>
        <v>3</v>
      </c>
      <c r="K170" s="29" t="s">
        <v>37</v>
      </c>
      <c r="L170" s="28">
        <f t="shared" si="19"/>
        <v>3</v>
      </c>
      <c r="M170" s="29">
        <v>333</v>
      </c>
      <c r="N170" s="28">
        <f t="shared" si="20"/>
        <v>1</v>
      </c>
    </row>
    <row r="171" spans="1:14" x14ac:dyDescent="0.2">
      <c r="A171" s="27" t="s">
        <v>300</v>
      </c>
      <c r="B171" s="32">
        <f t="shared" si="14"/>
        <v>12</v>
      </c>
      <c r="C171" s="29" t="s">
        <v>53</v>
      </c>
      <c r="D171" s="28">
        <f t="shared" si="15"/>
        <v>0</v>
      </c>
      <c r="E171" s="29" t="s">
        <v>65</v>
      </c>
      <c r="F171" s="28">
        <f t="shared" si="16"/>
        <v>0</v>
      </c>
      <c r="G171" s="29" t="s">
        <v>88</v>
      </c>
      <c r="H171" s="28">
        <f t="shared" si="17"/>
        <v>5</v>
      </c>
      <c r="I171" s="29">
        <v>12</v>
      </c>
      <c r="J171" s="28">
        <f t="shared" si="18"/>
        <v>3</v>
      </c>
      <c r="K171" s="29" t="s">
        <v>37</v>
      </c>
      <c r="L171" s="28">
        <f t="shared" si="19"/>
        <v>3</v>
      </c>
      <c r="M171" s="29">
        <v>330</v>
      </c>
      <c r="N171" s="28">
        <f t="shared" si="20"/>
        <v>1</v>
      </c>
    </row>
    <row r="172" spans="1:14" x14ac:dyDescent="0.2">
      <c r="A172" s="27" t="s">
        <v>582</v>
      </c>
      <c r="B172" s="32">
        <f t="shared" si="14"/>
        <v>12</v>
      </c>
      <c r="C172" s="29" t="s">
        <v>65</v>
      </c>
      <c r="D172" s="28">
        <f t="shared" si="15"/>
        <v>5</v>
      </c>
      <c r="E172" s="29" t="s">
        <v>88</v>
      </c>
      <c r="F172" s="28">
        <f t="shared" si="16"/>
        <v>0</v>
      </c>
      <c r="G172" s="29" t="s">
        <v>82</v>
      </c>
      <c r="H172" s="28">
        <f t="shared" si="17"/>
        <v>0</v>
      </c>
      <c r="I172" s="29">
        <v>6</v>
      </c>
      <c r="J172" s="28">
        <f t="shared" si="18"/>
        <v>1</v>
      </c>
      <c r="K172" s="29" t="s">
        <v>37</v>
      </c>
      <c r="L172" s="28">
        <f t="shared" si="19"/>
        <v>3</v>
      </c>
      <c r="M172" s="29">
        <v>310</v>
      </c>
      <c r="N172" s="28">
        <f t="shared" si="20"/>
        <v>3</v>
      </c>
    </row>
    <row r="173" spans="1:14" x14ac:dyDescent="0.2">
      <c r="A173" s="27" t="s">
        <v>321</v>
      </c>
      <c r="B173" s="32">
        <f t="shared" si="14"/>
        <v>11</v>
      </c>
      <c r="C173" s="29" t="s">
        <v>82</v>
      </c>
      <c r="D173" s="28">
        <f t="shared" si="15"/>
        <v>0</v>
      </c>
      <c r="E173" s="29" t="s">
        <v>53</v>
      </c>
      <c r="F173" s="28">
        <f t="shared" si="16"/>
        <v>0</v>
      </c>
      <c r="G173" s="29" t="s">
        <v>88</v>
      </c>
      <c r="H173" s="28">
        <f t="shared" si="17"/>
        <v>5</v>
      </c>
      <c r="I173" s="29">
        <v>12</v>
      </c>
      <c r="J173" s="28">
        <f t="shared" si="18"/>
        <v>3</v>
      </c>
      <c r="K173" s="29" t="s">
        <v>37</v>
      </c>
      <c r="L173" s="28">
        <f t="shared" si="19"/>
        <v>3</v>
      </c>
      <c r="M173" s="29">
        <v>342</v>
      </c>
      <c r="N173" s="28">
        <f t="shared" si="20"/>
        <v>0</v>
      </c>
    </row>
    <row r="174" spans="1:14" x14ac:dyDescent="0.2">
      <c r="A174" s="27" t="s">
        <v>220</v>
      </c>
      <c r="B174" s="32">
        <f t="shared" si="14"/>
        <v>11</v>
      </c>
      <c r="C174" s="29" t="s">
        <v>66</v>
      </c>
      <c r="D174" s="28">
        <f t="shared" si="15"/>
        <v>0</v>
      </c>
      <c r="E174" s="29" t="s">
        <v>144</v>
      </c>
      <c r="F174" s="28">
        <f t="shared" si="16"/>
        <v>0</v>
      </c>
      <c r="G174" s="29" t="s">
        <v>88</v>
      </c>
      <c r="H174" s="28">
        <f t="shared" si="17"/>
        <v>5</v>
      </c>
      <c r="I174" s="29">
        <v>12</v>
      </c>
      <c r="J174" s="28">
        <f t="shared" si="18"/>
        <v>3</v>
      </c>
      <c r="K174" s="29" t="s">
        <v>37</v>
      </c>
      <c r="L174" s="28">
        <f t="shared" si="19"/>
        <v>3</v>
      </c>
      <c r="M174" s="29">
        <v>343</v>
      </c>
      <c r="N174" s="28">
        <f t="shared" si="20"/>
        <v>0</v>
      </c>
    </row>
    <row r="175" spans="1:14" x14ac:dyDescent="0.2">
      <c r="A175" s="27" t="s">
        <v>310</v>
      </c>
      <c r="B175" s="32">
        <f t="shared" si="14"/>
        <v>11</v>
      </c>
      <c r="C175" s="29" t="s">
        <v>66</v>
      </c>
      <c r="D175" s="28">
        <f t="shared" si="15"/>
        <v>2.5</v>
      </c>
      <c r="E175" s="29" t="s">
        <v>65</v>
      </c>
      <c r="F175" s="28">
        <f t="shared" si="16"/>
        <v>2.5</v>
      </c>
      <c r="G175" s="29" t="s">
        <v>53</v>
      </c>
      <c r="H175" s="28">
        <f t="shared" si="17"/>
        <v>0</v>
      </c>
      <c r="I175" s="29">
        <v>13</v>
      </c>
      <c r="J175" s="28">
        <f t="shared" si="18"/>
        <v>3</v>
      </c>
      <c r="K175" s="29" t="s">
        <v>37</v>
      </c>
      <c r="L175" s="28">
        <f t="shared" si="19"/>
        <v>3</v>
      </c>
      <c r="M175" s="29">
        <v>339</v>
      </c>
      <c r="N175" s="28">
        <f t="shared" si="20"/>
        <v>0</v>
      </c>
    </row>
    <row r="176" spans="1:14" x14ac:dyDescent="0.2">
      <c r="A176" s="27" t="s">
        <v>390</v>
      </c>
      <c r="B176" s="32">
        <f t="shared" si="14"/>
        <v>11</v>
      </c>
      <c r="C176" s="29" t="s">
        <v>144</v>
      </c>
      <c r="D176" s="28">
        <f t="shared" si="15"/>
        <v>0</v>
      </c>
      <c r="E176" s="29" t="s">
        <v>53</v>
      </c>
      <c r="F176" s="28">
        <f t="shared" si="16"/>
        <v>0</v>
      </c>
      <c r="G176" s="29" t="s">
        <v>88</v>
      </c>
      <c r="H176" s="28">
        <f t="shared" si="17"/>
        <v>5</v>
      </c>
      <c r="I176" s="29">
        <v>12</v>
      </c>
      <c r="J176" s="28">
        <f t="shared" si="18"/>
        <v>3</v>
      </c>
      <c r="K176" s="29" t="s">
        <v>37</v>
      </c>
      <c r="L176" s="28">
        <f t="shared" si="19"/>
        <v>3</v>
      </c>
      <c r="M176" s="29">
        <v>341</v>
      </c>
      <c r="N176" s="28">
        <f t="shared" si="20"/>
        <v>0</v>
      </c>
    </row>
    <row r="177" spans="1:14" x14ac:dyDescent="0.2">
      <c r="A177" s="27" t="s">
        <v>139</v>
      </c>
      <c r="B177" s="32">
        <f t="shared" si="14"/>
        <v>11</v>
      </c>
      <c r="C177" s="29" t="s">
        <v>53</v>
      </c>
      <c r="D177" s="28">
        <f t="shared" si="15"/>
        <v>0</v>
      </c>
      <c r="E177" s="29" t="s">
        <v>65</v>
      </c>
      <c r="F177" s="28">
        <f t="shared" si="16"/>
        <v>0</v>
      </c>
      <c r="G177" s="29" t="s">
        <v>88</v>
      </c>
      <c r="H177" s="28">
        <f t="shared" si="17"/>
        <v>5</v>
      </c>
      <c r="I177" s="29">
        <v>11</v>
      </c>
      <c r="J177" s="28">
        <f t="shared" si="18"/>
        <v>5</v>
      </c>
      <c r="K177" s="29" t="s">
        <v>35</v>
      </c>
      <c r="L177" s="28">
        <f t="shared" si="19"/>
        <v>0</v>
      </c>
      <c r="M177" s="29">
        <v>333</v>
      </c>
      <c r="N177" s="28">
        <f t="shared" si="20"/>
        <v>1</v>
      </c>
    </row>
    <row r="178" spans="1:14" x14ac:dyDescent="0.2">
      <c r="A178" s="27" t="s">
        <v>151</v>
      </c>
      <c r="B178" s="32">
        <f t="shared" si="14"/>
        <v>11</v>
      </c>
      <c r="C178" s="29" t="s">
        <v>144</v>
      </c>
      <c r="D178" s="28">
        <f t="shared" si="15"/>
        <v>0</v>
      </c>
      <c r="E178" s="29" t="s">
        <v>53</v>
      </c>
      <c r="F178" s="28">
        <f t="shared" si="16"/>
        <v>0</v>
      </c>
      <c r="G178" s="29" t="s">
        <v>88</v>
      </c>
      <c r="H178" s="28">
        <f t="shared" si="17"/>
        <v>5</v>
      </c>
      <c r="I178" s="29">
        <v>10</v>
      </c>
      <c r="J178" s="28">
        <f t="shared" si="18"/>
        <v>3</v>
      </c>
      <c r="K178" s="29" t="s">
        <v>37</v>
      </c>
      <c r="L178" s="28">
        <f t="shared" si="19"/>
        <v>3</v>
      </c>
      <c r="M178" s="29">
        <v>341</v>
      </c>
      <c r="N178" s="28">
        <f t="shared" si="20"/>
        <v>0</v>
      </c>
    </row>
    <row r="179" spans="1:14" x14ac:dyDescent="0.2">
      <c r="A179" s="27" t="s">
        <v>272</v>
      </c>
      <c r="B179" s="32">
        <f t="shared" si="14"/>
        <v>10</v>
      </c>
      <c r="C179" s="29" t="s">
        <v>82</v>
      </c>
      <c r="D179" s="28">
        <f t="shared" si="15"/>
        <v>0</v>
      </c>
      <c r="E179" s="29" t="s">
        <v>65</v>
      </c>
      <c r="F179" s="28">
        <f t="shared" si="16"/>
        <v>0</v>
      </c>
      <c r="G179" s="29" t="s">
        <v>88</v>
      </c>
      <c r="H179" s="28">
        <f t="shared" si="17"/>
        <v>5</v>
      </c>
      <c r="I179" s="29">
        <v>8</v>
      </c>
      <c r="J179" s="28">
        <f t="shared" si="18"/>
        <v>1</v>
      </c>
      <c r="K179" s="29" t="s">
        <v>37</v>
      </c>
      <c r="L179" s="28">
        <f t="shared" si="19"/>
        <v>3</v>
      </c>
      <c r="M179" s="29">
        <v>335</v>
      </c>
      <c r="N179" s="28">
        <f t="shared" si="20"/>
        <v>1</v>
      </c>
    </row>
    <row r="180" spans="1:14" x14ac:dyDescent="0.2">
      <c r="A180" s="27" t="s">
        <v>275</v>
      </c>
      <c r="B180" s="32">
        <f t="shared" si="14"/>
        <v>10</v>
      </c>
      <c r="C180" s="29" t="s">
        <v>82</v>
      </c>
      <c r="D180" s="28">
        <f t="shared" si="15"/>
        <v>0</v>
      </c>
      <c r="E180" s="29" t="s">
        <v>65</v>
      </c>
      <c r="F180" s="28">
        <f t="shared" si="16"/>
        <v>0</v>
      </c>
      <c r="G180" s="29" t="s">
        <v>88</v>
      </c>
      <c r="H180" s="28">
        <f t="shared" si="17"/>
        <v>5</v>
      </c>
      <c r="I180" s="29">
        <v>15</v>
      </c>
      <c r="J180" s="28">
        <f t="shared" si="18"/>
        <v>1</v>
      </c>
      <c r="K180" s="29" t="s">
        <v>37</v>
      </c>
      <c r="L180" s="28">
        <f t="shared" si="19"/>
        <v>3</v>
      </c>
      <c r="M180" s="29">
        <v>325</v>
      </c>
      <c r="N180" s="28">
        <f t="shared" si="20"/>
        <v>1</v>
      </c>
    </row>
    <row r="181" spans="1:14" x14ac:dyDescent="0.2">
      <c r="A181" s="27" t="s">
        <v>332</v>
      </c>
      <c r="B181" s="32">
        <f t="shared" si="14"/>
        <v>10</v>
      </c>
      <c r="C181" s="29" t="s">
        <v>65</v>
      </c>
      <c r="D181" s="28">
        <f t="shared" si="15"/>
        <v>5</v>
      </c>
      <c r="E181" s="29" t="s">
        <v>82</v>
      </c>
      <c r="F181" s="28">
        <f t="shared" si="16"/>
        <v>0</v>
      </c>
      <c r="G181" s="29" t="s">
        <v>53</v>
      </c>
      <c r="H181" s="28">
        <f t="shared" si="17"/>
        <v>0</v>
      </c>
      <c r="I181" s="29">
        <v>8</v>
      </c>
      <c r="J181" s="28">
        <f t="shared" si="18"/>
        <v>1</v>
      </c>
      <c r="K181" s="29" t="s">
        <v>37</v>
      </c>
      <c r="L181" s="28">
        <f t="shared" si="19"/>
        <v>3</v>
      </c>
      <c r="M181" s="29">
        <v>315</v>
      </c>
      <c r="N181" s="28">
        <f t="shared" si="20"/>
        <v>1</v>
      </c>
    </row>
    <row r="182" spans="1:14" x14ac:dyDescent="0.2">
      <c r="A182" s="27" t="s">
        <v>478</v>
      </c>
      <c r="B182" s="32">
        <f t="shared" si="14"/>
        <v>10</v>
      </c>
      <c r="C182" s="29" t="s">
        <v>65</v>
      </c>
      <c r="D182" s="28">
        <f t="shared" si="15"/>
        <v>5</v>
      </c>
      <c r="E182" s="29" t="s">
        <v>82</v>
      </c>
      <c r="F182" s="28">
        <f t="shared" si="16"/>
        <v>0</v>
      </c>
      <c r="G182" s="29" t="s">
        <v>66</v>
      </c>
      <c r="H182" s="28">
        <f t="shared" si="17"/>
        <v>0</v>
      </c>
      <c r="I182" s="29">
        <v>15</v>
      </c>
      <c r="J182" s="28">
        <f t="shared" si="18"/>
        <v>1</v>
      </c>
      <c r="K182" s="29" t="s">
        <v>37</v>
      </c>
      <c r="L182" s="28">
        <f t="shared" si="19"/>
        <v>3</v>
      </c>
      <c r="M182" s="29">
        <v>330</v>
      </c>
      <c r="N182" s="28">
        <f t="shared" si="20"/>
        <v>1</v>
      </c>
    </row>
    <row r="183" spans="1:14" x14ac:dyDescent="0.2">
      <c r="A183" s="27" t="s">
        <v>340</v>
      </c>
      <c r="B183" s="32">
        <f t="shared" si="14"/>
        <v>10</v>
      </c>
      <c r="C183" s="29" t="s">
        <v>82</v>
      </c>
      <c r="D183" s="28">
        <f t="shared" si="15"/>
        <v>0</v>
      </c>
      <c r="E183" s="29" t="s">
        <v>65</v>
      </c>
      <c r="F183" s="28">
        <f t="shared" si="16"/>
        <v>0</v>
      </c>
      <c r="G183" s="29" t="s">
        <v>88</v>
      </c>
      <c r="H183" s="28">
        <f t="shared" si="17"/>
        <v>5</v>
      </c>
      <c r="I183" s="29">
        <v>15</v>
      </c>
      <c r="J183" s="28">
        <f t="shared" si="18"/>
        <v>1</v>
      </c>
      <c r="K183" s="29" t="s">
        <v>37</v>
      </c>
      <c r="L183" s="28">
        <f t="shared" si="19"/>
        <v>3</v>
      </c>
      <c r="M183" s="29">
        <v>325</v>
      </c>
      <c r="N183" s="28">
        <f t="shared" si="20"/>
        <v>1</v>
      </c>
    </row>
    <row r="184" spans="1:14" x14ac:dyDescent="0.2">
      <c r="A184" s="27" t="s">
        <v>235</v>
      </c>
      <c r="B184" s="32">
        <f t="shared" si="14"/>
        <v>9</v>
      </c>
      <c r="C184" s="29" t="s">
        <v>66</v>
      </c>
      <c r="D184" s="28">
        <f t="shared" si="15"/>
        <v>2.5</v>
      </c>
      <c r="E184" s="29" t="s">
        <v>65</v>
      </c>
      <c r="F184" s="28">
        <f t="shared" si="16"/>
        <v>2.5</v>
      </c>
      <c r="G184" s="29" t="s">
        <v>82</v>
      </c>
      <c r="H184" s="28">
        <f t="shared" si="17"/>
        <v>0</v>
      </c>
      <c r="I184" s="29">
        <v>14</v>
      </c>
      <c r="J184" s="28">
        <f t="shared" si="18"/>
        <v>1</v>
      </c>
      <c r="K184" s="29" t="s">
        <v>37</v>
      </c>
      <c r="L184" s="28">
        <f t="shared" si="19"/>
        <v>3</v>
      </c>
      <c r="M184" s="29">
        <v>341</v>
      </c>
      <c r="N184" s="28">
        <f t="shared" si="20"/>
        <v>0</v>
      </c>
    </row>
    <row r="185" spans="1:14" x14ac:dyDescent="0.2">
      <c r="A185" s="27" t="s">
        <v>432</v>
      </c>
      <c r="B185" s="32">
        <f t="shared" si="14"/>
        <v>9</v>
      </c>
      <c r="C185" s="29" t="s">
        <v>66</v>
      </c>
      <c r="D185" s="28">
        <f t="shared" si="15"/>
        <v>2.5</v>
      </c>
      <c r="E185" s="29" t="s">
        <v>65</v>
      </c>
      <c r="F185" s="28">
        <f t="shared" si="16"/>
        <v>2.5</v>
      </c>
      <c r="G185" s="29" t="s">
        <v>53</v>
      </c>
      <c r="H185" s="28">
        <f t="shared" si="17"/>
        <v>0</v>
      </c>
      <c r="I185" s="29">
        <v>10</v>
      </c>
      <c r="J185" s="28">
        <f t="shared" si="18"/>
        <v>3</v>
      </c>
      <c r="K185" s="29" t="s">
        <v>38</v>
      </c>
      <c r="L185" s="28">
        <f t="shared" si="19"/>
        <v>0</v>
      </c>
      <c r="M185" s="29">
        <v>320</v>
      </c>
      <c r="N185" s="28">
        <f t="shared" si="20"/>
        <v>1</v>
      </c>
    </row>
    <row r="186" spans="1:14" x14ac:dyDescent="0.2">
      <c r="A186" s="27" t="s">
        <v>599</v>
      </c>
      <c r="B186" s="32">
        <f t="shared" si="14"/>
        <v>9</v>
      </c>
      <c r="C186" s="29" t="s">
        <v>65</v>
      </c>
      <c r="D186" s="28">
        <f t="shared" si="15"/>
        <v>5</v>
      </c>
      <c r="E186" s="29" t="s">
        <v>144</v>
      </c>
      <c r="F186" s="28">
        <f t="shared" si="16"/>
        <v>0</v>
      </c>
      <c r="G186" s="29" t="s">
        <v>66</v>
      </c>
      <c r="H186" s="28">
        <f t="shared" si="17"/>
        <v>0</v>
      </c>
      <c r="I186" s="29">
        <v>14</v>
      </c>
      <c r="J186" s="28">
        <f t="shared" si="18"/>
        <v>1</v>
      </c>
      <c r="K186" s="29" t="s">
        <v>37</v>
      </c>
      <c r="L186" s="28">
        <f t="shared" si="19"/>
        <v>3</v>
      </c>
      <c r="M186" s="29" t="s">
        <v>602</v>
      </c>
      <c r="N186" s="28">
        <f t="shared" si="20"/>
        <v>0</v>
      </c>
    </row>
    <row r="187" spans="1:14" x14ac:dyDescent="0.2">
      <c r="A187" s="27" t="s">
        <v>371</v>
      </c>
      <c r="B187" s="32">
        <f t="shared" si="14"/>
        <v>9</v>
      </c>
      <c r="C187" s="29" t="s">
        <v>66</v>
      </c>
      <c r="D187" s="28">
        <f t="shared" si="15"/>
        <v>0</v>
      </c>
      <c r="E187" s="29" t="s">
        <v>82</v>
      </c>
      <c r="F187" s="28">
        <f t="shared" si="16"/>
        <v>0</v>
      </c>
      <c r="G187" s="29" t="s">
        <v>53</v>
      </c>
      <c r="H187" s="28">
        <f t="shared" si="17"/>
        <v>0</v>
      </c>
      <c r="I187" s="29">
        <v>11</v>
      </c>
      <c r="J187" s="28">
        <f t="shared" si="18"/>
        <v>5</v>
      </c>
      <c r="K187" s="29" t="s">
        <v>37</v>
      </c>
      <c r="L187" s="28">
        <f t="shared" si="19"/>
        <v>3</v>
      </c>
      <c r="M187" s="29">
        <v>324</v>
      </c>
      <c r="N187" s="28">
        <f t="shared" si="20"/>
        <v>1</v>
      </c>
    </row>
    <row r="188" spans="1:14" x14ac:dyDescent="0.2">
      <c r="A188" s="27" t="s">
        <v>486</v>
      </c>
      <c r="B188" s="32">
        <f t="shared" si="14"/>
        <v>9</v>
      </c>
      <c r="C188" s="29" t="s">
        <v>65</v>
      </c>
      <c r="D188" s="28">
        <f t="shared" si="15"/>
        <v>5</v>
      </c>
      <c r="E188" s="29" t="s">
        <v>82</v>
      </c>
      <c r="F188" s="28">
        <f t="shared" si="16"/>
        <v>0</v>
      </c>
      <c r="G188" s="29" t="s">
        <v>66</v>
      </c>
      <c r="H188" s="28">
        <f t="shared" si="17"/>
        <v>0</v>
      </c>
      <c r="I188" s="29">
        <v>14</v>
      </c>
      <c r="J188" s="28">
        <f t="shared" si="18"/>
        <v>1</v>
      </c>
      <c r="K188" s="29" t="s">
        <v>37</v>
      </c>
      <c r="L188" s="28">
        <f t="shared" si="19"/>
        <v>3</v>
      </c>
      <c r="M188" s="29">
        <v>348</v>
      </c>
      <c r="N188" s="28">
        <f t="shared" si="20"/>
        <v>0</v>
      </c>
    </row>
    <row r="189" spans="1:14" x14ac:dyDescent="0.2">
      <c r="A189" s="27" t="s">
        <v>198</v>
      </c>
      <c r="B189" s="32">
        <f t="shared" si="14"/>
        <v>9</v>
      </c>
      <c r="C189" s="29" t="s">
        <v>65</v>
      </c>
      <c r="D189" s="28">
        <f t="shared" si="15"/>
        <v>5</v>
      </c>
      <c r="E189" s="29" t="s">
        <v>82</v>
      </c>
      <c r="F189" s="28">
        <f t="shared" si="16"/>
        <v>0</v>
      </c>
      <c r="G189" s="29" t="s">
        <v>66</v>
      </c>
      <c r="H189" s="28">
        <f t="shared" si="17"/>
        <v>0</v>
      </c>
      <c r="I189" s="29">
        <v>13</v>
      </c>
      <c r="J189" s="28">
        <f t="shared" si="18"/>
        <v>3</v>
      </c>
      <c r="K189" s="29" t="s">
        <v>38</v>
      </c>
      <c r="L189" s="28">
        <f t="shared" si="19"/>
        <v>0</v>
      </c>
      <c r="M189" s="29">
        <v>315</v>
      </c>
      <c r="N189" s="28">
        <f t="shared" si="20"/>
        <v>1</v>
      </c>
    </row>
    <row r="190" spans="1:14" x14ac:dyDescent="0.2">
      <c r="A190" s="27" t="s">
        <v>601</v>
      </c>
      <c r="B190" s="32">
        <f t="shared" si="14"/>
        <v>9</v>
      </c>
      <c r="C190" s="29" t="s">
        <v>53</v>
      </c>
      <c r="D190" s="28">
        <f t="shared" si="15"/>
        <v>0</v>
      </c>
      <c r="E190" s="29" t="s">
        <v>65</v>
      </c>
      <c r="F190" s="28">
        <f t="shared" si="16"/>
        <v>0</v>
      </c>
      <c r="G190" s="29" t="s">
        <v>144</v>
      </c>
      <c r="H190" s="28">
        <f t="shared" si="17"/>
        <v>0</v>
      </c>
      <c r="I190" s="29">
        <v>11</v>
      </c>
      <c r="J190" s="28">
        <f t="shared" si="18"/>
        <v>5</v>
      </c>
      <c r="K190" s="29" t="s">
        <v>37</v>
      </c>
      <c r="L190" s="28">
        <f t="shared" si="19"/>
        <v>3</v>
      </c>
      <c r="M190" s="29">
        <v>330</v>
      </c>
      <c r="N190" s="28">
        <f t="shared" si="20"/>
        <v>1</v>
      </c>
    </row>
    <row r="191" spans="1:14" x14ac:dyDescent="0.2">
      <c r="A191" s="27" t="s">
        <v>341</v>
      </c>
      <c r="B191" s="32">
        <f t="shared" si="14"/>
        <v>8</v>
      </c>
      <c r="C191" s="29" t="s">
        <v>53</v>
      </c>
      <c r="D191" s="28">
        <f t="shared" si="15"/>
        <v>0</v>
      </c>
      <c r="E191" s="29" t="s">
        <v>65</v>
      </c>
      <c r="F191" s="28">
        <f t="shared" si="16"/>
        <v>0</v>
      </c>
      <c r="G191" s="29" t="s">
        <v>88</v>
      </c>
      <c r="H191" s="28">
        <f t="shared" si="17"/>
        <v>5</v>
      </c>
      <c r="I191" s="29">
        <v>12</v>
      </c>
      <c r="J191" s="28">
        <f t="shared" si="18"/>
        <v>3</v>
      </c>
      <c r="K191" s="29" t="s">
        <v>35</v>
      </c>
      <c r="L191" s="28">
        <f t="shared" si="19"/>
        <v>0</v>
      </c>
      <c r="M191" s="29">
        <v>340</v>
      </c>
      <c r="N191" s="28">
        <f t="shared" si="20"/>
        <v>0</v>
      </c>
    </row>
    <row r="192" spans="1:14" x14ac:dyDescent="0.2">
      <c r="A192" s="27" t="s">
        <v>464</v>
      </c>
      <c r="B192" s="32">
        <f t="shared" si="14"/>
        <v>8</v>
      </c>
      <c r="C192" s="29" t="s">
        <v>53</v>
      </c>
      <c r="D192" s="28">
        <f t="shared" si="15"/>
        <v>0</v>
      </c>
      <c r="E192" s="29" t="s">
        <v>144</v>
      </c>
      <c r="F192" s="28">
        <f t="shared" si="16"/>
        <v>0</v>
      </c>
      <c r="G192" s="29" t="s">
        <v>88</v>
      </c>
      <c r="H192" s="28">
        <f t="shared" si="17"/>
        <v>5</v>
      </c>
      <c r="I192" s="29">
        <v>13</v>
      </c>
      <c r="J192" s="28">
        <f t="shared" si="18"/>
        <v>3</v>
      </c>
      <c r="K192" s="29" t="s">
        <v>35</v>
      </c>
      <c r="L192" s="28">
        <f t="shared" si="19"/>
        <v>0</v>
      </c>
      <c r="M192" s="29">
        <v>337</v>
      </c>
      <c r="N192" s="28">
        <f t="shared" si="20"/>
        <v>0</v>
      </c>
    </row>
    <row r="193" spans="1:14" x14ac:dyDescent="0.2">
      <c r="A193" s="27" t="s">
        <v>295</v>
      </c>
      <c r="B193" s="32">
        <f t="shared" si="14"/>
        <v>8</v>
      </c>
      <c r="C193" s="29" t="s">
        <v>53</v>
      </c>
      <c r="D193" s="28">
        <f t="shared" si="15"/>
        <v>0</v>
      </c>
      <c r="E193" s="29" t="s">
        <v>65</v>
      </c>
      <c r="F193" s="28">
        <f t="shared" si="16"/>
        <v>0</v>
      </c>
      <c r="G193" s="29" t="s">
        <v>88</v>
      </c>
      <c r="H193" s="28">
        <f t="shared" si="17"/>
        <v>5</v>
      </c>
      <c r="I193" s="29">
        <v>12</v>
      </c>
      <c r="J193" s="28">
        <f t="shared" si="18"/>
        <v>3</v>
      </c>
      <c r="K193" s="29" t="s">
        <v>35</v>
      </c>
      <c r="L193" s="28">
        <f t="shared" si="19"/>
        <v>0</v>
      </c>
      <c r="M193" s="29">
        <v>337</v>
      </c>
      <c r="N193" s="28">
        <f t="shared" si="20"/>
        <v>0</v>
      </c>
    </row>
    <row r="194" spans="1:14" x14ac:dyDescent="0.2">
      <c r="A194" s="27" t="s">
        <v>238</v>
      </c>
      <c r="B194" s="32">
        <f t="shared" si="14"/>
        <v>7</v>
      </c>
      <c r="C194" s="29" t="s">
        <v>53</v>
      </c>
      <c r="D194" s="28">
        <f t="shared" si="15"/>
        <v>0</v>
      </c>
      <c r="E194" s="29" t="s">
        <v>65</v>
      </c>
      <c r="F194" s="28">
        <f t="shared" si="16"/>
        <v>0</v>
      </c>
      <c r="G194" s="29" t="s">
        <v>88</v>
      </c>
      <c r="H194" s="28">
        <f t="shared" si="17"/>
        <v>5</v>
      </c>
      <c r="I194" s="29">
        <v>14</v>
      </c>
      <c r="J194" s="28">
        <f t="shared" si="18"/>
        <v>1</v>
      </c>
      <c r="K194" s="29" t="s">
        <v>35</v>
      </c>
      <c r="L194" s="28">
        <f t="shared" si="19"/>
        <v>0</v>
      </c>
      <c r="M194" s="29">
        <v>315</v>
      </c>
      <c r="N194" s="28">
        <f t="shared" si="20"/>
        <v>1</v>
      </c>
    </row>
    <row r="195" spans="1:14" x14ac:dyDescent="0.2">
      <c r="A195" s="27" t="s">
        <v>222</v>
      </c>
      <c r="B195" s="32">
        <f t="shared" si="14"/>
        <v>7</v>
      </c>
      <c r="C195" s="29" t="s">
        <v>66</v>
      </c>
      <c r="D195" s="28">
        <f t="shared" si="15"/>
        <v>0</v>
      </c>
      <c r="E195" s="29" t="s">
        <v>144</v>
      </c>
      <c r="F195" s="28">
        <f t="shared" si="16"/>
        <v>0</v>
      </c>
      <c r="G195" s="29" t="s">
        <v>82</v>
      </c>
      <c r="H195" s="28">
        <f t="shared" si="17"/>
        <v>0</v>
      </c>
      <c r="I195" s="29">
        <v>10</v>
      </c>
      <c r="J195" s="28">
        <f t="shared" si="18"/>
        <v>3</v>
      </c>
      <c r="K195" s="29" t="s">
        <v>37</v>
      </c>
      <c r="L195" s="28">
        <f t="shared" si="19"/>
        <v>3</v>
      </c>
      <c r="M195" s="29">
        <v>327</v>
      </c>
      <c r="N195" s="28">
        <f t="shared" si="20"/>
        <v>1</v>
      </c>
    </row>
    <row r="196" spans="1:14" x14ac:dyDescent="0.2">
      <c r="A196" s="27" t="s">
        <v>269</v>
      </c>
      <c r="B196" s="32">
        <f t="shared" si="14"/>
        <v>7</v>
      </c>
      <c r="C196" s="29" t="s">
        <v>82</v>
      </c>
      <c r="D196" s="28">
        <f t="shared" si="15"/>
        <v>0</v>
      </c>
      <c r="E196" s="29" t="s">
        <v>144</v>
      </c>
      <c r="F196" s="28">
        <f t="shared" si="16"/>
        <v>0</v>
      </c>
      <c r="G196" s="29" t="s">
        <v>65</v>
      </c>
      <c r="H196" s="28">
        <f t="shared" si="17"/>
        <v>0</v>
      </c>
      <c r="I196" s="29">
        <v>12</v>
      </c>
      <c r="J196" s="28">
        <f t="shared" si="18"/>
        <v>3</v>
      </c>
      <c r="K196" s="29" t="s">
        <v>37</v>
      </c>
      <c r="L196" s="28">
        <f t="shared" si="19"/>
        <v>3</v>
      </c>
      <c r="M196" s="29">
        <v>320</v>
      </c>
      <c r="N196" s="28">
        <f t="shared" si="20"/>
        <v>1</v>
      </c>
    </row>
    <row r="197" spans="1:14" x14ac:dyDescent="0.2">
      <c r="A197" s="27" t="s">
        <v>425</v>
      </c>
      <c r="B197" s="32">
        <f t="shared" ref="B197:B214" si="21">D197+F197+H197+J197+L197+N197</f>
        <v>6</v>
      </c>
      <c r="C197" s="29" t="s">
        <v>65</v>
      </c>
      <c r="D197" s="28">
        <f t="shared" ref="D197:D214" si="22">IF(C197=C$3, 5,) + IF(AND(C197=E$3, E197=C$3), 2.5, 0)</f>
        <v>5</v>
      </c>
      <c r="E197" s="29" t="s">
        <v>65</v>
      </c>
      <c r="F197" s="28">
        <f t="shared" ref="F197:F214" si="23">IF(E197=E$3,5, 0) + IF(AND(E197=C$3, C197=E$3), 2.5, 0)</f>
        <v>0</v>
      </c>
      <c r="G197" s="29" t="s">
        <v>144</v>
      </c>
      <c r="H197" s="28">
        <f t="shared" ref="H197:H214" si="24">IF(G197=G$3, 5, 0)</f>
        <v>0</v>
      </c>
      <c r="I197" s="29">
        <v>16</v>
      </c>
      <c r="J197" s="28">
        <f t="shared" ref="J197:J214" si="25">IF(I197=I$3, 5, 0) + IF(AND(I197&gt;=(I$3-2), I197&lt;=(I$3+2), I197&lt;&gt;I$3), 3, 0) + IF(AND(I197&gt;=(I$3-5), I197&lt;(I$3-2)), 1, 0) + IF(AND(I197&gt;(I$3+2), I197&lt;=(I$3+5)), 1, 0)</f>
        <v>1</v>
      </c>
      <c r="K197" s="29" t="s">
        <v>35</v>
      </c>
      <c r="L197" s="28">
        <f t="shared" ref="L197:L214" si="26">IF(K197=K$3, 3, 0)</f>
        <v>0</v>
      </c>
      <c r="M197" s="29">
        <v>342</v>
      </c>
      <c r="N197" s="28">
        <f t="shared" ref="N197:N214" si="27">IF(M197=M$3, 10, 0) + IF(AND(M197&gt;=(M$3-10), M197&lt;=(M$3+10), M197&lt;&gt;M$3), 5, 0) + IF(AND(M197&gt;=(M$3-25), M197&lt;(M$3-10)), 3, 0) + IF(AND(M197&gt;(M$3+10), M197&lt;=(M$3+25)), 3, 0) +  IF(AND(M197&gt;=(M$3-50), M197&lt;(M$3-25)), 1, 0) +  IF(AND(M197&gt;(M$3+25), M197&lt;=(M$3+50)), 1, 0)</f>
        <v>0</v>
      </c>
    </row>
    <row r="198" spans="1:14" x14ac:dyDescent="0.2">
      <c r="A198" s="27" t="s">
        <v>228</v>
      </c>
      <c r="B198" s="32">
        <f t="shared" si="21"/>
        <v>6</v>
      </c>
      <c r="C198" s="29" t="s">
        <v>53</v>
      </c>
      <c r="D198" s="28">
        <f t="shared" si="22"/>
        <v>0</v>
      </c>
      <c r="E198" s="29" t="s">
        <v>144</v>
      </c>
      <c r="F198" s="28">
        <f t="shared" si="23"/>
        <v>0</v>
      </c>
      <c r="G198" s="29" t="s">
        <v>88</v>
      </c>
      <c r="H198" s="28">
        <f t="shared" si="24"/>
        <v>5</v>
      </c>
      <c r="I198" s="29">
        <v>19</v>
      </c>
      <c r="J198" s="28">
        <f t="shared" si="25"/>
        <v>0</v>
      </c>
      <c r="K198" s="29" t="s">
        <v>35</v>
      </c>
      <c r="L198" s="28">
        <f t="shared" si="26"/>
        <v>0</v>
      </c>
      <c r="M198" s="29">
        <v>320</v>
      </c>
      <c r="N198" s="28">
        <f t="shared" si="27"/>
        <v>1</v>
      </c>
    </row>
    <row r="199" spans="1:14" x14ac:dyDescent="0.2">
      <c r="A199" s="27" t="s">
        <v>166</v>
      </c>
      <c r="B199" s="32">
        <f t="shared" si="21"/>
        <v>6</v>
      </c>
      <c r="C199" s="29" t="s">
        <v>82</v>
      </c>
      <c r="D199" s="28">
        <f t="shared" si="22"/>
        <v>0</v>
      </c>
      <c r="E199" s="29" t="s">
        <v>65</v>
      </c>
      <c r="F199" s="28">
        <f t="shared" si="23"/>
        <v>0</v>
      </c>
      <c r="G199" s="29" t="s">
        <v>88</v>
      </c>
      <c r="H199" s="28">
        <f t="shared" si="24"/>
        <v>5</v>
      </c>
      <c r="I199" s="29">
        <v>17</v>
      </c>
      <c r="J199" s="28">
        <f t="shared" si="25"/>
        <v>0</v>
      </c>
      <c r="K199" s="29" t="s">
        <v>35</v>
      </c>
      <c r="L199" s="28">
        <f t="shared" si="26"/>
        <v>0</v>
      </c>
      <c r="M199" s="29">
        <v>324</v>
      </c>
      <c r="N199" s="28">
        <f t="shared" si="27"/>
        <v>1</v>
      </c>
    </row>
    <row r="200" spans="1:14" x14ac:dyDescent="0.2">
      <c r="A200" s="27" t="s">
        <v>393</v>
      </c>
      <c r="B200" s="32">
        <f t="shared" si="21"/>
        <v>6</v>
      </c>
      <c r="C200" s="29" t="s">
        <v>144</v>
      </c>
      <c r="D200" s="28">
        <f t="shared" si="22"/>
        <v>0</v>
      </c>
      <c r="E200" s="29" t="s">
        <v>88</v>
      </c>
      <c r="F200" s="28">
        <f t="shared" si="23"/>
        <v>0</v>
      </c>
      <c r="G200" s="29" t="s">
        <v>82</v>
      </c>
      <c r="H200" s="28">
        <f t="shared" si="24"/>
        <v>0</v>
      </c>
      <c r="I200" s="29">
        <v>10</v>
      </c>
      <c r="J200" s="28">
        <f t="shared" si="25"/>
        <v>3</v>
      </c>
      <c r="K200" s="29" t="s">
        <v>37</v>
      </c>
      <c r="L200" s="28">
        <f t="shared" si="26"/>
        <v>3</v>
      </c>
      <c r="M200" s="29">
        <v>340</v>
      </c>
      <c r="N200" s="28">
        <f t="shared" si="27"/>
        <v>0</v>
      </c>
    </row>
    <row r="201" spans="1:14" x14ac:dyDescent="0.2">
      <c r="A201" s="27" t="s">
        <v>395</v>
      </c>
      <c r="B201" s="32">
        <f t="shared" si="21"/>
        <v>6</v>
      </c>
      <c r="C201" s="29" t="s">
        <v>53</v>
      </c>
      <c r="D201" s="28">
        <f t="shared" si="22"/>
        <v>0</v>
      </c>
      <c r="E201" s="29" t="s">
        <v>88</v>
      </c>
      <c r="F201" s="28">
        <f t="shared" si="23"/>
        <v>0</v>
      </c>
      <c r="G201" s="29" t="s">
        <v>65</v>
      </c>
      <c r="H201" s="28">
        <f t="shared" si="24"/>
        <v>0</v>
      </c>
      <c r="I201" s="29">
        <v>16</v>
      </c>
      <c r="J201" s="28">
        <f t="shared" si="25"/>
        <v>1</v>
      </c>
      <c r="K201" s="29" t="s">
        <v>35</v>
      </c>
      <c r="L201" s="28">
        <f t="shared" si="26"/>
        <v>0</v>
      </c>
      <c r="M201" s="29">
        <v>290</v>
      </c>
      <c r="N201" s="28">
        <f t="shared" si="27"/>
        <v>5</v>
      </c>
    </row>
    <row r="202" spans="1:14" x14ac:dyDescent="0.2">
      <c r="A202" s="27" t="s">
        <v>575</v>
      </c>
      <c r="B202" s="32">
        <f t="shared" si="21"/>
        <v>5</v>
      </c>
      <c r="C202" s="29" t="s">
        <v>82</v>
      </c>
      <c r="D202" s="28">
        <f t="shared" si="22"/>
        <v>0</v>
      </c>
      <c r="E202" s="29" t="s">
        <v>144</v>
      </c>
      <c r="F202" s="28">
        <f t="shared" si="23"/>
        <v>0</v>
      </c>
      <c r="G202" s="29" t="s">
        <v>53</v>
      </c>
      <c r="H202" s="28">
        <f t="shared" si="24"/>
        <v>0</v>
      </c>
      <c r="I202" s="29">
        <v>14</v>
      </c>
      <c r="J202" s="28">
        <f t="shared" si="25"/>
        <v>1</v>
      </c>
      <c r="K202" s="29" t="s">
        <v>37</v>
      </c>
      <c r="L202" s="28">
        <f t="shared" si="26"/>
        <v>3</v>
      </c>
      <c r="M202" s="29">
        <v>335</v>
      </c>
      <c r="N202" s="28">
        <f t="shared" si="27"/>
        <v>1</v>
      </c>
    </row>
    <row r="203" spans="1:14" x14ac:dyDescent="0.2">
      <c r="A203" s="27" t="s">
        <v>280</v>
      </c>
      <c r="B203" s="32">
        <f t="shared" si="21"/>
        <v>5</v>
      </c>
      <c r="C203" s="29" t="s">
        <v>82</v>
      </c>
      <c r="D203" s="28">
        <f t="shared" si="22"/>
        <v>0</v>
      </c>
      <c r="E203" s="29" t="s">
        <v>144</v>
      </c>
      <c r="F203" s="28">
        <f t="shared" si="23"/>
        <v>0</v>
      </c>
      <c r="G203" s="29" t="s">
        <v>65</v>
      </c>
      <c r="H203" s="28">
        <f t="shared" si="24"/>
        <v>0</v>
      </c>
      <c r="I203" s="29">
        <v>14</v>
      </c>
      <c r="J203" s="28">
        <f t="shared" si="25"/>
        <v>1</v>
      </c>
      <c r="K203" s="29" t="s">
        <v>37</v>
      </c>
      <c r="L203" s="28">
        <f t="shared" si="26"/>
        <v>3</v>
      </c>
      <c r="M203" s="29">
        <v>329</v>
      </c>
      <c r="N203" s="28">
        <f t="shared" si="27"/>
        <v>1</v>
      </c>
    </row>
    <row r="204" spans="1:14" x14ac:dyDescent="0.2">
      <c r="A204" s="27" t="s">
        <v>441</v>
      </c>
      <c r="B204" s="32">
        <f t="shared" si="21"/>
        <v>5</v>
      </c>
      <c r="C204" s="29" t="s">
        <v>66</v>
      </c>
      <c r="D204" s="28">
        <f t="shared" si="22"/>
        <v>0</v>
      </c>
      <c r="E204" s="29" t="s">
        <v>144</v>
      </c>
      <c r="F204" s="28">
        <f t="shared" si="23"/>
        <v>0</v>
      </c>
      <c r="G204" s="29" t="s">
        <v>53</v>
      </c>
      <c r="H204" s="28">
        <f t="shared" si="24"/>
        <v>0</v>
      </c>
      <c r="I204" s="29">
        <v>8</v>
      </c>
      <c r="J204" s="28">
        <f t="shared" si="25"/>
        <v>1</v>
      </c>
      <c r="K204" s="29" t="s">
        <v>37</v>
      </c>
      <c r="L204" s="28">
        <f t="shared" si="26"/>
        <v>3</v>
      </c>
      <c r="M204" s="29">
        <v>330</v>
      </c>
      <c r="N204" s="28">
        <f t="shared" si="27"/>
        <v>1</v>
      </c>
    </row>
    <row r="205" spans="1:14" x14ac:dyDescent="0.2">
      <c r="A205" s="27" t="s">
        <v>338</v>
      </c>
      <c r="B205" s="32">
        <f t="shared" si="21"/>
        <v>4</v>
      </c>
      <c r="C205" s="29" t="s">
        <v>66</v>
      </c>
      <c r="D205" s="28">
        <f t="shared" si="22"/>
        <v>0</v>
      </c>
      <c r="E205" s="29" t="s">
        <v>144</v>
      </c>
      <c r="F205" s="28">
        <f t="shared" si="23"/>
        <v>0</v>
      </c>
      <c r="G205" s="29" t="s">
        <v>82</v>
      </c>
      <c r="H205" s="28">
        <f t="shared" si="24"/>
        <v>0</v>
      </c>
      <c r="I205" s="29">
        <v>13</v>
      </c>
      <c r="J205" s="28">
        <f t="shared" si="25"/>
        <v>3</v>
      </c>
      <c r="K205" s="29" t="s">
        <v>35</v>
      </c>
      <c r="L205" s="28">
        <f t="shared" si="26"/>
        <v>0</v>
      </c>
      <c r="M205" s="29">
        <v>333</v>
      </c>
      <c r="N205" s="28">
        <f t="shared" si="27"/>
        <v>1</v>
      </c>
    </row>
    <row r="206" spans="1:14" x14ac:dyDescent="0.2">
      <c r="A206" s="27" t="s">
        <v>389</v>
      </c>
      <c r="B206" s="32">
        <f t="shared" si="21"/>
        <v>4</v>
      </c>
      <c r="C206" s="29" t="s">
        <v>144</v>
      </c>
      <c r="D206" s="28">
        <f t="shared" si="22"/>
        <v>0</v>
      </c>
      <c r="E206" s="29" t="s">
        <v>65</v>
      </c>
      <c r="F206" s="28">
        <f t="shared" si="23"/>
        <v>0</v>
      </c>
      <c r="G206" s="29" t="s">
        <v>82</v>
      </c>
      <c r="H206" s="28">
        <f t="shared" si="24"/>
        <v>0</v>
      </c>
      <c r="I206" s="29">
        <v>13</v>
      </c>
      <c r="J206" s="28">
        <f t="shared" si="25"/>
        <v>3</v>
      </c>
      <c r="K206" s="29" t="s">
        <v>35</v>
      </c>
      <c r="L206" s="28">
        <f t="shared" si="26"/>
        <v>0</v>
      </c>
      <c r="M206" s="29">
        <v>325</v>
      </c>
      <c r="N206" s="28">
        <f t="shared" si="27"/>
        <v>1</v>
      </c>
    </row>
    <row r="207" spans="1:14" x14ac:dyDescent="0.2">
      <c r="A207" s="27" t="s">
        <v>215</v>
      </c>
      <c r="B207" s="32">
        <f t="shared" si="21"/>
        <v>3</v>
      </c>
      <c r="C207" s="29" t="s">
        <v>66</v>
      </c>
      <c r="D207" s="28">
        <f t="shared" si="22"/>
        <v>0</v>
      </c>
      <c r="E207" s="29" t="s">
        <v>144</v>
      </c>
      <c r="F207" s="28">
        <f t="shared" si="23"/>
        <v>0</v>
      </c>
      <c r="G207" s="29" t="s">
        <v>82</v>
      </c>
      <c r="H207" s="28">
        <f t="shared" si="24"/>
        <v>0</v>
      </c>
      <c r="I207" s="29">
        <v>13</v>
      </c>
      <c r="J207" s="28">
        <f t="shared" si="25"/>
        <v>3</v>
      </c>
      <c r="K207" s="29" t="s">
        <v>35</v>
      </c>
      <c r="L207" s="28">
        <f t="shared" si="26"/>
        <v>0</v>
      </c>
      <c r="M207" s="29">
        <v>339</v>
      </c>
      <c r="N207" s="28">
        <f t="shared" si="27"/>
        <v>0</v>
      </c>
    </row>
    <row r="208" spans="1:14" x14ac:dyDescent="0.2">
      <c r="A208" s="27" t="s">
        <v>424</v>
      </c>
      <c r="B208" s="32">
        <f t="shared" si="21"/>
        <v>3</v>
      </c>
      <c r="C208" s="29" t="s">
        <v>53</v>
      </c>
      <c r="D208" s="28">
        <f t="shared" si="22"/>
        <v>0</v>
      </c>
      <c r="E208" s="29" t="s">
        <v>65</v>
      </c>
      <c r="F208" s="28">
        <f t="shared" si="23"/>
        <v>0</v>
      </c>
      <c r="G208" s="29" t="s">
        <v>82</v>
      </c>
      <c r="H208" s="28">
        <f t="shared" si="24"/>
        <v>0</v>
      </c>
      <c r="I208" s="29">
        <v>10</v>
      </c>
      <c r="J208" s="28">
        <f t="shared" si="25"/>
        <v>3</v>
      </c>
      <c r="K208" s="29" t="s">
        <v>35</v>
      </c>
      <c r="L208" s="28">
        <f t="shared" si="26"/>
        <v>0</v>
      </c>
      <c r="M208" s="29">
        <v>339</v>
      </c>
      <c r="N208" s="28">
        <f t="shared" si="27"/>
        <v>0</v>
      </c>
    </row>
    <row r="209" spans="1:14" x14ac:dyDescent="0.2">
      <c r="A209" s="27" t="s">
        <v>311</v>
      </c>
      <c r="B209" s="32">
        <f t="shared" si="21"/>
        <v>3</v>
      </c>
      <c r="C209" s="29" t="s">
        <v>82</v>
      </c>
      <c r="D209" s="28">
        <f t="shared" si="22"/>
        <v>0</v>
      </c>
      <c r="E209" s="29" t="s">
        <v>88</v>
      </c>
      <c r="F209" s="28">
        <f t="shared" si="23"/>
        <v>0</v>
      </c>
      <c r="G209" s="29" t="s">
        <v>144</v>
      </c>
      <c r="H209" s="28">
        <f t="shared" si="24"/>
        <v>0</v>
      </c>
      <c r="I209" s="29">
        <v>9</v>
      </c>
      <c r="J209" s="28">
        <f t="shared" si="25"/>
        <v>3</v>
      </c>
      <c r="K209" s="29" t="s">
        <v>38</v>
      </c>
      <c r="L209" s="28">
        <f t="shared" si="26"/>
        <v>0</v>
      </c>
      <c r="M209" s="29">
        <v>351</v>
      </c>
      <c r="N209" s="28">
        <f t="shared" si="27"/>
        <v>0</v>
      </c>
    </row>
    <row r="210" spans="1:14" x14ac:dyDescent="0.2">
      <c r="A210" s="87" t="s">
        <v>298</v>
      </c>
      <c r="B210" s="32">
        <f t="shared" si="21"/>
        <v>3</v>
      </c>
      <c r="C210" s="29" t="s">
        <v>88</v>
      </c>
      <c r="D210" s="28">
        <f t="shared" si="22"/>
        <v>0</v>
      </c>
      <c r="E210" s="29" t="s">
        <v>82</v>
      </c>
      <c r="F210" s="28">
        <f t="shared" si="23"/>
        <v>0</v>
      </c>
      <c r="G210" s="29" t="s">
        <v>65</v>
      </c>
      <c r="H210" s="28">
        <f t="shared" si="24"/>
        <v>0</v>
      </c>
      <c r="I210" s="29">
        <v>3</v>
      </c>
      <c r="J210" s="28">
        <f t="shared" si="25"/>
        <v>0</v>
      </c>
      <c r="K210" s="29" t="s">
        <v>81</v>
      </c>
      <c r="L210" s="28">
        <f t="shared" si="26"/>
        <v>0</v>
      </c>
      <c r="M210" s="29">
        <v>266</v>
      </c>
      <c r="N210" s="28">
        <f t="shared" si="27"/>
        <v>3</v>
      </c>
    </row>
    <row r="211" spans="1:14" x14ac:dyDescent="0.2">
      <c r="A211" s="27" t="s">
        <v>600</v>
      </c>
      <c r="B211" s="32">
        <f t="shared" si="21"/>
        <v>2</v>
      </c>
      <c r="C211" s="29" t="s">
        <v>66</v>
      </c>
      <c r="D211" s="28">
        <f t="shared" si="22"/>
        <v>0</v>
      </c>
      <c r="E211" s="29" t="s">
        <v>144</v>
      </c>
      <c r="F211" s="28">
        <f t="shared" si="23"/>
        <v>0</v>
      </c>
      <c r="G211" s="29" t="s">
        <v>82</v>
      </c>
      <c r="H211" s="28">
        <f t="shared" si="24"/>
        <v>0</v>
      </c>
      <c r="I211" s="29">
        <v>14</v>
      </c>
      <c r="J211" s="28">
        <f t="shared" si="25"/>
        <v>1</v>
      </c>
      <c r="K211" s="29" t="s">
        <v>35</v>
      </c>
      <c r="L211" s="28">
        <f t="shared" si="26"/>
        <v>0</v>
      </c>
      <c r="M211" s="29">
        <v>333</v>
      </c>
      <c r="N211" s="28">
        <f t="shared" si="27"/>
        <v>1</v>
      </c>
    </row>
    <row r="212" spans="1:14" x14ac:dyDescent="0.2">
      <c r="A212" s="27" t="s">
        <v>305</v>
      </c>
      <c r="B212" s="32">
        <f t="shared" si="21"/>
        <v>1</v>
      </c>
      <c r="C212" s="29" t="s">
        <v>82</v>
      </c>
      <c r="D212" s="28">
        <f t="shared" si="22"/>
        <v>0</v>
      </c>
      <c r="E212" s="29" t="s">
        <v>88</v>
      </c>
      <c r="F212" s="28">
        <f t="shared" si="23"/>
        <v>0</v>
      </c>
      <c r="G212" s="29" t="s">
        <v>65</v>
      </c>
      <c r="H212" s="28">
        <f t="shared" si="24"/>
        <v>0</v>
      </c>
      <c r="I212" s="29">
        <v>6</v>
      </c>
      <c r="J212" s="28">
        <f t="shared" si="25"/>
        <v>1</v>
      </c>
      <c r="K212" s="29" t="s">
        <v>81</v>
      </c>
      <c r="L212" s="28">
        <f t="shared" si="26"/>
        <v>0</v>
      </c>
      <c r="M212" s="29">
        <v>420</v>
      </c>
      <c r="N212" s="28">
        <f t="shared" si="27"/>
        <v>0</v>
      </c>
    </row>
    <row r="213" spans="1:14" x14ac:dyDescent="0.2">
      <c r="A213" s="27" t="s">
        <v>536</v>
      </c>
      <c r="B213" s="32">
        <f t="shared" si="21"/>
        <v>1</v>
      </c>
      <c r="C213" s="29" t="s">
        <v>82</v>
      </c>
      <c r="D213" s="28">
        <f t="shared" si="22"/>
        <v>0</v>
      </c>
      <c r="E213" s="29" t="s">
        <v>82</v>
      </c>
      <c r="F213" s="28">
        <f t="shared" si="23"/>
        <v>0</v>
      </c>
      <c r="G213" s="29" t="s">
        <v>66</v>
      </c>
      <c r="H213" s="28">
        <f t="shared" si="24"/>
        <v>0</v>
      </c>
      <c r="I213" s="29">
        <v>16</v>
      </c>
      <c r="J213" s="28">
        <f t="shared" si="25"/>
        <v>1</v>
      </c>
      <c r="K213" s="29" t="s">
        <v>81</v>
      </c>
      <c r="L213" s="28">
        <f t="shared" si="26"/>
        <v>0</v>
      </c>
      <c r="M213" s="29">
        <v>350</v>
      </c>
      <c r="N213" s="28">
        <f t="shared" si="27"/>
        <v>0</v>
      </c>
    </row>
    <row r="214" spans="1:14" x14ac:dyDescent="0.2">
      <c r="A214" s="27" t="s">
        <v>598</v>
      </c>
      <c r="B214" s="32">
        <f t="shared" si="21"/>
        <v>0</v>
      </c>
      <c r="C214" s="29" t="s">
        <v>66</v>
      </c>
      <c r="D214" s="28">
        <f t="shared" si="22"/>
        <v>0</v>
      </c>
      <c r="E214" s="29" t="s">
        <v>144</v>
      </c>
      <c r="F214" s="28">
        <f t="shared" si="23"/>
        <v>0</v>
      </c>
      <c r="G214" s="29" t="s">
        <v>53</v>
      </c>
      <c r="H214" s="28">
        <f t="shared" si="24"/>
        <v>0</v>
      </c>
      <c r="I214" s="29">
        <v>5</v>
      </c>
      <c r="J214" s="28">
        <f t="shared" si="25"/>
        <v>0</v>
      </c>
      <c r="K214" s="29" t="s">
        <v>35</v>
      </c>
      <c r="L214" s="28">
        <f t="shared" si="26"/>
        <v>0</v>
      </c>
      <c r="M214" s="29">
        <v>180</v>
      </c>
      <c r="N214" s="28">
        <f t="shared" si="27"/>
        <v>0</v>
      </c>
    </row>
    <row r="215" spans="1:14" x14ac:dyDescent="0.2">
      <c r="A215" s="27"/>
      <c r="B215" s="32"/>
      <c r="C215" s="29"/>
      <c r="E215" s="29"/>
      <c r="G215" s="29"/>
      <c r="I215" s="29"/>
      <c r="K215" s="29"/>
      <c r="M215" s="29"/>
    </row>
    <row r="216" spans="1:14" x14ac:dyDescent="0.2">
      <c r="A216" s="121" t="s">
        <v>99</v>
      </c>
      <c r="B216" s="95">
        <f>AVERAGE(B5:B214)</f>
        <v>16.228571428571428</v>
      </c>
      <c r="C216" s="29"/>
      <c r="E216" s="29"/>
      <c r="G216" s="29"/>
      <c r="I216" s="29"/>
      <c r="K216" s="29"/>
      <c r="M216" s="29"/>
    </row>
    <row r="217" spans="1:14" x14ac:dyDescent="0.2">
      <c r="A217" s="27"/>
      <c r="B217" s="32"/>
      <c r="C217" s="29"/>
      <c r="E217" s="29"/>
      <c r="G217" s="29"/>
      <c r="I217" s="29"/>
      <c r="K217" s="29"/>
      <c r="M217" s="29"/>
    </row>
    <row r="218" spans="1:14" x14ac:dyDescent="0.2">
      <c r="A218" s="27"/>
      <c r="B218" s="32"/>
      <c r="C218" s="29"/>
      <c r="E218" s="29"/>
      <c r="G218" s="29"/>
      <c r="I218" s="29"/>
      <c r="K218" s="29"/>
      <c r="M218" s="29"/>
    </row>
    <row r="219" spans="1:14" x14ac:dyDescent="0.2">
      <c r="A219" s="27"/>
      <c r="B219" s="32"/>
      <c r="C219" s="29"/>
      <c r="E219" s="29"/>
      <c r="G219" s="29"/>
      <c r="I219" s="29"/>
      <c r="K219" s="29"/>
      <c r="M219" s="29"/>
    </row>
    <row r="220" spans="1:14" x14ac:dyDescent="0.2">
      <c r="A220" s="27"/>
      <c r="B220" s="32"/>
      <c r="C220" s="29"/>
      <c r="E220" s="29"/>
      <c r="G220" s="29"/>
      <c r="I220" s="29"/>
      <c r="K220" s="29"/>
      <c r="M220" s="29"/>
    </row>
    <row r="221" spans="1:14" x14ac:dyDescent="0.2">
      <c r="A221" s="27"/>
      <c r="B221" s="32"/>
      <c r="C221" s="29"/>
      <c r="E221" s="29"/>
      <c r="G221" s="29"/>
      <c r="I221" s="29"/>
      <c r="K221" s="29"/>
      <c r="M221" s="29"/>
    </row>
    <row r="222" spans="1:14" x14ac:dyDescent="0.2">
      <c r="A222" s="27"/>
      <c r="B222" s="32"/>
      <c r="C222" s="29"/>
      <c r="E222" s="29"/>
      <c r="G222" s="29"/>
      <c r="I222" s="29"/>
      <c r="K222" s="29"/>
      <c r="M222" s="29"/>
    </row>
    <row r="223" spans="1:14" x14ac:dyDescent="0.2">
      <c r="A223" s="27"/>
      <c r="B223" s="32"/>
      <c r="C223" s="29"/>
      <c r="E223" s="29"/>
      <c r="G223" s="29"/>
      <c r="I223" s="29"/>
      <c r="K223" s="29"/>
      <c r="M223" s="29"/>
    </row>
    <row r="224" spans="1:14" x14ac:dyDescent="0.2">
      <c r="A224" s="27"/>
      <c r="B224" s="32"/>
      <c r="C224" s="29"/>
      <c r="E224" s="29"/>
      <c r="G224" s="29"/>
      <c r="I224" s="29"/>
      <c r="K224" s="29"/>
      <c r="M224" s="29"/>
    </row>
    <row r="225" spans="1:13" x14ac:dyDescent="0.2">
      <c r="A225" s="27"/>
      <c r="B225" s="32"/>
      <c r="C225" s="29"/>
      <c r="E225" s="29"/>
      <c r="G225" s="29"/>
      <c r="I225" s="29"/>
      <c r="K225" s="29"/>
      <c r="M225" s="29"/>
    </row>
    <row r="226" spans="1:13" x14ac:dyDescent="0.2">
      <c r="A226" s="27"/>
      <c r="B226" s="32"/>
      <c r="C226" s="29"/>
      <c r="E226" s="29"/>
      <c r="G226" s="29"/>
      <c r="I226" s="29"/>
      <c r="K226" s="29"/>
      <c r="M226" s="29"/>
    </row>
    <row r="227" spans="1:13" x14ac:dyDescent="0.2">
      <c r="A227" s="27"/>
      <c r="B227" s="32"/>
      <c r="C227" s="29"/>
      <c r="E227" s="29"/>
      <c r="G227" s="29"/>
      <c r="I227" s="29"/>
      <c r="K227" s="29"/>
      <c r="M227" s="29"/>
    </row>
  </sheetData>
  <sortState xmlns:xlrd2="http://schemas.microsoft.com/office/spreadsheetml/2017/richdata2" ref="A5:N214">
    <sortCondition descending="1" ref="B214"/>
  </sortState>
  <phoneticPr fontId="5" type="noConversion"/>
  <hyperlinks>
    <hyperlink ref="A210" r:id="rId1" display="http://random.org/" xr:uid="{F2404210-2918-41CD-98F0-68C9552A3E73}"/>
  </hyperlinks>
  <pageMargins left="0.75" right="0.75" top="1" bottom="1" header="0.5" footer="0.5"/>
  <pageSetup orientation="portrait" r:id="rId2"/>
  <headerFooter alignWithMargins="0"/>
  <ignoredErrors>
    <ignoredError sqref="J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Bracket</vt:lpstr>
      <vt:lpstr>AI Ranking</vt:lpstr>
      <vt:lpstr>Summary</vt:lpstr>
      <vt:lpstr>Traits</vt:lpstr>
      <vt:lpstr>Fantasy</vt:lpstr>
      <vt:lpstr>Contest</vt:lpstr>
      <vt:lpstr>Championship</vt:lpstr>
      <vt:lpstr>Playoff3</vt:lpstr>
      <vt:lpstr>Playoff2</vt:lpstr>
      <vt:lpstr>Playoff1</vt:lpstr>
      <vt:lpstr>Wildcard</vt:lpstr>
      <vt:lpstr>Game8</vt:lpstr>
      <vt:lpstr>Game7</vt:lpstr>
      <vt:lpstr>Game6</vt:lpstr>
      <vt:lpstr>Game5</vt:lpstr>
      <vt:lpstr>Game4</vt:lpstr>
      <vt:lpstr>Game3</vt:lpstr>
      <vt:lpstr>Game2</vt:lpstr>
      <vt:lpstr>Game1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 Soracoe</cp:lastModifiedBy>
  <cp:lastPrinted>2015-07-10T17:20:04Z</cp:lastPrinted>
  <dcterms:created xsi:type="dcterms:W3CDTF">2015-02-07T16:47:23Z</dcterms:created>
  <dcterms:modified xsi:type="dcterms:W3CDTF">2021-08-07T00:12:54Z</dcterms:modified>
</cp:coreProperties>
</file>